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https://continiasoftware9000-my.sharepoint.com/personal/kdc_continia_com/Documents/Dokumenter/CONTINIA/PRICING 2024/Pricing 2024 - on-premises/2024 MAR onprem - eDocuments included/"/>
    </mc:Choice>
  </mc:AlternateContent>
  <xr:revisionPtr revIDLastSave="52" documentId="8_{DCCCF127-79A3-4A09-AFAA-1F7F7B86F40E}" xr6:coauthVersionLast="47" xr6:coauthVersionMax="47" xr10:uidLastSave="{2B9A865F-3561-4F88-A931-4F57D1253942}"/>
  <bookViews>
    <workbookView xWindow="-120" yWindow="-120" windowWidth="38640" windowHeight="21240" xr2:uid="{00000000-000D-0000-FFFF-FFFF00000000}"/>
  </bookViews>
  <sheets>
    <sheet name="Purchase License" sheetId="4" r:id="rId1"/>
    <sheet name="Subscription License" sheetId="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0" i="4" l="1"/>
  <c r="F191" i="4"/>
  <c r="F190" i="4"/>
  <c r="F189" i="5"/>
  <c r="F188" i="5"/>
  <c r="F58" i="5"/>
  <c r="F57" i="5"/>
  <c r="F56" i="5"/>
  <c r="F65" i="5"/>
  <c r="F62" i="5"/>
  <c r="F61" i="5"/>
  <c r="F60" i="5"/>
  <c r="F59" i="5"/>
  <c r="F55" i="5"/>
  <c r="H64" i="4"/>
  <c r="H63" i="4"/>
  <c r="H62" i="4"/>
  <c r="H61" i="4"/>
  <c r="I61" i="4" s="1"/>
  <c r="H60" i="4"/>
  <c r="H59" i="4"/>
  <c r="I59" i="4" s="1"/>
  <c r="H58" i="4"/>
  <c r="I58" i="4" s="1"/>
  <c r="H57" i="4"/>
  <c r="F62" i="4"/>
  <c r="F61" i="4"/>
  <c r="F67" i="4"/>
  <c r="I64" i="4"/>
  <c r="F64" i="4"/>
  <c r="I63" i="4"/>
  <c r="F63" i="4"/>
  <c r="I62" i="4"/>
  <c r="I60" i="4"/>
  <c r="F60" i="4"/>
  <c r="F59" i="4"/>
  <c r="F58" i="4"/>
  <c r="I57" i="4"/>
  <c r="F57" i="4"/>
  <c r="F186" i="5"/>
  <c r="F181" i="5"/>
  <c r="F180" i="5"/>
  <c r="F179" i="5"/>
  <c r="F178" i="5"/>
  <c r="F177" i="5"/>
  <c r="F176" i="5"/>
  <c r="F175" i="5"/>
  <c r="F174" i="5"/>
  <c r="F170" i="5"/>
  <c r="F169" i="5"/>
  <c r="F168" i="5"/>
  <c r="F167" i="5"/>
  <c r="F166" i="5"/>
  <c r="F165" i="5"/>
  <c r="F164" i="5"/>
  <c r="F163" i="5"/>
  <c r="F159" i="5"/>
  <c r="F158" i="5"/>
  <c r="F157" i="5"/>
  <c r="F156" i="5"/>
  <c r="F155" i="5"/>
  <c r="F154" i="5"/>
  <c r="F153" i="5"/>
  <c r="F152" i="5"/>
  <c r="F148" i="5"/>
  <c r="F147" i="5"/>
  <c r="F146" i="5"/>
  <c r="F145" i="5"/>
  <c r="F144" i="5"/>
  <c r="F143" i="5"/>
  <c r="F142" i="5"/>
  <c r="F141" i="5"/>
  <c r="F137" i="5"/>
  <c r="F136" i="5"/>
  <c r="F135" i="5"/>
  <c r="F134" i="5"/>
  <c r="F133" i="5"/>
  <c r="F132" i="5"/>
  <c r="F131" i="5"/>
  <c r="F130" i="5"/>
  <c r="F126" i="5"/>
  <c r="F125" i="5"/>
  <c r="F124" i="5"/>
  <c r="F123" i="5"/>
  <c r="F122" i="5"/>
  <c r="F121" i="5"/>
  <c r="F120" i="5"/>
  <c r="F119" i="5"/>
  <c r="F116" i="5"/>
  <c r="F113" i="5"/>
  <c r="F112" i="5"/>
  <c r="F111" i="5"/>
  <c r="F110" i="5"/>
  <c r="F109" i="5"/>
  <c r="F108" i="5"/>
  <c r="F107" i="5"/>
  <c r="F106" i="5"/>
  <c r="F102" i="5"/>
  <c r="F101" i="5"/>
  <c r="F100" i="5"/>
  <c r="F99" i="5"/>
  <c r="F98" i="5"/>
  <c r="F97" i="5"/>
  <c r="F96" i="5"/>
  <c r="F95" i="5"/>
  <c r="F92" i="5"/>
  <c r="F91" i="5"/>
  <c r="F88" i="5"/>
  <c r="F87" i="5"/>
  <c r="F86" i="5"/>
  <c r="F85" i="5"/>
  <c r="F84" i="5"/>
  <c r="F83" i="5"/>
  <c r="F82" i="5"/>
  <c r="F81" i="5"/>
  <c r="F78" i="5"/>
  <c r="F75" i="5"/>
  <c r="F74" i="5"/>
  <c r="F73" i="5"/>
  <c r="F72" i="5"/>
  <c r="F71" i="5"/>
  <c r="F70" i="5"/>
  <c r="F69" i="5"/>
  <c r="F68" i="5"/>
  <c r="F51" i="5"/>
  <c r="F50" i="5"/>
  <c r="F49" i="5"/>
  <c r="F48" i="5"/>
  <c r="F47" i="5"/>
  <c r="F43" i="5"/>
  <c r="F42" i="5"/>
  <c r="F41" i="5"/>
  <c r="F40" i="5"/>
  <c r="F39" i="5"/>
  <c r="F38" i="5"/>
  <c r="F37" i="5"/>
  <c r="F36" i="5"/>
  <c r="F33" i="5"/>
  <c r="F32" i="5"/>
  <c r="F29" i="5"/>
  <c r="F28" i="5"/>
  <c r="F27" i="5"/>
  <c r="F26" i="5"/>
  <c r="F24" i="5"/>
  <c r="F23" i="5"/>
  <c r="F22" i="5"/>
  <c r="F21" i="5"/>
  <c r="F20" i="5"/>
  <c r="F19" i="5"/>
  <c r="F18" i="5"/>
  <c r="F17" i="5"/>
  <c r="F16" i="5"/>
  <c r="F15" i="5"/>
  <c r="F13" i="5"/>
  <c r="F12" i="5"/>
  <c r="F11" i="5"/>
  <c r="F10" i="5"/>
  <c r="F9" i="5"/>
  <c r="F8" i="5"/>
  <c r="F7" i="5"/>
  <c r="F6" i="5"/>
  <c r="F188" i="4"/>
  <c r="H183" i="4"/>
  <c r="I183" i="4" s="1"/>
  <c r="H182" i="4"/>
  <c r="I182" i="4" s="1"/>
  <c r="H181" i="4"/>
  <c r="I181" i="4" s="1"/>
  <c r="H180" i="4"/>
  <c r="I180" i="4" s="1"/>
  <c r="H179" i="4"/>
  <c r="I179" i="4" s="1"/>
  <c r="H178" i="4"/>
  <c r="I178" i="4" s="1"/>
  <c r="H177" i="4"/>
  <c r="I177" i="4" s="1"/>
  <c r="H176" i="4"/>
  <c r="I176" i="4" s="1"/>
  <c r="H172" i="4"/>
  <c r="I172" i="4" s="1"/>
  <c r="H171" i="4"/>
  <c r="I171" i="4" s="1"/>
  <c r="H170" i="4"/>
  <c r="I170" i="4" s="1"/>
  <c r="H169" i="4"/>
  <c r="I169" i="4" s="1"/>
  <c r="H168" i="4"/>
  <c r="I168" i="4" s="1"/>
  <c r="H167" i="4"/>
  <c r="I167" i="4" s="1"/>
  <c r="H166" i="4"/>
  <c r="I166" i="4" s="1"/>
  <c r="H165" i="4"/>
  <c r="I165" i="4" s="1"/>
  <c r="H161" i="4"/>
  <c r="I161" i="4" s="1"/>
  <c r="H160" i="4"/>
  <c r="I160" i="4" s="1"/>
  <c r="H159" i="4"/>
  <c r="I159" i="4" s="1"/>
  <c r="H158" i="4"/>
  <c r="I158" i="4" s="1"/>
  <c r="H157" i="4"/>
  <c r="I157" i="4" s="1"/>
  <c r="H156" i="4"/>
  <c r="I156" i="4" s="1"/>
  <c r="H155" i="4"/>
  <c r="I155" i="4" s="1"/>
  <c r="H154" i="4"/>
  <c r="I154" i="4" s="1"/>
  <c r="H150" i="4"/>
  <c r="I150" i="4" s="1"/>
  <c r="H149" i="4"/>
  <c r="I149" i="4" s="1"/>
  <c r="H148" i="4"/>
  <c r="I148" i="4" s="1"/>
  <c r="H147" i="4"/>
  <c r="I147" i="4" s="1"/>
  <c r="H146" i="4"/>
  <c r="I146" i="4" s="1"/>
  <c r="H145" i="4"/>
  <c r="I145" i="4" s="1"/>
  <c r="H144" i="4"/>
  <c r="I144" i="4" s="1"/>
  <c r="H143" i="4"/>
  <c r="I143" i="4" s="1"/>
  <c r="H139" i="4"/>
  <c r="I139" i="4" s="1"/>
  <c r="H138" i="4"/>
  <c r="I138" i="4" s="1"/>
  <c r="H137" i="4"/>
  <c r="I137" i="4" s="1"/>
  <c r="H136" i="4"/>
  <c r="I136" i="4" s="1"/>
  <c r="H135" i="4"/>
  <c r="I135" i="4" s="1"/>
  <c r="H134" i="4"/>
  <c r="I134" i="4" s="1"/>
  <c r="H133" i="4"/>
  <c r="I133" i="4" s="1"/>
  <c r="H132" i="4"/>
  <c r="I132" i="4" s="1"/>
  <c r="H128" i="4"/>
  <c r="I128" i="4" s="1"/>
  <c r="H127" i="4"/>
  <c r="I127" i="4" s="1"/>
  <c r="H126" i="4"/>
  <c r="I126" i="4" s="1"/>
  <c r="H125" i="4"/>
  <c r="I125" i="4" s="1"/>
  <c r="H124" i="4"/>
  <c r="I124" i="4" s="1"/>
  <c r="H123" i="4"/>
  <c r="I123" i="4" s="1"/>
  <c r="H122" i="4"/>
  <c r="I122" i="4" s="1"/>
  <c r="H121" i="4"/>
  <c r="I121" i="4" s="1"/>
  <c r="H115" i="4"/>
  <c r="I115" i="4" s="1"/>
  <c r="H114" i="4"/>
  <c r="I114" i="4" s="1"/>
  <c r="H113" i="4"/>
  <c r="I113" i="4" s="1"/>
  <c r="H112" i="4"/>
  <c r="I112" i="4" s="1"/>
  <c r="H111" i="4"/>
  <c r="I111" i="4" s="1"/>
  <c r="H110" i="4"/>
  <c r="I110" i="4" s="1"/>
  <c r="H109" i="4"/>
  <c r="I109" i="4" s="1"/>
  <c r="H108" i="4"/>
  <c r="I108" i="4" s="1"/>
  <c r="H104" i="4"/>
  <c r="I104" i="4" s="1"/>
  <c r="H103" i="4"/>
  <c r="I103" i="4" s="1"/>
  <c r="H102" i="4"/>
  <c r="I102" i="4" s="1"/>
  <c r="H101" i="4"/>
  <c r="I101" i="4" s="1"/>
  <c r="H100" i="4"/>
  <c r="I100" i="4" s="1"/>
  <c r="H99" i="4"/>
  <c r="I99" i="4" s="1"/>
  <c r="H98" i="4"/>
  <c r="I98" i="4" s="1"/>
  <c r="H97" i="4"/>
  <c r="I97" i="4" s="1"/>
  <c r="H90" i="4"/>
  <c r="I90" i="4" s="1"/>
  <c r="H89" i="4"/>
  <c r="I89" i="4" s="1"/>
  <c r="H88" i="4"/>
  <c r="I88" i="4" s="1"/>
  <c r="H87" i="4"/>
  <c r="I87" i="4" s="1"/>
  <c r="H86" i="4"/>
  <c r="I86" i="4" s="1"/>
  <c r="H85" i="4"/>
  <c r="I85" i="4" s="1"/>
  <c r="H84" i="4"/>
  <c r="I84" i="4" s="1"/>
  <c r="H83" i="4"/>
  <c r="I83" i="4" s="1"/>
  <c r="H77" i="4"/>
  <c r="I77" i="4" s="1"/>
  <c r="H76" i="4"/>
  <c r="I76" i="4" s="1"/>
  <c r="H75" i="4"/>
  <c r="I75" i="4" s="1"/>
  <c r="H74" i="4"/>
  <c r="I74" i="4" s="1"/>
  <c r="H73" i="4"/>
  <c r="I73" i="4" s="1"/>
  <c r="H72" i="4"/>
  <c r="I72" i="4" s="1"/>
  <c r="H71" i="4"/>
  <c r="I71" i="4" s="1"/>
  <c r="H70" i="4"/>
  <c r="I70" i="4" s="1"/>
  <c r="H53" i="4"/>
  <c r="I53" i="4" s="1"/>
  <c r="H52" i="4"/>
  <c r="I52" i="4" s="1"/>
  <c r="H51" i="4"/>
  <c r="I51" i="4" s="1"/>
  <c r="H50" i="4"/>
  <c r="I50" i="4" s="1"/>
  <c r="H49" i="4"/>
  <c r="I49" i="4" s="1"/>
  <c r="I54" i="4" s="1"/>
  <c r="H45" i="4"/>
  <c r="I45" i="4" s="1"/>
  <c r="H44" i="4"/>
  <c r="I44" i="4" s="1"/>
  <c r="H43" i="4"/>
  <c r="I43" i="4" s="1"/>
  <c r="H42" i="4"/>
  <c r="I42" i="4" s="1"/>
  <c r="H41" i="4"/>
  <c r="I41" i="4" s="1"/>
  <c r="H40" i="4"/>
  <c r="I40" i="4" s="1"/>
  <c r="H39" i="4"/>
  <c r="I39" i="4" s="1"/>
  <c r="H38" i="4"/>
  <c r="I38" i="4" s="1"/>
  <c r="H30" i="4"/>
  <c r="I30" i="4" s="1"/>
  <c r="H29" i="4"/>
  <c r="I29" i="4" s="1"/>
  <c r="H28" i="4"/>
  <c r="I28" i="4" s="1"/>
  <c r="H27" i="4"/>
  <c r="I27" i="4" s="1"/>
  <c r="H25" i="4"/>
  <c r="I25" i="4" s="1"/>
  <c r="H24" i="4"/>
  <c r="I24" i="4" s="1"/>
  <c r="H23" i="4"/>
  <c r="I23" i="4" s="1"/>
  <c r="H22" i="4"/>
  <c r="I22" i="4" s="1"/>
  <c r="H21" i="4"/>
  <c r="I21" i="4" s="1"/>
  <c r="H20" i="4"/>
  <c r="I20" i="4" s="1"/>
  <c r="H19" i="4"/>
  <c r="I19" i="4" s="1"/>
  <c r="H18" i="4"/>
  <c r="I18" i="4" s="1"/>
  <c r="H17" i="4"/>
  <c r="I17" i="4" s="1"/>
  <c r="H16" i="4"/>
  <c r="I16" i="4" s="1"/>
  <c r="H14" i="4"/>
  <c r="I14" i="4" s="1"/>
  <c r="H13" i="4"/>
  <c r="I13" i="4" s="1"/>
  <c r="H12" i="4"/>
  <c r="I12" i="4" s="1"/>
  <c r="H11" i="4"/>
  <c r="I11" i="4" s="1"/>
  <c r="H10" i="4"/>
  <c r="I10" i="4" s="1"/>
  <c r="H9" i="4"/>
  <c r="I9" i="4" s="1"/>
  <c r="H8" i="4"/>
  <c r="I8" i="4" s="1"/>
  <c r="H7" i="4"/>
  <c r="I7" i="4" s="1"/>
  <c r="F183" i="4"/>
  <c r="F182" i="4"/>
  <c r="F181" i="4"/>
  <c r="F180" i="4"/>
  <c r="F179" i="4"/>
  <c r="F178" i="4"/>
  <c r="F177" i="4"/>
  <c r="F176" i="4"/>
  <c r="F172" i="4"/>
  <c r="F171" i="4"/>
  <c r="F170" i="4"/>
  <c r="F169" i="4"/>
  <c r="F168" i="4"/>
  <c r="F167" i="4"/>
  <c r="F166" i="4"/>
  <c r="F165" i="4"/>
  <c r="F161" i="4"/>
  <c r="F160" i="4"/>
  <c r="F159" i="4"/>
  <c r="F158" i="4"/>
  <c r="F157" i="4"/>
  <c r="F156" i="4"/>
  <c r="F155" i="4"/>
  <c r="F154" i="4"/>
  <c r="F150" i="4"/>
  <c r="F149" i="4"/>
  <c r="F148" i="4"/>
  <c r="F147" i="4"/>
  <c r="F146" i="4"/>
  <c r="F145" i="4"/>
  <c r="F144" i="4"/>
  <c r="F143" i="4"/>
  <c r="F139" i="4"/>
  <c r="F138" i="4"/>
  <c r="F137" i="4"/>
  <c r="F136" i="4"/>
  <c r="F135" i="4"/>
  <c r="F134" i="4"/>
  <c r="F133" i="4"/>
  <c r="F132" i="4"/>
  <c r="F128" i="4"/>
  <c r="F127" i="4"/>
  <c r="F126" i="4"/>
  <c r="F125" i="4"/>
  <c r="F124" i="4"/>
  <c r="F123" i="4"/>
  <c r="F122" i="4"/>
  <c r="F121" i="4"/>
  <c r="F118" i="4"/>
  <c r="F115" i="4"/>
  <c r="F114" i="4"/>
  <c r="F113" i="4"/>
  <c r="F112" i="4"/>
  <c r="F111" i="4"/>
  <c r="F110" i="4"/>
  <c r="F109" i="4"/>
  <c r="F108" i="4"/>
  <c r="F104" i="4"/>
  <c r="F103" i="4"/>
  <c r="F102" i="4"/>
  <c r="F101" i="4"/>
  <c r="F100" i="4"/>
  <c r="F99" i="4"/>
  <c r="F98" i="4"/>
  <c r="F97" i="4"/>
  <c r="F94" i="4"/>
  <c r="F93" i="4"/>
  <c r="F90" i="4"/>
  <c r="F89" i="4"/>
  <c r="F88" i="4"/>
  <c r="F87" i="4"/>
  <c r="F86" i="4"/>
  <c r="F85" i="4"/>
  <c r="F84" i="4"/>
  <c r="F83" i="4"/>
  <c r="F80" i="4"/>
  <c r="F77" i="4"/>
  <c r="F76" i="4"/>
  <c r="F75" i="4"/>
  <c r="F74" i="4"/>
  <c r="F73" i="4"/>
  <c r="F72" i="4"/>
  <c r="F71" i="4"/>
  <c r="F70" i="4"/>
  <c r="F53" i="4"/>
  <c r="F52" i="4"/>
  <c r="F51" i="4"/>
  <c r="F50" i="4"/>
  <c r="F49" i="4"/>
  <c r="F45" i="4"/>
  <c r="F44" i="4"/>
  <c r="F43" i="4"/>
  <c r="F42" i="4"/>
  <c r="F41" i="4"/>
  <c r="F40" i="4"/>
  <c r="F39" i="4"/>
  <c r="F38" i="4"/>
  <c r="F35" i="4"/>
  <c r="F34" i="4"/>
  <c r="F30" i="4"/>
  <c r="F29" i="4"/>
  <c r="F28" i="4"/>
  <c r="F27" i="4"/>
  <c r="F25" i="4"/>
  <c r="F24" i="4"/>
  <c r="F23" i="4"/>
  <c r="F22" i="4"/>
  <c r="F21" i="4"/>
  <c r="F20" i="4"/>
  <c r="F19" i="4"/>
  <c r="F18" i="4"/>
  <c r="F17" i="4"/>
  <c r="F16" i="4"/>
  <c r="F14" i="4"/>
  <c r="F13" i="4"/>
  <c r="F12" i="4"/>
  <c r="F11" i="4"/>
  <c r="F10" i="4"/>
  <c r="F9" i="4"/>
  <c r="F8" i="4"/>
  <c r="F7" i="4"/>
  <c r="F63" i="5" l="1"/>
  <c r="F160" i="5"/>
  <c r="I3" i="5"/>
  <c r="F171" i="5"/>
  <c r="F149" i="5"/>
  <c r="F65" i="4"/>
  <c r="I65" i="4"/>
  <c r="I4" i="4"/>
  <c r="I173" i="4"/>
  <c r="F140" i="4"/>
  <c r="F91" i="4"/>
  <c r="F129" i="4"/>
  <c r="F54" i="4"/>
  <c r="F105" i="4"/>
  <c r="I78" i="4"/>
  <c r="F173" i="4"/>
  <c r="F46" i="4"/>
  <c r="F78" i="4"/>
  <c r="F32" i="4"/>
  <c r="I162" i="4"/>
  <c r="F162" i="4"/>
  <c r="I151" i="4"/>
  <c r="F116" i="4"/>
  <c r="F151" i="4"/>
  <c r="F184" i="4"/>
  <c r="F182" i="5"/>
  <c r="F138" i="5"/>
  <c r="F127" i="5"/>
  <c r="F114" i="5"/>
  <c r="F103" i="5"/>
  <c r="F89" i="5"/>
  <c r="F76" i="5"/>
  <c r="F52" i="5"/>
  <c r="F44" i="5"/>
  <c r="F30" i="5"/>
  <c r="I184" i="4"/>
  <c r="I129" i="4"/>
  <c r="I140" i="4"/>
  <c r="I46" i="4"/>
  <c r="I116" i="4"/>
  <c r="I32" i="4"/>
  <c r="I91" i="4"/>
  <c r="I105" i="4"/>
  <c r="I3" i="4" l="1"/>
  <c r="I2" i="4"/>
  <c r="I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Kim Dalsgaard Christensen</author>
  </authors>
  <commentList>
    <comment ref="K7" authorId="0" shapeId="0" xr:uid="{2CE2D86A-578B-4BE8-9510-93311E29CA79}">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K8" authorId="0" shapeId="0" xr:uid="{EE2AFE7B-616F-4FEE-9174-C6640C359E0F}">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K9" authorId="0" shapeId="0" xr:uid="{A732ED95-132F-417C-999F-591244BD7527}">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K10" authorId="0" shapeId="0" xr:uid="{E4949293-07C8-4E71-A90E-7A105D4362C6}">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K11" authorId="0" shapeId="0" xr:uid="{6F524218-58F5-4D93-97F4-275E878CB707}">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K190" authorId="0" shapeId="0" xr:uid="{5938B461-6271-4F68-811E-C6ACF0413282}">
      <text>
        <r>
          <rPr>
            <sz val="9"/>
            <color indexed="81"/>
            <rFont val="Arial"/>
            <family val="2"/>
          </rPr>
          <t xml:space="preserve">According to our general License Terms, Continia solution ownership is connected to a specific Microsoft Dynamics license (NAV or Business Central). 
When merging two or more Microsoft Dynamics licenses into one solution, it's possible to transfer the license value of the Continia product from one to the other. This value transfer gives you the opportunity to:
• Continue to use the Continia solution
• If the Microsoft Dynamics license is already connected to a specific Continia solution, it is possible to use the license value to purchase additional company licenses 
Using any surplus value to purchase licenses of other Continia products is impossible. Merging and transferring a Continia license’s value is only available if Microsoft Dynamics licenses involved have the same owner. </t>
        </r>
        <r>
          <rPr>
            <b/>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Kim Dalsgaard Christensen</author>
  </authors>
  <commentList>
    <comment ref="H6" authorId="0" shapeId="0" xr:uid="{6AD563A0-D013-4D57-9252-CEFFEF890337}">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H7" authorId="0" shapeId="0" xr:uid="{3861C7F4-B44B-4ACC-A9DB-55707291E1DD}">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H8" authorId="0" shapeId="0" xr:uid="{8D3D5575-B0A3-45FF-AD05-96BC2ED35500}">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H9" authorId="0" shapeId="0" xr:uid="{B778900F-463A-4C6A-B249-EE9FADB26DC7}">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H10" authorId="0" shapeId="0" xr:uid="{F2377A50-7485-4DE4-A43F-3E0BAB20B8E8}">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List>
</comments>
</file>

<file path=xl/sharedStrings.xml><?xml version="1.0" encoding="utf-8"?>
<sst xmlns="http://schemas.openxmlformats.org/spreadsheetml/2006/main" count="901" uniqueCount="100">
  <si>
    <t>Purchase Licenses for NAV &amp; Business Central on-premises</t>
  </si>
  <si>
    <t>SEK</t>
  </si>
  <si>
    <t>NAV Full or BC Essential &amp; Premium Users</t>
  </si>
  <si>
    <t>Size</t>
  </si>
  <si>
    <t>100-</t>
  </si>
  <si>
    <t>XXL</t>
  </si>
  <si>
    <t>Continia Document Capture - Base</t>
  </si>
  <si>
    <t>50-99</t>
  </si>
  <si>
    <t>XL</t>
  </si>
  <si>
    <t>20-49</t>
  </si>
  <si>
    <t>L</t>
  </si>
  <si>
    <t>6-19</t>
  </si>
  <si>
    <t>M</t>
  </si>
  <si>
    <t>1-5</t>
  </si>
  <si>
    <t>S</t>
  </si>
  <si>
    <t>Additional Companies (2.-4.)</t>
  </si>
  <si>
    <t>Additional Companies (5.-19.)</t>
  </si>
  <si>
    <t>Additional Companies (20.)</t>
  </si>
  <si>
    <t>15,000 Additional OCR pages</t>
  </si>
  <si>
    <t>40,000 Additional OCR pages</t>
  </si>
  <si>
    <t>65,000 Additional OCR pages</t>
  </si>
  <si>
    <t>10,000 OCR Pages Language Add-on module</t>
  </si>
  <si>
    <t>15,000 OCR Pages Language Add-on module</t>
  </si>
  <si>
    <t>40,000 OCR Pages Language Add-on module</t>
  </si>
  <si>
    <t>65,000 OCR Pages Language Add-on module</t>
  </si>
  <si>
    <t>Total</t>
  </si>
  <si>
    <t>Continia Cloud OCR, additional pages, each</t>
  </si>
  <si>
    <t>Fee for switching from one OCR type to another</t>
  </si>
  <si>
    <t>XML Import</t>
  </si>
  <si>
    <t>Additional documents for XML Import</t>
  </si>
  <si>
    <t>Continia Expense Management - Base</t>
  </si>
  <si>
    <t>Continia Document Output - Base</t>
  </si>
  <si>
    <t>XML Export</t>
  </si>
  <si>
    <t>Additional documents for XML Export</t>
  </si>
  <si>
    <t>Continia Payment Management - Base</t>
  </si>
  <si>
    <t>Continia Payment Management - Statement Intelligence</t>
  </si>
  <si>
    <t>Continia Collection Management - Base</t>
  </si>
  <si>
    <t>Subscription Licenses for NAV &amp; Business Central on-premises</t>
  </si>
  <si>
    <t>Price pr. month</t>
  </si>
  <si>
    <t>Purchase Contracts</t>
  </si>
  <si>
    <t>Additional Mileage submissions, each</t>
  </si>
  <si>
    <t>Continia Payment Management - Payment Approval</t>
  </si>
  <si>
    <t>Continia Payment Management - Direct Debit</t>
  </si>
  <si>
    <t>From 15,000 to 40,000 Additional OCR pages</t>
  </si>
  <si>
    <t>From 15,000 to 65,000 Additional OCR pages</t>
  </si>
  <si>
    <t>From 40,000 to 65,000 Additional OCR pages</t>
  </si>
  <si>
    <t>Additional AI Receipt Scannings, each</t>
  </si>
  <si>
    <t>Additional fees:</t>
  </si>
  <si>
    <t>Purchase License Value Merge &amp; Transfer fee</t>
  </si>
  <si>
    <t>VALID FROM JANUARY 2024</t>
  </si>
  <si>
    <t>Continia Document Capture</t>
  </si>
  <si>
    <t>Web Approval Portal</t>
  </si>
  <si>
    <t>Continia Expense Management</t>
  </si>
  <si>
    <t>Continia Document Output</t>
  </si>
  <si>
    <t>Continia Payment Management</t>
  </si>
  <si>
    <t>Statement Intelligence</t>
  </si>
  <si>
    <t>Payment Approval</t>
  </si>
  <si>
    <t>Payment Service Providers</t>
  </si>
  <si>
    <t>Continia Payment Management - Payment Service Providers</t>
  </si>
  <si>
    <t>Direct Debit</t>
  </si>
  <si>
    <t>Continia Collection Management</t>
  </si>
  <si>
    <t>Continia Web Approval Portal - Unlimited (&gt;=20 Named Approvers)</t>
  </si>
  <si>
    <t>Continia Web Approval Portal - Limited (1-19 Named Approvers)</t>
  </si>
  <si>
    <t>Continia Web Approval Portal</t>
  </si>
  <si>
    <t xml:space="preserve">Continia Collection Management </t>
  </si>
  <si>
    <t>190,000 Additional OCR pages</t>
  </si>
  <si>
    <t>From 15,000 to 190,000 Additional OCR pages</t>
  </si>
  <si>
    <t>From 40,000 to 190,000 Additional OCR pages</t>
  </si>
  <si>
    <t>From 65,000 to 190,000 Additional OCR pages</t>
  </si>
  <si>
    <t>Enhancement Plan is mandatory, and 18 % of Purchase License value. Current yearly indexation rate is 0 %</t>
  </si>
  <si>
    <t>Qty.</t>
  </si>
  <si>
    <t>Purchase License</t>
  </si>
  <si>
    <t>Enhancement Plan</t>
  </si>
  <si>
    <t>Comment</t>
  </si>
  <si>
    <t>OCR included - see note for further info</t>
  </si>
  <si>
    <t>Max 3</t>
  </si>
  <si>
    <t>Max 15</t>
  </si>
  <si>
    <t>Only applicable for on-premises OCR</t>
  </si>
  <si>
    <t>All licenses purchased from Nov 1, 2016, have 1,000 OCR pages per month included in Base License</t>
  </si>
  <si>
    <t xml:space="preserve">Requires Document Capture Base and/or Expense Management License </t>
  </si>
  <si>
    <t xml:space="preserve">Users accessing Continia Web Approval Portal, must be properly licensed in accordance with Microsoft licensing guide. Requires Document Capture Base and/or Expense Management License </t>
  </si>
  <si>
    <t>Requires Document Capture Base License - 100 documents per month included in Continia Delivery Network</t>
  </si>
  <si>
    <t>Base License have 100 Continia Delivery Network documents per month included</t>
  </si>
  <si>
    <t xml:space="preserve">Base license have 2,000 Mileage submissions per year included </t>
  </si>
  <si>
    <t xml:space="preserve">Base license have 1,000 AI Receipt Scannings per year included </t>
  </si>
  <si>
    <t>Requires Document Output Base License - 100 documents per month included in Continia Delivery Network</t>
  </si>
  <si>
    <t>Requires Payment Management Base License</t>
  </si>
  <si>
    <t>All Communications Modules are included.</t>
  </si>
  <si>
    <t>Extra Usage &amp; Fees</t>
  </si>
  <si>
    <t>Totals</t>
  </si>
  <si>
    <t>Transfer fee when you transfer a purchase license value from one or more NAV/BC licenses to another</t>
  </si>
  <si>
    <t>Totals, Usage &amp; Fees</t>
  </si>
  <si>
    <t>Total Price</t>
  </si>
  <si>
    <t>Total:</t>
  </si>
  <si>
    <t>Subscription License</t>
  </si>
  <si>
    <t>Base license have 2,000 Mileage submissions per year included</t>
  </si>
  <si>
    <t>eDocuments</t>
  </si>
  <si>
    <t>Additional documents for eDocuments</t>
  </si>
  <si>
    <t>Base License have 200 Continia Delivery Network documents per month included</t>
  </si>
  <si>
    <t xml:space="preserve">Requires Document Capture Base License - 200 documents per month included in Continia Delivery Network. Includes use of both XML Import and XML Export (require a license for Document Output) as well.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</si>
</sst>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 [$kr-41D]"/>
  </numFmts>
  <fonts count="28" x14ac:knownFonts="1">
    <font>
      <sz val="11"/>
      <color theme="1"/>
      <name val="Calibri"/>
      <family val="2"/>
      <scheme val="minor"/>
    </font>
    <font>
      <sz val="9"/>
      <color theme="1"/>
      <name val="Segoe UI"/>
      <family val="2"/>
    </font>
    <font>
      <b/>
      <sz val="9"/>
      <color theme="1"/>
      <name val="Segoe UI"/>
      <family val="2"/>
    </font>
    <font>
      <u/>
      <sz val="9"/>
      <color theme="1"/>
      <name val="Segoe UI"/>
      <family val="2"/>
    </font>
    <font>
      <b/>
      <sz val="14"/>
      <color rgb="FF052975"/>
      <name val="Arial"/>
      <family val="2"/>
    </font>
    <font>
      <sz val="9"/>
      <color theme="1"/>
      <name val="Arial"/>
      <family val="2"/>
    </font>
    <font>
      <b/>
      <sz val="9"/>
      <color theme="1"/>
      <name val="Arial"/>
      <family val="2"/>
    </font>
    <font>
      <b/>
      <u/>
      <sz val="9"/>
      <color theme="1"/>
      <name val="Arial"/>
      <family val="2"/>
    </font>
    <font>
      <u/>
      <sz val="9"/>
      <color theme="1"/>
      <name val="Arial"/>
      <family val="2"/>
    </font>
    <font>
      <sz val="24"/>
      <color rgb="FF052975"/>
      <name val="Segoe UI Semibold"/>
      <family val="2"/>
    </font>
    <font>
      <b/>
      <sz val="14"/>
      <color rgb="FF052975"/>
      <name val="Segoe UI"/>
      <family val="2"/>
    </font>
    <font>
      <sz val="9"/>
      <color rgb="FF052975"/>
      <name val="Segoe UI"/>
      <family val="2"/>
    </font>
    <font>
      <sz val="9"/>
      <color rgb="FF052975"/>
      <name val="Arial"/>
      <family val="2"/>
    </font>
    <font>
      <i/>
      <sz val="9"/>
      <color rgb="FF052975"/>
      <name val="Segoe UI"/>
      <family val="2"/>
    </font>
    <font>
      <b/>
      <sz val="11"/>
      <color rgb="FF052975"/>
      <name val="Segoe UI"/>
      <family val="2"/>
    </font>
    <font>
      <b/>
      <sz val="11"/>
      <color rgb="FF052975"/>
      <name val="Arial"/>
      <family val="2"/>
    </font>
    <font>
      <b/>
      <sz val="9"/>
      <color theme="0"/>
      <name val="Arial"/>
      <family val="2"/>
    </font>
    <font>
      <i/>
      <sz val="8"/>
      <color rgb="FF052975"/>
      <name val="Segoe UI"/>
      <family val="2"/>
    </font>
    <font>
      <sz val="9"/>
      <color rgb="FF000000"/>
      <name val="Arial"/>
      <family val="2"/>
    </font>
    <font>
      <b/>
      <sz val="9"/>
      <color indexed="81"/>
      <name val="Segoe UI"/>
      <family val="2"/>
    </font>
    <font>
      <sz val="9"/>
      <color indexed="81"/>
      <name val="Segoe UI"/>
      <family val="2"/>
    </font>
    <font>
      <i/>
      <sz val="9"/>
      <color indexed="81"/>
      <name val="Segoe UI"/>
      <family val="2"/>
    </font>
    <font>
      <b/>
      <sz val="9"/>
      <color rgb="FF052975"/>
      <name val="Arial"/>
      <family val="2"/>
    </font>
    <font>
      <sz val="9"/>
      <color indexed="81"/>
      <name val="Arial"/>
      <family val="2"/>
    </font>
    <font>
      <b/>
      <sz val="9"/>
      <color indexed="81"/>
      <name val="Tahoma"/>
      <family val="2"/>
    </font>
    <font>
      <b/>
      <u/>
      <sz val="11"/>
      <color theme="1"/>
      <name val="Arial"/>
      <family val="2"/>
    </font>
    <font>
      <sz val="11"/>
      <color theme="1"/>
      <name val="Arial"/>
      <family val="2"/>
    </font>
    <font>
      <sz val="16"/>
      <color rgb="FF052975"/>
      <name val="Segoe UI"/>
      <family val="2"/>
    </font>
  </fonts>
  <fills count="7">
    <fill>
      <patternFill patternType="none"/>
    </fill>
    <fill>
      <patternFill patternType="gray125"/>
    </fill>
    <fill>
      <patternFill patternType="solid">
        <fgColor theme="0"/>
        <bgColor indexed="64"/>
      </patternFill>
    </fill>
    <fill>
      <patternFill patternType="solid">
        <fgColor rgb="FFDEF5FF"/>
        <bgColor indexed="64"/>
      </patternFill>
    </fill>
    <fill>
      <patternFill patternType="solid">
        <fgColor rgb="FF052975"/>
        <bgColor indexed="64"/>
      </patternFill>
    </fill>
    <fill>
      <patternFill patternType="solid">
        <fgColor rgb="FF00F580"/>
        <bgColor indexed="64"/>
      </patternFill>
    </fill>
    <fill>
      <patternFill patternType="solid">
        <fgColor rgb="FFFFF7E3"/>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76">
    <xf numFmtId="0" fontId="0" fillId="0" borderId="0" xfId="0"/>
    <xf numFmtId="0" fontId="1" fillId="0" borderId="0" xfId="0" applyFont="1"/>
    <xf numFmtId="0" fontId="1" fillId="0" borderId="0" xfId="0" applyFont="1" applyAlignment="1">
      <alignment horizontal="right"/>
    </xf>
    <xf numFmtId="0" fontId="1" fillId="0" borderId="0" xfId="0" quotePrefix="1" applyFont="1"/>
    <xf numFmtId="4" fontId="1" fillId="0" borderId="0" xfId="0" applyNumberFormat="1" applyFont="1"/>
    <xf numFmtId="3" fontId="1" fillId="0" borderId="0" xfId="0" applyNumberFormat="1" applyFont="1"/>
    <xf numFmtId="0" fontId="2" fillId="0" borderId="0" xfId="0" applyFont="1"/>
    <xf numFmtId="3" fontId="2" fillId="0" borderId="0" xfId="0" applyNumberFormat="1" applyFont="1" applyAlignment="1">
      <alignment horizontal="right"/>
    </xf>
    <xf numFmtId="0" fontId="3" fillId="0" borderId="0" xfId="0" applyFont="1"/>
    <xf numFmtId="0" fontId="1" fillId="2" borderId="0" xfId="0" applyFont="1" applyFill="1"/>
    <xf numFmtId="3" fontId="1" fillId="2" borderId="0" xfId="0" applyNumberFormat="1" applyFont="1" applyFill="1"/>
    <xf numFmtId="0" fontId="0" fillId="2" borderId="0" xfId="0" applyFill="1"/>
    <xf numFmtId="1" fontId="1" fillId="0" borderId="0" xfId="0" applyNumberFormat="1" applyFont="1"/>
    <xf numFmtId="2" fontId="1" fillId="0" borderId="0" xfId="0" applyNumberFormat="1" applyFont="1"/>
    <xf numFmtId="0" fontId="4" fillId="3" borderId="0" xfId="0" applyFont="1" applyFill="1"/>
    <xf numFmtId="0" fontId="5" fillId="0" borderId="0" xfId="0" applyFont="1"/>
    <xf numFmtId="3" fontId="6" fillId="0" borderId="0" xfId="0" applyNumberFormat="1" applyFont="1" applyAlignment="1">
      <alignment horizontal="right"/>
    </xf>
    <xf numFmtId="0" fontId="7" fillId="0" borderId="0" xfId="0" applyFont="1"/>
    <xf numFmtId="0" fontId="8" fillId="0" borderId="0" xfId="0" applyFont="1"/>
    <xf numFmtId="0" fontId="1" fillId="3" borderId="0" xfId="0" applyFont="1" applyFill="1"/>
    <xf numFmtId="0" fontId="9" fillId="3" borderId="0" xfId="0" applyFont="1" applyFill="1"/>
    <xf numFmtId="0" fontId="10" fillId="3" borderId="0" xfId="0" applyFont="1" applyFill="1"/>
    <xf numFmtId="0" fontId="11" fillId="3" borderId="0" xfId="0" applyFont="1" applyFill="1"/>
    <xf numFmtId="0" fontId="12" fillId="3" borderId="0" xfId="0" applyFont="1" applyFill="1"/>
    <xf numFmtId="0" fontId="13" fillId="3" borderId="0" xfId="0" applyFont="1" applyFill="1"/>
    <xf numFmtId="0" fontId="14" fillId="3" borderId="0" xfId="0" applyFont="1" applyFill="1"/>
    <xf numFmtId="0" fontId="15" fillId="3" borderId="0" xfId="0" applyFont="1" applyFill="1"/>
    <xf numFmtId="2" fontId="16" fillId="4" borderId="0" xfId="0" applyNumberFormat="1" applyFont="1" applyFill="1" applyAlignment="1">
      <alignment horizontal="left" wrapText="1"/>
    </xf>
    <xf numFmtId="0" fontId="16" fillId="4" borderId="0" xfId="0" applyFont="1" applyFill="1" applyAlignment="1">
      <alignment horizontal="left"/>
    </xf>
    <xf numFmtId="0" fontId="17" fillId="3" borderId="0" xfId="0" applyFont="1" applyFill="1"/>
    <xf numFmtId="0" fontId="6" fillId="0" borderId="0" xfId="0" applyFont="1" applyAlignment="1">
      <alignment horizontal="right"/>
    </xf>
    <xf numFmtId="3" fontId="5" fillId="0" borderId="0" xfId="0" applyNumberFormat="1" applyFont="1"/>
    <xf numFmtId="3" fontId="7" fillId="0" borderId="0" xfId="0" applyNumberFormat="1" applyFont="1"/>
    <xf numFmtId="0" fontId="6" fillId="2" borderId="0" xfId="0" applyFont="1" applyFill="1"/>
    <xf numFmtId="0" fontId="5" fillId="2" borderId="0" xfId="0" applyFont="1" applyFill="1"/>
    <xf numFmtId="0" fontId="18" fillId="2" borderId="0" xfId="0" applyFont="1" applyFill="1"/>
    <xf numFmtId="0" fontId="7" fillId="2" borderId="0" xfId="0" applyFont="1" applyFill="1"/>
    <xf numFmtId="3" fontId="5" fillId="2" borderId="0" xfId="0" applyNumberFormat="1" applyFont="1" applyFill="1"/>
    <xf numFmtId="0" fontId="1" fillId="2" borderId="0" xfId="0" applyFont="1" applyFill="1" applyAlignment="1">
      <alignment horizontal="right"/>
    </xf>
    <xf numFmtId="3" fontId="2" fillId="2" borderId="0" xfId="0" applyNumberFormat="1" applyFont="1" applyFill="1" applyAlignment="1">
      <alignment horizontal="right"/>
    </xf>
    <xf numFmtId="0" fontId="2" fillId="2" borderId="0" xfId="0" applyFont="1" applyFill="1"/>
    <xf numFmtId="164" fontId="1" fillId="2" borderId="0" xfId="0" applyNumberFormat="1" applyFont="1" applyFill="1"/>
    <xf numFmtId="2" fontId="1" fillId="2" borderId="0" xfId="0" applyNumberFormat="1" applyFont="1" applyFill="1"/>
    <xf numFmtId="3" fontId="7" fillId="3" borderId="0" xfId="0" applyNumberFormat="1" applyFont="1" applyFill="1"/>
    <xf numFmtId="0" fontId="22" fillId="3" borderId="0" xfId="0" applyFont="1" applyFill="1"/>
    <xf numFmtId="3" fontId="6" fillId="5" borderId="0" xfId="0" applyNumberFormat="1" applyFont="1" applyFill="1"/>
    <xf numFmtId="165" fontId="6" fillId="5" borderId="0" xfId="0" applyNumberFormat="1" applyFont="1" applyFill="1"/>
    <xf numFmtId="0" fontId="5" fillId="2" borderId="2" xfId="0" applyFont="1" applyFill="1" applyBorder="1"/>
    <xf numFmtId="3" fontId="5" fillId="2" borderId="2" xfId="0" applyNumberFormat="1" applyFont="1" applyFill="1" applyBorder="1"/>
    <xf numFmtId="0" fontId="5" fillId="2" borderId="1" xfId="0" applyFont="1" applyFill="1" applyBorder="1"/>
    <xf numFmtId="3" fontId="5" fillId="2" borderId="1" xfId="0" applyNumberFormat="1" applyFont="1" applyFill="1" applyBorder="1"/>
    <xf numFmtId="0" fontId="2" fillId="0" borderId="1" xfId="0" applyFont="1" applyBorder="1"/>
    <xf numFmtId="0" fontId="1" fillId="0" borderId="1" xfId="0" applyFont="1" applyBorder="1"/>
    <xf numFmtId="164" fontId="1" fillId="0" borderId="0" xfId="0" applyNumberFormat="1" applyFont="1"/>
    <xf numFmtId="0" fontId="9" fillId="6" borderId="0" xfId="0" applyFont="1" applyFill="1"/>
    <xf numFmtId="0" fontId="10" fillId="6" borderId="0" xfId="0" applyFont="1" applyFill="1"/>
    <xf numFmtId="0" fontId="11" fillId="6" borderId="0" xfId="0" applyFont="1" applyFill="1"/>
    <xf numFmtId="0" fontId="11" fillId="2" borderId="0" xfId="0" applyFont="1" applyFill="1"/>
    <xf numFmtId="0" fontId="11" fillId="0" borderId="0" xfId="0" applyFont="1"/>
    <xf numFmtId="0" fontId="13" fillId="6" borderId="0" xfId="0" applyFont="1" applyFill="1"/>
    <xf numFmtId="0" fontId="14" fillId="6" borderId="0" xfId="0" applyFont="1" applyFill="1"/>
    <xf numFmtId="0" fontId="25" fillId="0" borderId="0" xfId="0" applyFont="1"/>
    <xf numFmtId="3" fontId="1" fillId="0" borderId="1" xfId="0" applyNumberFormat="1" applyFont="1" applyBorder="1"/>
    <xf numFmtId="1" fontId="1" fillId="2" borderId="0" xfId="0" applyNumberFormat="1" applyFont="1" applyFill="1"/>
    <xf numFmtId="0" fontId="7" fillId="6" borderId="0" xfId="0" applyFont="1" applyFill="1"/>
    <xf numFmtId="0" fontId="6" fillId="6" borderId="0" xfId="0" applyFont="1" applyFill="1"/>
    <xf numFmtId="0" fontId="6" fillId="0" borderId="0" xfId="0" applyFont="1"/>
    <xf numFmtId="0" fontId="26" fillId="2" borderId="0" xfId="0" applyFont="1" applyFill="1"/>
    <xf numFmtId="3" fontId="8" fillId="2" borderId="0" xfId="0" applyNumberFormat="1" applyFont="1" applyFill="1"/>
    <xf numFmtId="0" fontId="27" fillId="6" borderId="0" xfId="0" applyFont="1" applyFill="1"/>
    <xf numFmtId="0" fontId="27" fillId="3" borderId="0" xfId="0" applyFont="1" applyFill="1"/>
    <xf numFmtId="4" fontId="6" fillId="0" borderId="0" xfId="0" applyNumberFormat="1" applyFont="1" applyAlignment="1">
      <alignment horizontal="right"/>
    </xf>
    <xf numFmtId="4" fontId="5" fillId="0" borderId="0" xfId="0" applyNumberFormat="1" applyFont="1"/>
    <xf numFmtId="4" fontId="6" fillId="0" borderId="0" xfId="0" applyNumberFormat="1" applyFont="1"/>
    <xf numFmtId="4" fontId="7" fillId="0" borderId="0" xfId="0" applyNumberFormat="1" applyFont="1"/>
    <xf numFmtId="0" fontId="5" fillId="0" borderId="0" xfId="0" quotePrefix="1" applyFont="1"/>
  </cellXfs>
  <cellStyles count="1">
    <cellStyle name="Normal" xfId="0" builtinId="0"/>
  </cellStyles>
  <dxfs count="0"/>
  <tableStyles count="0" defaultTableStyle="TableStyleMedium2" defaultPivotStyle="PivotStyleLight16"/>
  <colors>
    <mruColors>
      <color rgb="FFFFF7E3"/>
      <color rgb="FF052975"/>
      <color rgb="FFDEF5FF"/>
      <color rgb="FF253977"/>
      <color rgb="FFBCBCBC"/>
      <color rgb="FF006F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6FD2"/>
  </sheetPr>
  <dimension ref="A1:HW495"/>
  <sheetViews>
    <sheetView tabSelected="1" zoomScaleNormal="100" workbookViewId="0">
      <pane ySplit="4" topLeftCell="A5" activePane="bottomLeft" state="frozen"/>
      <selection pane="bottomLeft" activeCell="A5" sqref="A5"/>
    </sheetView>
  </sheetViews>
  <sheetFormatPr defaultColWidth="9.140625" defaultRowHeight="12" x14ac:dyDescent="0.2"/>
  <cols>
    <col min="1" max="1" width="22.85546875" style="1" customWidth="1"/>
    <col min="2" max="2" width="6.7109375" style="1" customWidth="1"/>
    <col min="3" max="3" width="51.85546875" style="1" customWidth="1"/>
    <col min="4" max="4" width="5.5703125" style="9" customWidth="1"/>
    <col min="5" max="5" width="18.85546875" style="9" customWidth="1"/>
    <col min="6" max="6" width="14.42578125" style="9" customWidth="1"/>
    <col min="7" max="7" width="4.28515625" style="9" customWidth="1"/>
    <col min="8" max="8" width="22.140625" style="9" customWidth="1"/>
    <col min="9" max="9" width="16.5703125" style="9" customWidth="1"/>
    <col min="10" max="10" width="5.42578125" style="9" customWidth="1"/>
    <col min="11" max="11" width="70.7109375" style="9" customWidth="1"/>
    <col min="12" max="12" width="17.85546875" style="9" customWidth="1"/>
    <col min="13" max="13" width="4.5703125" style="9" customWidth="1"/>
    <col min="14" max="14" width="9.140625" style="9"/>
    <col min="15" max="15" width="4.28515625" style="9" customWidth="1"/>
    <col min="16" max="16" width="9.140625" style="9"/>
    <col min="17" max="17" width="3.85546875" style="9" customWidth="1"/>
    <col min="18" max="167" width="9.140625" style="9"/>
    <col min="168" max="16384" width="9.140625" style="1"/>
  </cols>
  <sheetData>
    <row r="1" spans="1:16" ht="60" customHeight="1" x14ac:dyDescent="0.7">
      <c r="A1" s="20" t="s">
        <v>0</v>
      </c>
      <c r="B1" s="21"/>
      <c r="C1" s="21"/>
      <c r="D1" s="14"/>
      <c r="E1" s="21"/>
      <c r="F1" s="21"/>
      <c r="G1" s="21"/>
      <c r="H1" s="43" t="s">
        <v>25</v>
      </c>
      <c r="I1" s="44"/>
      <c r="J1" s="21"/>
      <c r="K1" s="19"/>
    </row>
    <row r="2" spans="1:16" ht="36" customHeight="1" x14ac:dyDescent="0.5">
      <c r="A2" s="70" t="s">
        <v>1</v>
      </c>
      <c r="B2" s="22"/>
      <c r="C2" s="22"/>
      <c r="D2" s="23"/>
      <c r="E2" s="22"/>
      <c r="F2" s="22"/>
      <c r="G2" s="22"/>
      <c r="H2" s="45" t="s">
        <v>71</v>
      </c>
      <c r="I2" s="46">
        <f>F190</f>
        <v>0</v>
      </c>
      <c r="J2" s="22"/>
      <c r="K2" s="19"/>
    </row>
    <row r="3" spans="1:16" ht="28.5" customHeight="1" x14ac:dyDescent="0.2">
      <c r="A3" s="29" t="s">
        <v>69</v>
      </c>
      <c r="B3" s="24"/>
      <c r="C3" s="22"/>
      <c r="D3" s="23"/>
      <c r="E3" s="22"/>
      <c r="F3" s="22"/>
      <c r="G3" s="22"/>
      <c r="H3" s="45" t="s">
        <v>72</v>
      </c>
      <c r="I3" s="46">
        <f>I190</f>
        <v>0</v>
      </c>
      <c r="J3" s="22"/>
      <c r="K3" s="19"/>
    </row>
    <row r="4" spans="1:16" ht="30" customHeight="1" x14ac:dyDescent="0.3">
      <c r="A4" s="27" t="s">
        <v>2</v>
      </c>
      <c r="B4" s="28" t="s">
        <v>3</v>
      </c>
      <c r="C4" s="25" t="s">
        <v>49</v>
      </c>
      <c r="D4" s="26"/>
      <c r="E4" s="22"/>
      <c r="F4" s="22"/>
      <c r="G4" s="22"/>
      <c r="H4" s="45" t="s">
        <v>88</v>
      </c>
      <c r="I4" s="46">
        <f>+F191</f>
        <v>0</v>
      </c>
      <c r="J4" s="22"/>
      <c r="K4" s="19"/>
    </row>
    <row r="5" spans="1:16" ht="14.25" customHeight="1" x14ac:dyDescent="0.2">
      <c r="D5" s="15"/>
      <c r="E5" s="2"/>
      <c r="F5" s="2"/>
      <c r="G5" s="1"/>
      <c r="H5" s="2"/>
      <c r="I5" s="1"/>
      <c r="J5" s="2"/>
      <c r="L5" s="38"/>
      <c r="N5" s="38"/>
    </row>
    <row r="6" spans="1:16" ht="14.25" customHeight="1" x14ac:dyDescent="0.2">
      <c r="C6" s="6" t="s">
        <v>50</v>
      </c>
      <c r="D6" s="16" t="s">
        <v>70</v>
      </c>
      <c r="E6" s="16" t="s">
        <v>71</v>
      </c>
      <c r="F6" s="30" t="s">
        <v>25</v>
      </c>
      <c r="G6" s="6"/>
      <c r="H6" s="71" t="s">
        <v>72</v>
      </c>
      <c r="I6" s="30" t="s">
        <v>25</v>
      </c>
      <c r="J6" s="7"/>
      <c r="K6" s="33" t="s">
        <v>73</v>
      </c>
      <c r="L6" s="39"/>
      <c r="M6" s="40"/>
      <c r="N6" s="39"/>
      <c r="P6" s="39"/>
    </row>
    <row r="7" spans="1:16" ht="14.25" customHeight="1" x14ac:dyDescent="0.2">
      <c r="A7" s="3" t="s">
        <v>4</v>
      </c>
      <c r="B7" s="1" t="s">
        <v>5</v>
      </c>
      <c r="C7" s="1" t="s">
        <v>6</v>
      </c>
      <c r="D7" s="15">
        <v>0</v>
      </c>
      <c r="E7" s="5">
        <v>143750</v>
      </c>
      <c r="F7" s="15">
        <f>+D7*E7</f>
        <v>0</v>
      </c>
      <c r="G7" s="1"/>
      <c r="H7" s="72">
        <f>+E7*0.18</f>
        <v>25875</v>
      </c>
      <c r="I7" s="15">
        <f>+D7*H7</f>
        <v>0</v>
      </c>
      <c r="J7" s="5"/>
      <c r="K7" s="9" t="s">
        <v>74</v>
      </c>
      <c r="L7" s="10"/>
      <c r="N7" s="10"/>
      <c r="P7" s="41"/>
    </row>
    <row r="8" spans="1:16" ht="14.25" customHeight="1" x14ac:dyDescent="0.2">
      <c r="A8" s="3" t="s">
        <v>7</v>
      </c>
      <c r="B8" s="1" t="s">
        <v>8</v>
      </c>
      <c r="C8" s="1" t="s">
        <v>6</v>
      </c>
      <c r="D8" s="15">
        <v>0</v>
      </c>
      <c r="E8" s="5">
        <v>106375</v>
      </c>
      <c r="F8" s="15">
        <f t="shared" ref="F8:F14" si="0">+D8*E8</f>
        <v>0</v>
      </c>
      <c r="G8" s="1"/>
      <c r="H8" s="72">
        <f t="shared" ref="H8:H14" si="1">+E8*0.18</f>
        <v>19147.5</v>
      </c>
      <c r="I8" s="15">
        <f t="shared" ref="I8:I14" si="2">+D8*H8</f>
        <v>0</v>
      </c>
      <c r="J8" s="5"/>
      <c r="K8" s="9" t="s">
        <v>74</v>
      </c>
      <c r="L8" s="10"/>
      <c r="N8" s="10"/>
      <c r="P8" s="41"/>
    </row>
    <row r="9" spans="1:16" ht="14.25" customHeight="1" x14ac:dyDescent="0.2">
      <c r="A9" s="3" t="s">
        <v>9</v>
      </c>
      <c r="B9" s="1" t="s">
        <v>10</v>
      </c>
      <c r="C9" s="1" t="s">
        <v>6</v>
      </c>
      <c r="D9" s="15">
        <v>0</v>
      </c>
      <c r="E9" s="5">
        <v>74750</v>
      </c>
      <c r="F9" s="15">
        <f t="shared" si="0"/>
        <v>0</v>
      </c>
      <c r="G9" s="1"/>
      <c r="H9" s="72">
        <f t="shared" si="1"/>
        <v>13455</v>
      </c>
      <c r="I9" s="15">
        <f t="shared" si="2"/>
        <v>0</v>
      </c>
      <c r="J9" s="5"/>
      <c r="K9" s="9" t="s">
        <v>74</v>
      </c>
      <c r="L9" s="10"/>
      <c r="N9" s="10"/>
      <c r="P9" s="41"/>
    </row>
    <row r="10" spans="1:16" ht="14.25" customHeight="1" x14ac:dyDescent="0.2">
      <c r="A10" s="3" t="s">
        <v>11</v>
      </c>
      <c r="B10" s="1" t="s">
        <v>12</v>
      </c>
      <c r="C10" s="1" t="s">
        <v>6</v>
      </c>
      <c r="D10" s="15">
        <v>0</v>
      </c>
      <c r="E10" s="5">
        <v>56350</v>
      </c>
      <c r="F10" s="15">
        <f t="shared" si="0"/>
        <v>0</v>
      </c>
      <c r="G10" s="1"/>
      <c r="H10" s="72">
        <f t="shared" si="1"/>
        <v>10143</v>
      </c>
      <c r="I10" s="15">
        <f t="shared" si="2"/>
        <v>0</v>
      </c>
      <c r="J10" s="5"/>
      <c r="K10" s="9" t="s">
        <v>74</v>
      </c>
      <c r="L10" s="10"/>
      <c r="N10" s="10"/>
      <c r="P10" s="41"/>
    </row>
    <row r="11" spans="1:16" ht="14.25" customHeight="1" x14ac:dyDescent="0.2">
      <c r="A11" s="3" t="s">
        <v>13</v>
      </c>
      <c r="B11" s="1" t="s">
        <v>14</v>
      </c>
      <c r="C11" s="1" t="s">
        <v>6</v>
      </c>
      <c r="D11" s="15">
        <v>0</v>
      </c>
      <c r="E11" s="5">
        <v>44850</v>
      </c>
      <c r="F11" s="15">
        <f t="shared" si="0"/>
        <v>0</v>
      </c>
      <c r="G11" s="1"/>
      <c r="H11" s="72">
        <f t="shared" si="1"/>
        <v>8073</v>
      </c>
      <c r="I11" s="15">
        <f t="shared" si="2"/>
        <v>0</v>
      </c>
      <c r="J11" s="5"/>
      <c r="K11" s="9" t="s">
        <v>74</v>
      </c>
      <c r="L11" s="10"/>
      <c r="N11" s="10"/>
      <c r="P11" s="41"/>
    </row>
    <row r="12" spans="1:16" ht="14.25" customHeight="1" x14ac:dyDescent="0.2">
      <c r="C12" s="1" t="s">
        <v>15</v>
      </c>
      <c r="D12" s="15">
        <v>0</v>
      </c>
      <c r="E12" s="5">
        <v>15813</v>
      </c>
      <c r="F12" s="15">
        <f t="shared" si="0"/>
        <v>0</v>
      </c>
      <c r="G12" s="1"/>
      <c r="H12" s="72">
        <f t="shared" si="1"/>
        <v>2846.3399999999997</v>
      </c>
      <c r="I12" s="15">
        <f t="shared" si="2"/>
        <v>0</v>
      </c>
      <c r="J12" s="5"/>
      <c r="K12" s="9" t="s">
        <v>75</v>
      </c>
      <c r="L12" s="10"/>
      <c r="N12" s="10"/>
      <c r="P12" s="41"/>
    </row>
    <row r="13" spans="1:16" ht="14.25" customHeight="1" x14ac:dyDescent="0.2">
      <c r="C13" s="1" t="s">
        <v>16</v>
      </c>
      <c r="D13" s="15">
        <v>0</v>
      </c>
      <c r="E13" s="5">
        <v>7763</v>
      </c>
      <c r="F13" s="15">
        <f t="shared" si="0"/>
        <v>0</v>
      </c>
      <c r="G13" s="1"/>
      <c r="H13" s="72">
        <f t="shared" si="1"/>
        <v>1397.34</v>
      </c>
      <c r="I13" s="15">
        <f t="shared" si="2"/>
        <v>0</v>
      </c>
      <c r="J13" s="5"/>
      <c r="K13" s="9" t="s">
        <v>76</v>
      </c>
      <c r="L13" s="10"/>
      <c r="N13" s="10"/>
      <c r="P13" s="41"/>
    </row>
    <row r="14" spans="1:16" ht="14.25" customHeight="1" x14ac:dyDescent="0.2">
      <c r="C14" s="1" t="s">
        <v>17</v>
      </c>
      <c r="D14" s="15">
        <v>0</v>
      </c>
      <c r="E14" s="5">
        <v>3163</v>
      </c>
      <c r="F14" s="15">
        <f t="shared" si="0"/>
        <v>0</v>
      </c>
      <c r="G14" s="1"/>
      <c r="H14" s="72">
        <f t="shared" si="1"/>
        <v>569.34</v>
      </c>
      <c r="I14" s="15">
        <f t="shared" si="2"/>
        <v>0</v>
      </c>
      <c r="J14" s="5"/>
      <c r="K14" s="34"/>
      <c r="L14" s="10"/>
      <c r="N14" s="10"/>
      <c r="P14" s="41"/>
    </row>
    <row r="15" spans="1:16" ht="14.25" customHeight="1" x14ac:dyDescent="0.2">
      <c r="D15" s="15"/>
      <c r="E15" s="1"/>
      <c r="F15" s="15"/>
      <c r="G15" s="1"/>
      <c r="H15" s="72"/>
      <c r="I15" s="15"/>
      <c r="J15" s="1"/>
      <c r="K15" s="34"/>
    </row>
    <row r="16" spans="1:16" ht="14.25" customHeight="1" x14ac:dyDescent="0.2">
      <c r="C16" s="1" t="s">
        <v>18</v>
      </c>
      <c r="D16" s="15">
        <v>0</v>
      </c>
      <c r="E16" s="5">
        <v>24725</v>
      </c>
      <c r="F16" s="15">
        <f t="shared" ref="F16:F25" si="3">+D16*E16</f>
        <v>0</v>
      </c>
      <c r="G16" s="1"/>
      <c r="H16" s="72">
        <f t="shared" ref="H16:H25" si="4">+E16*0.18</f>
        <v>4450.5</v>
      </c>
      <c r="I16" s="15">
        <f t="shared" ref="I16:I25" si="5">+D16*H16</f>
        <v>0</v>
      </c>
      <c r="J16" s="5"/>
      <c r="K16" s="9" t="s">
        <v>77</v>
      </c>
      <c r="L16" s="10"/>
      <c r="N16" s="10"/>
      <c r="P16" s="41"/>
    </row>
    <row r="17" spans="1:16" ht="14.25" customHeight="1" x14ac:dyDescent="0.2">
      <c r="C17" s="1" t="s">
        <v>19</v>
      </c>
      <c r="D17" s="15">
        <v>0</v>
      </c>
      <c r="E17" s="5">
        <v>50025</v>
      </c>
      <c r="F17" s="15">
        <f t="shared" si="3"/>
        <v>0</v>
      </c>
      <c r="G17" s="1"/>
      <c r="H17" s="72">
        <f t="shared" si="4"/>
        <v>9004.5</v>
      </c>
      <c r="I17" s="15">
        <f t="shared" si="5"/>
        <v>0</v>
      </c>
      <c r="J17" s="5"/>
      <c r="K17" s="9" t="s">
        <v>77</v>
      </c>
      <c r="L17" s="10"/>
      <c r="N17" s="10"/>
      <c r="P17" s="41"/>
    </row>
    <row r="18" spans="1:16" ht="14.25" customHeight="1" x14ac:dyDescent="0.2">
      <c r="C18" s="1" t="s">
        <v>43</v>
      </c>
      <c r="D18" s="15">
        <v>0</v>
      </c>
      <c r="E18" s="5">
        <v>25300</v>
      </c>
      <c r="F18" s="15">
        <f t="shared" si="3"/>
        <v>0</v>
      </c>
      <c r="G18" s="1"/>
      <c r="H18" s="72">
        <f t="shared" si="4"/>
        <v>4554</v>
      </c>
      <c r="I18" s="15">
        <f t="shared" si="5"/>
        <v>0</v>
      </c>
      <c r="J18" s="5"/>
      <c r="K18" s="9" t="s">
        <v>77</v>
      </c>
      <c r="L18" s="10"/>
      <c r="N18" s="10"/>
      <c r="P18" s="41"/>
    </row>
    <row r="19" spans="1:16" ht="14.25" customHeight="1" x14ac:dyDescent="0.2">
      <c r="C19" s="1" t="s">
        <v>20</v>
      </c>
      <c r="D19" s="15">
        <v>0</v>
      </c>
      <c r="E19" s="5">
        <v>74750</v>
      </c>
      <c r="F19" s="15">
        <f t="shared" si="3"/>
        <v>0</v>
      </c>
      <c r="G19" s="1"/>
      <c r="H19" s="72">
        <f t="shared" si="4"/>
        <v>13455</v>
      </c>
      <c r="I19" s="15">
        <f t="shared" si="5"/>
        <v>0</v>
      </c>
      <c r="J19" s="5"/>
      <c r="K19" s="9" t="s">
        <v>77</v>
      </c>
      <c r="L19" s="10"/>
      <c r="N19" s="10"/>
      <c r="P19" s="41"/>
    </row>
    <row r="20" spans="1:16" ht="14.25" customHeight="1" x14ac:dyDescent="0.2">
      <c r="C20" s="1" t="s">
        <v>44</v>
      </c>
      <c r="D20" s="15">
        <v>0</v>
      </c>
      <c r="E20" s="5">
        <v>50025</v>
      </c>
      <c r="F20" s="15">
        <f t="shared" si="3"/>
        <v>0</v>
      </c>
      <c r="G20" s="1"/>
      <c r="H20" s="72">
        <f t="shared" si="4"/>
        <v>9004.5</v>
      </c>
      <c r="I20" s="15">
        <f t="shared" si="5"/>
        <v>0</v>
      </c>
      <c r="J20" s="5"/>
      <c r="K20" s="9" t="s">
        <v>77</v>
      </c>
      <c r="L20" s="10"/>
      <c r="N20" s="10"/>
      <c r="P20" s="41"/>
    </row>
    <row r="21" spans="1:16" ht="14.25" customHeight="1" x14ac:dyDescent="0.2">
      <c r="C21" s="1" t="s">
        <v>45</v>
      </c>
      <c r="D21" s="15">
        <v>0</v>
      </c>
      <c r="E21" s="5">
        <v>24725</v>
      </c>
      <c r="F21" s="15">
        <f t="shared" si="3"/>
        <v>0</v>
      </c>
      <c r="G21" s="1"/>
      <c r="H21" s="72">
        <f t="shared" si="4"/>
        <v>4450.5</v>
      </c>
      <c r="I21" s="15">
        <f t="shared" si="5"/>
        <v>0</v>
      </c>
      <c r="J21" s="5"/>
      <c r="K21" s="9" t="s">
        <v>77</v>
      </c>
      <c r="L21" s="10"/>
      <c r="N21" s="10"/>
      <c r="P21" s="41"/>
    </row>
    <row r="22" spans="1:16" ht="14.25" customHeight="1" x14ac:dyDescent="0.2">
      <c r="C22" s="1" t="s">
        <v>65</v>
      </c>
      <c r="D22" s="15">
        <v>0</v>
      </c>
      <c r="E22" s="5">
        <v>152214</v>
      </c>
      <c r="F22" s="15">
        <f t="shared" si="3"/>
        <v>0</v>
      </c>
      <c r="G22" s="1"/>
      <c r="H22" s="72">
        <f t="shared" si="4"/>
        <v>27398.52</v>
      </c>
      <c r="I22" s="15">
        <f t="shared" si="5"/>
        <v>0</v>
      </c>
      <c r="J22" s="5"/>
      <c r="K22" s="9" t="s">
        <v>77</v>
      </c>
      <c r="L22" s="10"/>
      <c r="N22" s="10"/>
      <c r="P22" s="41"/>
    </row>
    <row r="23" spans="1:16" ht="14.25" customHeight="1" x14ac:dyDescent="0.2">
      <c r="C23" s="1" t="s">
        <v>66</v>
      </c>
      <c r="D23" s="15">
        <v>0</v>
      </c>
      <c r="E23" s="5">
        <v>127489</v>
      </c>
      <c r="F23" s="15">
        <f t="shared" si="3"/>
        <v>0</v>
      </c>
      <c r="G23" s="1"/>
      <c r="H23" s="72">
        <f t="shared" si="4"/>
        <v>22948.02</v>
      </c>
      <c r="I23" s="15">
        <f t="shared" si="5"/>
        <v>0</v>
      </c>
      <c r="J23" s="5"/>
      <c r="K23" s="9" t="s">
        <v>77</v>
      </c>
      <c r="L23" s="10"/>
      <c r="N23" s="10"/>
      <c r="P23" s="41"/>
    </row>
    <row r="24" spans="1:16" ht="14.25" customHeight="1" x14ac:dyDescent="0.2">
      <c r="C24" s="1" t="s">
        <v>67</v>
      </c>
      <c r="D24" s="15">
        <v>0</v>
      </c>
      <c r="E24" s="5">
        <v>102189</v>
      </c>
      <c r="F24" s="15">
        <f t="shared" si="3"/>
        <v>0</v>
      </c>
      <c r="G24" s="1"/>
      <c r="H24" s="72">
        <f t="shared" si="4"/>
        <v>18394.02</v>
      </c>
      <c r="I24" s="15">
        <f t="shared" si="5"/>
        <v>0</v>
      </c>
      <c r="J24" s="5"/>
      <c r="K24" s="9" t="s">
        <v>77</v>
      </c>
      <c r="L24" s="10"/>
      <c r="N24" s="10"/>
      <c r="P24" s="41"/>
    </row>
    <row r="25" spans="1:16" ht="14.25" customHeight="1" x14ac:dyDescent="0.2">
      <c r="C25" s="1" t="s">
        <v>68</v>
      </c>
      <c r="D25" s="15">
        <v>0</v>
      </c>
      <c r="E25" s="5">
        <v>77464</v>
      </c>
      <c r="F25" s="15">
        <f t="shared" si="3"/>
        <v>0</v>
      </c>
      <c r="G25" s="1"/>
      <c r="H25" s="72">
        <f t="shared" si="4"/>
        <v>13943.519999999999</v>
      </c>
      <c r="I25" s="15">
        <f t="shared" si="5"/>
        <v>0</v>
      </c>
      <c r="J25" s="5"/>
      <c r="K25" s="9" t="s">
        <v>77</v>
      </c>
      <c r="L25" s="10"/>
      <c r="N25" s="10"/>
      <c r="P25" s="41"/>
    </row>
    <row r="26" spans="1:16" ht="14.25" customHeight="1" x14ac:dyDescent="0.2">
      <c r="D26" s="15"/>
      <c r="E26" s="5"/>
      <c r="F26" s="15"/>
      <c r="G26" s="1"/>
      <c r="H26" s="72"/>
      <c r="I26" s="15"/>
      <c r="J26" s="5"/>
      <c r="K26" s="34"/>
      <c r="L26" s="10"/>
      <c r="N26" s="10"/>
      <c r="P26" s="41"/>
    </row>
    <row r="27" spans="1:16" ht="14.25" customHeight="1" x14ac:dyDescent="0.2">
      <c r="C27" s="1" t="s">
        <v>21</v>
      </c>
      <c r="D27" s="15">
        <v>0</v>
      </c>
      <c r="E27" s="5">
        <v>5750</v>
      </c>
      <c r="F27" s="15">
        <f t="shared" ref="F27:F30" si="6">+D27*E27</f>
        <v>0</v>
      </c>
      <c r="G27" s="1"/>
      <c r="H27" s="72">
        <f t="shared" ref="H27:H30" si="7">+E27*0.18</f>
        <v>1035</v>
      </c>
      <c r="I27" s="15">
        <f t="shared" ref="I27:I30" si="8">+D27*H27</f>
        <v>0</v>
      </c>
      <c r="J27" s="5"/>
      <c r="K27" s="9" t="s">
        <v>77</v>
      </c>
      <c r="L27" s="10"/>
      <c r="N27" s="10"/>
      <c r="P27" s="41"/>
    </row>
    <row r="28" spans="1:16" ht="14.25" customHeight="1" x14ac:dyDescent="0.2">
      <c r="C28" s="1" t="s">
        <v>22</v>
      </c>
      <c r="D28" s="15">
        <v>0</v>
      </c>
      <c r="E28" s="5">
        <v>7475</v>
      </c>
      <c r="F28" s="15">
        <f t="shared" si="6"/>
        <v>0</v>
      </c>
      <c r="G28" s="1"/>
      <c r="H28" s="72">
        <f t="shared" si="7"/>
        <v>1345.5</v>
      </c>
      <c r="I28" s="15">
        <f t="shared" si="8"/>
        <v>0</v>
      </c>
      <c r="J28" s="5"/>
      <c r="K28" s="9" t="s">
        <v>77</v>
      </c>
      <c r="L28" s="10"/>
      <c r="N28" s="10"/>
      <c r="P28" s="41"/>
    </row>
    <row r="29" spans="1:16" ht="14.25" customHeight="1" x14ac:dyDescent="0.2">
      <c r="C29" s="1" t="s">
        <v>23</v>
      </c>
      <c r="D29" s="15">
        <v>0</v>
      </c>
      <c r="E29" s="5">
        <v>14375</v>
      </c>
      <c r="F29" s="15">
        <f t="shared" si="6"/>
        <v>0</v>
      </c>
      <c r="G29" s="1"/>
      <c r="H29" s="72">
        <f t="shared" si="7"/>
        <v>2587.5</v>
      </c>
      <c r="I29" s="15">
        <f t="shared" si="8"/>
        <v>0</v>
      </c>
      <c r="J29" s="5"/>
      <c r="K29" s="9" t="s">
        <v>77</v>
      </c>
      <c r="L29" s="10"/>
      <c r="N29" s="10"/>
      <c r="P29" s="41"/>
    </row>
    <row r="30" spans="1:16" ht="14.25" customHeight="1" x14ac:dyDescent="0.2">
      <c r="C30" s="1" t="s">
        <v>24</v>
      </c>
      <c r="D30" s="15">
        <v>0</v>
      </c>
      <c r="E30" s="5">
        <v>21275</v>
      </c>
      <c r="F30" s="15">
        <f t="shared" si="6"/>
        <v>0</v>
      </c>
      <c r="G30" s="1"/>
      <c r="H30" s="72">
        <f t="shared" si="7"/>
        <v>3829.5</v>
      </c>
      <c r="I30" s="15">
        <f t="shared" si="8"/>
        <v>0</v>
      </c>
      <c r="J30" s="5"/>
      <c r="K30" s="9" t="s">
        <v>77</v>
      </c>
      <c r="L30" s="10"/>
      <c r="N30" s="10"/>
      <c r="P30" s="41"/>
    </row>
    <row r="31" spans="1:16" ht="14.25" customHeight="1" x14ac:dyDescent="0.2">
      <c r="D31" s="15"/>
      <c r="E31" s="1"/>
      <c r="F31" s="18"/>
      <c r="G31" s="1"/>
      <c r="H31" s="72"/>
      <c r="I31" s="18"/>
      <c r="J31" s="1"/>
      <c r="K31" s="34"/>
    </row>
    <row r="32" spans="1:16" ht="14.25" customHeight="1" x14ac:dyDescent="0.2">
      <c r="A32" s="8" t="s">
        <v>25</v>
      </c>
      <c r="B32" s="8"/>
      <c r="C32" s="8"/>
      <c r="D32" s="17"/>
      <c r="E32" s="1"/>
      <c r="F32" s="17">
        <f>SUM(F7:F31)</f>
        <v>0</v>
      </c>
      <c r="G32" s="1"/>
      <c r="H32" s="73"/>
      <c r="I32" s="17">
        <f>SUM(I7:I31)</f>
        <v>0</v>
      </c>
      <c r="J32" s="1"/>
      <c r="K32" s="34"/>
    </row>
    <row r="33" spans="1:16" ht="14.25" customHeight="1" x14ac:dyDescent="0.2">
      <c r="D33" s="15"/>
      <c r="E33" s="1"/>
      <c r="F33" s="15"/>
      <c r="G33" s="1"/>
      <c r="H33" s="72"/>
      <c r="I33" s="15"/>
      <c r="J33" s="1"/>
      <c r="K33" s="34"/>
    </row>
    <row r="34" spans="1:16" ht="14.25" customHeight="1" x14ac:dyDescent="0.2">
      <c r="C34" s="1" t="s">
        <v>26</v>
      </c>
      <c r="D34" s="15">
        <v>0</v>
      </c>
      <c r="E34" s="4">
        <v>0.45999999999999996</v>
      </c>
      <c r="F34" s="15">
        <f t="shared" ref="F34:F35" si="9">+D34*E34</f>
        <v>0</v>
      </c>
      <c r="G34" s="1"/>
      <c r="H34" s="72"/>
      <c r="I34" s="15"/>
      <c r="J34" s="13"/>
      <c r="K34" s="34" t="s">
        <v>78</v>
      </c>
      <c r="L34" s="42"/>
      <c r="M34" s="42"/>
      <c r="N34" s="42"/>
      <c r="P34" s="41"/>
    </row>
    <row r="35" spans="1:16" ht="14.25" customHeight="1" x14ac:dyDescent="0.2">
      <c r="C35" s="1" t="s">
        <v>27</v>
      </c>
      <c r="D35" s="15">
        <v>0</v>
      </c>
      <c r="E35" s="5">
        <v>7561</v>
      </c>
      <c r="F35" s="15">
        <f t="shared" si="9"/>
        <v>0</v>
      </c>
      <c r="G35" s="1"/>
      <c r="H35" s="72"/>
      <c r="I35" s="15"/>
      <c r="J35" s="5"/>
      <c r="K35" s="34"/>
      <c r="L35" s="10"/>
      <c r="N35" s="10"/>
      <c r="P35" s="41"/>
    </row>
    <row r="36" spans="1:16" ht="14.25" customHeight="1" x14ac:dyDescent="0.2">
      <c r="D36" s="15"/>
      <c r="E36" s="1"/>
      <c r="F36" s="15"/>
      <c r="G36" s="1"/>
      <c r="H36" s="72"/>
      <c r="I36" s="15"/>
      <c r="J36" s="1"/>
      <c r="K36" s="34"/>
    </row>
    <row r="37" spans="1:16" ht="14.25" customHeight="1" x14ac:dyDescent="0.2">
      <c r="C37" s="6" t="s">
        <v>39</v>
      </c>
      <c r="D37" s="16" t="s">
        <v>70</v>
      </c>
      <c r="E37" s="16" t="s">
        <v>71</v>
      </c>
      <c r="F37" s="30" t="s">
        <v>25</v>
      </c>
      <c r="G37" s="1"/>
      <c r="H37" s="71" t="s">
        <v>72</v>
      </c>
      <c r="I37" s="30" t="s">
        <v>25</v>
      </c>
      <c r="J37" s="1"/>
      <c r="K37" s="34"/>
    </row>
    <row r="38" spans="1:16" ht="14.25" customHeight="1" x14ac:dyDescent="0.2">
      <c r="A38" s="3" t="s">
        <v>4</v>
      </c>
      <c r="B38" s="1" t="s">
        <v>5</v>
      </c>
      <c r="C38" s="1" t="s">
        <v>39</v>
      </c>
      <c r="D38" s="15">
        <v>0</v>
      </c>
      <c r="E38" s="5">
        <v>40950</v>
      </c>
      <c r="F38" s="15">
        <f t="shared" ref="F38:F45" si="10">+D38*E38</f>
        <v>0</v>
      </c>
      <c r="G38" s="1"/>
      <c r="H38" s="72">
        <f t="shared" ref="H38:H45" si="11">+E38*0.18</f>
        <v>7371</v>
      </c>
      <c r="I38" s="15">
        <f t="shared" ref="I38:I45" si="12">+D38*H38</f>
        <v>0</v>
      </c>
      <c r="J38" s="5"/>
      <c r="K38" s="34" t="s">
        <v>79</v>
      </c>
      <c r="L38" s="10"/>
      <c r="N38" s="10"/>
      <c r="P38" s="41"/>
    </row>
    <row r="39" spans="1:16" ht="14.25" customHeight="1" x14ac:dyDescent="0.2">
      <c r="A39" s="3" t="s">
        <v>7</v>
      </c>
      <c r="B39" s="1" t="s">
        <v>8</v>
      </c>
      <c r="C39" s="1" t="s">
        <v>39</v>
      </c>
      <c r="D39" s="15">
        <v>0</v>
      </c>
      <c r="E39" s="5">
        <v>33600</v>
      </c>
      <c r="F39" s="15">
        <f t="shared" si="10"/>
        <v>0</v>
      </c>
      <c r="G39" s="1"/>
      <c r="H39" s="72">
        <f t="shared" si="11"/>
        <v>6048</v>
      </c>
      <c r="I39" s="15">
        <f t="shared" si="12"/>
        <v>0</v>
      </c>
      <c r="J39" s="5"/>
      <c r="K39" s="34" t="s">
        <v>79</v>
      </c>
      <c r="L39" s="10"/>
      <c r="N39" s="10"/>
      <c r="P39" s="41"/>
    </row>
    <row r="40" spans="1:16" ht="14.25" customHeight="1" x14ac:dyDescent="0.2">
      <c r="A40" s="3" t="s">
        <v>9</v>
      </c>
      <c r="B40" s="1" t="s">
        <v>10</v>
      </c>
      <c r="C40" s="1" t="s">
        <v>39</v>
      </c>
      <c r="D40" s="15">
        <v>0</v>
      </c>
      <c r="E40" s="5">
        <v>26250</v>
      </c>
      <c r="F40" s="15">
        <f t="shared" si="10"/>
        <v>0</v>
      </c>
      <c r="G40" s="1"/>
      <c r="H40" s="72">
        <f t="shared" si="11"/>
        <v>4725</v>
      </c>
      <c r="I40" s="15">
        <f t="shared" si="12"/>
        <v>0</v>
      </c>
      <c r="J40" s="5"/>
      <c r="K40" s="34" t="s">
        <v>79</v>
      </c>
      <c r="L40" s="10"/>
      <c r="N40" s="10"/>
      <c r="P40" s="41"/>
    </row>
    <row r="41" spans="1:16" ht="14.25" customHeight="1" x14ac:dyDescent="0.2">
      <c r="A41" s="3" t="s">
        <v>11</v>
      </c>
      <c r="B41" s="1" t="s">
        <v>12</v>
      </c>
      <c r="C41" s="1" t="s">
        <v>39</v>
      </c>
      <c r="D41" s="15">
        <v>0</v>
      </c>
      <c r="E41" s="5">
        <v>18375</v>
      </c>
      <c r="F41" s="15">
        <f t="shared" si="10"/>
        <v>0</v>
      </c>
      <c r="G41" s="1"/>
      <c r="H41" s="72">
        <f t="shared" si="11"/>
        <v>3307.5</v>
      </c>
      <c r="I41" s="15">
        <f t="shared" si="12"/>
        <v>0</v>
      </c>
      <c r="J41" s="5"/>
      <c r="K41" s="34" t="s">
        <v>79</v>
      </c>
      <c r="L41" s="10"/>
      <c r="N41" s="10"/>
      <c r="P41" s="41"/>
    </row>
    <row r="42" spans="1:16" ht="14.25" customHeight="1" x14ac:dyDescent="0.2">
      <c r="A42" s="3" t="s">
        <v>13</v>
      </c>
      <c r="B42" s="1" t="s">
        <v>14</v>
      </c>
      <c r="C42" s="1" t="s">
        <v>39</v>
      </c>
      <c r="D42" s="15">
        <v>0</v>
      </c>
      <c r="E42" s="5">
        <v>11025</v>
      </c>
      <c r="F42" s="15">
        <f t="shared" si="10"/>
        <v>0</v>
      </c>
      <c r="G42" s="1"/>
      <c r="H42" s="72">
        <f t="shared" si="11"/>
        <v>1984.5</v>
      </c>
      <c r="I42" s="15">
        <f t="shared" si="12"/>
        <v>0</v>
      </c>
      <c r="J42" s="5"/>
      <c r="K42" s="34" t="s">
        <v>79</v>
      </c>
      <c r="L42" s="10"/>
      <c r="N42" s="10"/>
      <c r="P42" s="41"/>
    </row>
    <row r="43" spans="1:16" ht="14.25" customHeight="1" x14ac:dyDescent="0.2">
      <c r="C43" s="1" t="s">
        <v>15</v>
      </c>
      <c r="D43" s="15">
        <v>0</v>
      </c>
      <c r="E43" s="5">
        <v>5513</v>
      </c>
      <c r="F43" s="15">
        <f t="shared" si="10"/>
        <v>0</v>
      </c>
      <c r="G43" s="1"/>
      <c r="H43" s="72">
        <f t="shared" si="11"/>
        <v>992.33999999999992</v>
      </c>
      <c r="I43" s="15">
        <f t="shared" si="12"/>
        <v>0</v>
      </c>
      <c r="J43" s="5"/>
      <c r="K43" s="34" t="s">
        <v>75</v>
      </c>
      <c r="L43" s="10"/>
      <c r="N43" s="10"/>
      <c r="P43" s="41"/>
    </row>
    <row r="44" spans="1:16" ht="14.25" customHeight="1" x14ac:dyDescent="0.2">
      <c r="C44" s="1" t="s">
        <v>16</v>
      </c>
      <c r="D44" s="15">
        <v>0</v>
      </c>
      <c r="E44" s="5">
        <v>2756</v>
      </c>
      <c r="F44" s="15">
        <f t="shared" si="10"/>
        <v>0</v>
      </c>
      <c r="G44" s="1"/>
      <c r="H44" s="72">
        <f t="shared" si="11"/>
        <v>496.08</v>
      </c>
      <c r="I44" s="15">
        <f t="shared" si="12"/>
        <v>0</v>
      </c>
      <c r="J44" s="5"/>
      <c r="K44" s="34" t="s">
        <v>76</v>
      </c>
      <c r="L44" s="10"/>
      <c r="N44" s="10"/>
      <c r="P44" s="41"/>
    </row>
    <row r="45" spans="1:16" ht="14.25" customHeight="1" x14ac:dyDescent="0.2">
      <c r="C45" s="1" t="s">
        <v>17</v>
      </c>
      <c r="D45" s="15">
        <v>0</v>
      </c>
      <c r="E45" s="5">
        <v>1103</v>
      </c>
      <c r="F45" s="15">
        <f t="shared" si="10"/>
        <v>0</v>
      </c>
      <c r="G45" s="1"/>
      <c r="H45" s="72">
        <f t="shared" si="11"/>
        <v>198.54</v>
      </c>
      <c r="I45" s="15">
        <f t="shared" si="12"/>
        <v>0</v>
      </c>
      <c r="J45" s="5"/>
      <c r="K45" s="34"/>
      <c r="L45" s="10"/>
      <c r="N45" s="10"/>
      <c r="P45" s="41"/>
    </row>
    <row r="46" spans="1:16" ht="14.25" customHeight="1" x14ac:dyDescent="0.2">
      <c r="A46" s="8" t="s">
        <v>25</v>
      </c>
      <c r="B46" s="8"/>
      <c r="C46" s="8"/>
      <c r="D46" s="17"/>
      <c r="E46" s="1"/>
      <c r="F46" s="17">
        <f>SUM(F38:F45)</f>
        <v>0</v>
      </c>
      <c r="G46" s="1"/>
      <c r="H46" s="73"/>
      <c r="I46" s="17">
        <f>SUM(I38:I45)</f>
        <v>0</v>
      </c>
      <c r="J46" s="1"/>
      <c r="K46" s="33"/>
    </row>
    <row r="47" spans="1:16" ht="14.25" customHeight="1" x14ac:dyDescent="0.2">
      <c r="D47" s="15"/>
      <c r="E47" s="1"/>
      <c r="F47" s="15"/>
      <c r="G47" s="1"/>
      <c r="H47" s="72"/>
      <c r="I47" s="15"/>
      <c r="J47" s="1"/>
      <c r="K47" s="34"/>
    </row>
    <row r="48" spans="1:16" ht="14.25" customHeight="1" x14ac:dyDescent="0.2">
      <c r="C48" s="6" t="s">
        <v>51</v>
      </c>
      <c r="D48" s="16" t="s">
        <v>70</v>
      </c>
      <c r="E48" s="16" t="s">
        <v>71</v>
      </c>
      <c r="F48" s="30" t="s">
        <v>25</v>
      </c>
      <c r="G48" s="1"/>
      <c r="H48" s="71" t="s">
        <v>72</v>
      </c>
      <c r="I48" s="30" t="s">
        <v>25</v>
      </c>
      <c r="J48" s="1"/>
      <c r="K48" s="34"/>
    </row>
    <row r="49" spans="1:231" ht="14.25" customHeight="1" x14ac:dyDescent="0.2">
      <c r="C49" s="1" t="s">
        <v>61</v>
      </c>
      <c r="D49" s="15">
        <v>0</v>
      </c>
      <c r="E49" s="5">
        <v>32200</v>
      </c>
      <c r="F49" s="15">
        <f t="shared" ref="F49:F53" si="13">+D49*E49</f>
        <v>0</v>
      </c>
      <c r="G49" s="1"/>
      <c r="H49" s="72">
        <f t="shared" ref="H49:H53" si="14">+E49*0.18</f>
        <v>5796</v>
      </c>
      <c r="I49" s="15">
        <f t="shared" ref="I49:I53" si="15">+D49*H49</f>
        <v>0</v>
      </c>
      <c r="J49" s="5"/>
      <c r="K49" s="35" t="s">
        <v>80</v>
      </c>
      <c r="L49" s="10"/>
      <c r="N49" s="10"/>
      <c r="P49" s="41"/>
    </row>
    <row r="50" spans="1:231" ht="14.25" customHeight="1" x14ac:dyDescent="0.2">
      <c r="C50" s="1" t="s">
        <v>62</v>
      </c>
      <c r="D50" s="15">
        <v>0</v>
      </c>
      <c r="E50" s="5">
        <v>20700</v>
      </c>
      <c r="F50" s="15">
        <f t="shared" si="13"/>
        <v>0</v>
      </c>
      <c r="G50" s="1"/>
      <c r="H50" s="72">
        <f t="shared" si="14"/>
        <v>3726</v>
      </c>
      <c r="I50" s="15">
        <f t="shared" si="15"/>
        <v>0</v>
      </c>
      <c r="J50" s="5"/>
      <c r="K50" s="35" t="s">
        <v>80</v>
      </c>
      <c r="L50" s="10"/>
      <c r="N50" s="10"/>
      <c r="P50" s="41"/>
    </row>
    <row r="51" spans="1:231" ht="14.25" customHeight="1" x14ac:dyDescent="0.2">
      <c r="C51" s="1" t="s">
        <v>15</v>
      </c>
      <c r="D51" s="15">
        <v>0</v>
      </c>
      <c r="E51" s="5">
        <v>10350</v>
      </c>
      <c r="F51" s="15">
        <f t="shared" si="13"/>
        <v>0</v>
      </c>
      <c r="G51" s="1"/>
      <c r="H51" s="72">
        <f t="shared" si="14"/>
        <v>1863</v>
      </c>
      <c r="I51" s="15">
        <f t="shared" si="15"/>
        <v>0</v>
      </c>
      <c r="J51" s="5"/>
      <c r="K51" s="34" t="s">
        <v>75</v>
      </c>
      <c r="L51" s="10"/>
      <c r="N51" s="10"/>
      <c r="P51" s="41"/>
    </row>
    <row r="52" spans="1:231" ht="14.25" customHeight="1" x14ac:dyDescent="0.2">
      <c r="C52" s="1" t="s">
        <v>16</v>
      </c>
      <c r="D52" s="15">
        <v>0</v>
      </c>
      <c r="E52" s="5">
        <v>5175</v>
      </c>
      <c r="F52" s="15">
        <f t="shared" si="13"/>
        <v>0</v>
      </c>
      <c r="G52" s="1"/>
      <c r="H52" s="72">
        <f t="shared" si="14"/>
        <v>931.5</v>
      </c>
      <c r="I52" s="15">
        <f t="shared" si="15"/>
        <v>0</v>
      </c>
      <c r="J52" s="5"/>
      <c r="K52" s="34" t="s">
        <v>76</v>
      </c>
      <c r="L52" s="10"/>
      <c r="N52" s="10"/>
      <c r="P52" s="41"/>
    </row>
    <row r="53" spans="1:231" ht="14.25" customHeight="1" x14ac:dyDescent="0.2">
      <c r="C53" s="1" t="s">
        <v>17</v>
      </c>
      <c r="D53" s="15">
        <v>0</v>
      </c>
      <c r="E53" s="5">
        <v>2070</v>
      </c>
      <c r="F53" s="15">
        <f t="shared" si="13"/>
        <v>0</v>
      </c>
      <c r="G53" s="1"/>
      <c r="H53" s="72">
        <f t="shared" si="14"/>
        <v>372.59999999999997</v>
      </c>
      <c r="I53" s="15">
        <f t="shared" si="15"/>
        <v>0</v>
      </c>
      <c r="J53" s="5"/>
      <c r="K53" s="34"/>
      <c r="L53" s="10"/>
      <c r="N53" s="10"/>
      <c r="P53" s="41"/>
    </row>
    <row r="54" spans="1:231" ht="14.25" customHeight="1" x14ac:dyDescent="0.2">
      <c r="A54" s="8" t="s">
        <v>25</v>
      </c>
      <c r="B54" s="8"/>
      <c r="C54" s="8"/>
      <c r="D54" s="17"/>
      <c r="E54" s="1"/>
      <c r="F54" s="17">
        <f>SUM(F49:F53)</f>
        <v>0</v>
      </c>
      <c r="G54" s="1"/>
      <c r="H54" s="74"/>
      <c r="I54" s="17">
        <f>SUM(I49:I53)</f>
        <v>0</v>
      </c>
      <c r="J54" s="1"/>
      <c r="K54" s="34"/>
    </row>
    <row r="55" spans="1:231" ht="14.25" customHeight="1" x14ac:dyDescent="0.2">
      <c r="A55" s="8"/>
      <c r="B55" s="8"/>
      <c r="C55" s="8"/>
      <c r="D55" s="17"/>
      <c r="E55" s="1"/>
      <c r="F55" s="17"/>
      <c r="G55" s="1"/>
      <c r="H55" s="74"/>
      <c r="I55" s="17"/>
      <c r="J55" s="1"/>
      <c r="K55" s="34"/>
    </row>
    <row r="56" spans="1:231" s="15" customFormat="1" ht="14.25" customHeight="1" x14ac:dyDescent="0.2">
      <c r="C56" s="66" t="s">
        <v>96</v>
      </c>
      <c r="D56" s="16" t="s">
        <v>70</v>
      </c>
      <c r="E56" s="16" t="s">
        <v>71</v>
      </c>
      <c r="F56" s="30" t="s">
        <v>25</v>
      </c>
      <c r="H56" s="71" t="s">
        <v>72</v>
      </c>
      <c r="I56" s="30" t="s">
        <v>25</v>
      </c>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c r="DK56" s="34"/>
      <c r="DL56" s="34"/>
      <c r="DM56" s="34"/>
      <c r="DN56" s="34"/>
      <c r="DO56" s="34"/>
      <c r="DP56" s="34"/>
      <c r="DQ56" s="34"/>
      <c r="DR56" s="34"/>
      <c r="DS56" s="34"/>
      <c r="DT56" s="34"/>
      <c r="DU56" s="34"/>
      <c r="DV56" s="34"/>
      <c r="DW56" s="34"/>
      <c r="DX56" s="34"/>
      <c r="DY56" s="34"/>
      <c r="DZ56" s="34"/>
      <c r="EA56" s="34"/>
      <c r="EB56" s="34"/>
      <c r="EC56" s="34"/>
      <c r="ED56" s="34"/>
      <c r="EE56" s="34"/>
      <c r="EF56" s="34"/>
      <c r="EG56" s="34"/>
      <c r="EH56" s="34"/>
      <c r="EI56" s="34"/>
      <c r="EJ56" s="34"/>
      <c r="EK56" s="34"/>
      <c r="EL56" s="34"/>
      <c r="EM56" s="34"/>
      <c r="EN56" s="34"/>
      <c r="EO56" s="34"/>
      <c r="EP56" s="34"/>
      <c r="EQ56" s="34"/>
      <c r="ER56" s="34"/>
      <c r="ES56" s="34"/>
      <c r="ET56" s="34"/>
      <c r="EU56" s="34"/>
      <c r="EV56" s="34"/>
      <c r="EW56" s="34"/>
      <c r="EX56" s="34"/>
      <c r="EY56" s="34"/>
      <c r="EZ56" s="34"/>
      <c r="FA56" s="34"/>
      <c r="FB56" s="34"/>
      <c r="FC56" s="34"/>
      <c r="FD56" s="34"/>
      <c r="FE56" s="34"/>
      <c r="FF56" s="34"/>
      <c r="FG56" s="34"/>
      <c r="FH56" s="34"/>
      <c r="FI56" s="34"/>
      <c r="FJ56" s="34"/>
      <c r="FK56" s="34"/>
      <c r="FL56" s="34"/>
      <c r="FM56" s="34"/>
      <c r="FN56" s="34"/>
      <c r="FO56" s="34"/>
      <c r="FP56" s="34"/>
      <c r="FQ56" s="34"/>
      <c r="FR56" s="34"/>
      <c r="FS56" s="34"/>
      <c r="FT56" s="34"/>
      <c r="FU56" s="34"/>
      <c r="FV56" s="34"/>
      <c r="FW56" s="34"/>
      <c r="FX56" s="34"/>
      <c r="FY56" s="34"/>
      <c r="FZ56" s="34"/>
      <c r="GA56" s="34"/>
      <c r="GB56" s="34"/>
      <c r="GC56" s="34"/>
      <c r="GD56" s="34"/>
      <c r="GE56" s="34"/>
      <c r="GF56" s="34"/>
      <c r="GG56" s="34"/>
      <c r="GH56" s="34"/>
      <c r="GI56" s="34"/>
      <c r="GJ56" s="34"/>
      <c r="GK56" s="34"/>
      <c r="GL56" s="34"/>
      <c r="GM56" s="34"/>
      <c r="GN56" s="34"/>
      <c r="GO56" s="34"/>
      <c r="GP56" s="34"/>
      <c r="GQ56" s="34"/>
      <c r="GR56" s="34"/>
      <c r="GS56" s="34"/>
      <c r="GT56" s="34"/>
      <c r="GU56" s="34"/>
      <c r="GV56" s="34"/>
      <c r="GW56" s="34"/>
      <c r="GX56" s="34"/>
      <c r="GY56" s="34"/>
      <c r="GZ56" s="34"/>
      <c r="HA56" s="34"/>
      <c r="HB56" s="34"/>
      <c r="HC56" s="34"/>
      <c r="HD56" s="34"/>
      <c r="HE56" s="34"/>
      <c r="HF56" s="34"/>
      <c r="HG56" s="34"/>
      <c r="HH56" s="34"/>
      <c r="HI56" s="34"/>
      <c r="HJ56" s="34"/>
      <c r="HK56" s="34"/>
      <c r="HL56" s="34"/>
      <c r="HM56" s="34"/>
      <c r="HN56" s="34"/>
      <c r="HO56" s="34"/>
      <c r="HP56" s="34"/>
      <c r="HQ56" s="34"/>
      <c r="HR56" s="34"/>
      <c r="HS56" s="34"/>
      <c r="HT56" s="34"/>
      <c r="HU56" s="34"/>
      <c r="HV56" s="34"/>
      <c r="HW56" s="34"/>
    </row>
    <row r="57" spans="1:231" s="15" customFormat="1" ht="14.25" customHeight="1" x14ac:dyDescent="0.2">
      <c r="A57" s="75" t="s">
        <v>4</v>
      </c>
      <c r="B57" s="15" t="s">
        <v>5</v>
      </c>
      <c r="C57" s="15" t="s">
        <v>96</v>
      </c>
      <c r="D57" s="15">
        <v>0</v>
      </c>
      <c r="E57" s="31">
        <v>65765</v>
      </c>
      <c r="F57" s="15">
        <f t="shared" ref="F57:F64" si="16">+D57*E57</f>
        <v>0</v>
      </c>
      <c r="H57" s="72">
        <f>+E57*0.18</f>
        <v>11837.699999999999</v>
      </c>
      <c r="I57" s="15">
        <f t="shared" ref="I57:I64" si="17">+D57*H57</f>
        <v>0</v>
      </c>
      <c r="J57" s="34"/>
      <c r="K57" s="34" t="s">
        <v>99</v>
      </c>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row>
    <row r="58" spans="1:231" s="15" customFormat="1" ht="14.25" customHeight="1" x14ac:dyDescent="0.2">
      <c r="A58" s="75" t="s">
        <v>7</v>
      </c>
      <c r="B58" s="15" t="s">
        <v>8</v>
      </c>
      <c r="C58" s="15" t="s">
        <v>96</v>
      </c>
      <c r="D58" s="15">
        <v>0</v>
      </c>
      <c r="E58" s="31">
        <v>53075</v>
      </c>
      <c r="F58" s="15">
        <f t="shared" si="16"/>
        <v>0</v>
      </c>
      <c r="H58" s="72">
        <f t="shared" ref="H58:H64" si="18">+E58*0.18</f>
        <v>9553.5</v>
      </c>
      <c r="I58" s="15">
        <f t="shared" si="17"/>
        <v>0</v>
      </c>
      <c r="J58" s="34"/>
      <c r="K58" s="34" t="s">
        <v>99</v>
      </c>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c r="DI58" s="34"/>
      <c r="DJ58" s="34"/>
      <c r="DK58" s="34"/>
      <c r="DL58" s="34"/>
      <c r="DM58" s="34"/>
      <c r="DN58" s="34"/>
      <c r="DO58" s="34"/>
      <c r="DP58" s="34"/>
      <c r="DQ58" s="34"/>
      <c r="DR58" s="34"/>
      <c r="DS58" s="34"/>
      <c r="DT58" s="34"/>
      <c r="DU58" s="34"/>
      <c r="DV58" s="34"/>
      <c r="DW58" s="34"/>
      <c r="DX58" s="34"/>
      <c r="DY58" s="34"/>
      <c r="DZ58" s="34"/>
      <c r="EA58" s="34"/>
      <c r="EB58" s="34"/>
      <c r="EC58" s="34"/>
      <c r="ED58" s="34"/>
      <c r="EE58" s="34"/>
      <c r="EF58" s="34"/>
      <c r="EG58" s="34"/>
      <c r="EH58" s="34"/>
      <c r="EI58" s="34"/>
      <c r="EJ58" s="34"/>
      <c r="EK58" s="34"/>
      <c r="EL58" s="34"/>
      <c r="EM58" s="34"/>
      <c r="EN58" s="34"/>
      <c r="EO58" s="34"/>
      <c r="EP58" s="34"/>
      <c r="EQ58" s="34"/>
      <c r="ER58" s="34"/>
      <c r="ES58" s="34"/>
      <c r="ET58" s="34"/>
      <c r="EU58" s="34"/>
      <c r="EV58" s="34"/>
      <c r="EW58" s="34"/>
      <c r="EX58" s="34"/>
      <c r="EY58" s="34"/>
      <c r="EZ58" s="34"/>
      <c r="FA58" s="34"/>
      <c r="FB58" s="34"/>
      <c r="FC58" s="34"/>
      <c r="FD58" s="34"/>
      <c r="FE58" s="34"/>
      <c r="FF58" s="34"/>
      <c r="FG58" s="34"/>
      <c r="FH58" s="34"/>
      <c r="FI58" s="34"/>
      <c r="FJ58" s="34"/>
      <c r="FK58" s="34"/>
      <c r="FL58" s="34"/>
      <c r="FM58" s="34"/>
      <c r="FN58" s="34"/>
      <c r="FO58" s="34"/>
      <c r="FP58" s="34"/>
      <c r="FQ58" s="34"/>
      <c r="FR58" s="34"/>
      <c r="FS58" s="34"/>
      <c r="FT58" s="34"/>
      <c r="FU58" s="34"/>
      <c r="FV58" s="34"/>
      <c r="FW58" s="34"/>
      <c r="FX58" s="34"/>
      <c r="FY58" s="34"/>
      <c r="FZ58" s="34"/>
      <c r="GA58" s="34"/>
      <c r="GB58" s="34"/>
      <c r="GC58" s="34"/>
      <c r="GD58" s="34"/>
      <c r="GE58" s="34"/>
      <c r="GF58" s="34"/>
      <c r="GG58" s="34"/>
      <c r="GH58" s="34"/>
      <c r="GI58" s="34"/>
      <c r="GJ58" s="34"/>
      <c r="GK58" s="34"/>
      <c r="GL58" s="34"/>
      <c r="GM58" s="34"/>
      <c r="GN58" s="34"/>
      <c r="GO58" s="34"/>
      <c r="GP58" s="34"/>
      <c r="GQ58" s="34"/>
      <c r="GR58" s="34"/>
      <c r="GS58" s="34"/>
      <c r="GT58" s="34"/>
      <c r="GU58" s="34"/>
      <c r="GV58" s="34"/>
      <c r="GW58" s="34"/>
      <c r="GX58" s="34"/>
      <c r="GY58" s="34"/>
      <c r="GZ58" s="34"/>
      <c r="HA58" s="34"/>
      <c r="HB58" s="34"/>
      <c r="HC58" s="34"/>
      <c r="HD58" s="34"/>
      <c r="HE58" s="34"/>
      <c r="HF58" s="34"/>
      <c r="HG58" s="34"/>
      <c r="HH58" s="34"/>
      <c r="HI58" s="34"/>
      <c r="HJ58" s="34"/>
      <c r="HK58" s="34"/>
      <c r="HL58" s="34"/>
      <c r="HM58" s="34"/>
      <c r="HN58" s="34"/>
      <c r="HO58" s="34"/>
      <c r="HP58" s="34"/>
      <c r="HQ58" s="34"/>
      <c r="HR58" s="34"/>
      <c r="HS58" s="34"/>
      <c r="HT58" s="34"/>
      <c r="HU58" s="34"/>
      <c r="HV58" s="34"/>
      <c r="HW58" s="34"/>
    </row>
    <row r="59" spans="1:231" s="15" customFormat="1" ht="14.25" customHeight="1" x14ac:dyDescent="0.2">
      <c r="A59" s="75" t="s">
        <v>9</v>
      </c>
      <c r="B59" s="15" t="s">
        <v>10</v>
      </c>
      <c r="C59" s="15" t="s">
        <v>96</v>
      </c>
      <c r="D59" s="15">
        <v>0</v>
      </c>
      <c r="E59" s="31">
        <v>40385</v>
      </c>
      <c r="F59" s="15">
        <f t="shared" si="16"/>
        <v>0</v>
      </c>
      <c r="H59" s="72">
        <f t="shared" si="18"/>
        <v>7269.3</v>
      </c>
      <c r="I59" s="15">
        <f t="shared" si="17"/>
        <v>0</v>
      </c>
      <c r="J59" s="34"/>
      <c r="K59" s="34" t="s">
        <v>99</v>
      </c>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34"/>
      <c r="DV59" s="34"/>
      <c r="DW59" s="34"/>
      <c r="DX59" s="34"/>
      <c r="DY59" s="34"/>
      <c r="DZ59" s="34"/>
      <c r="EA59" s="34"/>
      <c r="EB59" s="34"/>
      <c r="EC59" s="34"/>
      <c r="ED59" s="34"/>
      <c r="EE59" s="34"/>
      <c r="EF59" s="34"/>
      <c r="EG59" s="34"/>
      <c r="EH59" s="34"/>
      <c r="EI59" s="34"/>
      <c r="EJ59" s="34"/>
      <c r="EK59" s="34"/>
      <c r="EL59" s="34"/>
      <c r="EM59" s="34"/>
      <c r="EN59" s="34"/>
      <c r="EO59" s="34"/>
      <c r="EP59" s="34"/>
      <c r="EQ59" s="34"/>
      <c r="ER59" s="34"/>
      <c r="ES59" s="34"/>
      <c r="ET59" s="34"/>
      <c r="EU59" s="34"/>
      <c r="EV59" s="34"/>
      <c r="EW59" s="34"/>
      <c r="EX59" s="34"/>
      <c r="EY59" s="34"/>
      <c r="EZ59" s="34"/>
      <c r="FA59" s="34"/>
      <c r="FB59" s="34"/>
      <c r="FC59" s="34"/>
      <c r="FD59" s="34"/>
      <c r="FE59" s="34"/>
      <c r="FF59" s="34"/>
      <c r="FG59" s="34"/>
      <c r="FH59" s="34"/>
      <c r="FI59" s="34"/>
      <c r="FJ59" s="34"/>
      <c r="FK59" s="34"/>
      <c r="FL59" s="34"/>
      <c r="FM59" s="34"/>
      <c r="FN59" s="34"/>
      <c r="FO59" s="34"/>
      <c r="FP59" s="34"/>
      <c r="FQ59" s="34"/>
      <c r="FR59" s="34"/>
      <c r="FS59" s="34"/>
      <c r="FT59" s="34"/>
      <c r="FU59" s="34"/>
      <c r="FV59" s="34"/>
      <c r="FW59" s="34"/>
      <c r="FX59" s="34"/>
      <c r="FY59" s="34"/>
      <c r="FZ59" s="34"/>
      <c r="GA59" s="34"/>
      <c r="GB59" s="34"/>
      <c r="GC59" s="34"/>
      <c r="GD59" s="34"/>
      <c r="GE59" s="34"/>
      <c r="GF59" s="34"/>
      <c r="GG59" s="34"/>
      <c r="GH59" s="34"/>
      <c r="GI59" s="34"/>
      <c r="GJ59" s="34"/>
      <c r="GK59" s="34"/>
      <c r="GL59" s="34"/>
      <c r="GM59" s="34"/>
      <c r="GN59" s="34"/>
      <c r="GO59" s="34"/>
      <c r="GP59" s="34"/>
      <c r="GQ59" s="34"/>
      <c r="GR59" s="34"/>
      <c r="GS59" s="34"/>
      <c r="GT59" s="34"/>
      <c r="GU59" s="34"/>
      <c r="GV59" s="34"/>
      <c r="GW59" s="34"/>
      <c r="GX59" s="34"/>
      <c r="GY59" s="34"/>
      <c r="GZ59" s="34"/>
      <c r="HA59" s="34"/>
      <c r="HB59" s="34"/>
      <c r="HC59" s="34"/>
      <c r="HD59" s="34"/>
      <c r="HE59" s="34"/>
      <c r="HF59" s="34"/>
      <c r="HG59" s="34"/>
      <c r="HH59" s="34"/>
      <c r="HI59" s="34"/>
      <c r="HJ59" s="34"/>
      <c r="HK59" s="34"/>
      <c r="HL59" s="34"/>
      <c r="HM59" s="34"/>
      <c r="HN59" s="34"/>
      <c r="HO59" s="34"/>
      <c r="HP59" s="34"/>
      <c r="HQ59" s="34"/>
      <c r="HR59" s="34"/>
      <c r="HS59" s="34"/>
      <c r="HT59" s="34"/>
      <c r="HU59" s="34"/>
      <c r="HV59" s="34"/>
      <c r="HW59" s="34"/>
    </row>
    <row r="60" spans="1:231" s="15" customFormat="1" ht="14.25" customHeight="1" x14ac:dyDescent="0.2">
      <c r="A60" s="75" t="s">
        <v>11</v>
      </c>
      <c r="B60" s="15" t="s">
        <v>12</v>
      </c>
      <c r="C60" s="15" t="s">
        <v>96</v>
      </c>
      <c r="D60" s="15">
        <v>0</v>
      </c>
      <c r="E60" s="31">
        <v>27690</v>
      </c>
      <c r="F60" s="15">
        <f t="shared" si="16"/>
        <v>0</v>
      </c>
      <c r="H60" s="72">
        <f t="shared" si="18"/>
        <v>4984.2</v>
      </c>
      <c r="I60" s="15">
        <f t="shared" si="17"/>
        <v>0</v>
      </c>
      <c r="J60" s="34"/>
      <c r="K60" s="34" t="s">
        <v>99</v>
      </c>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34"/>
      <c r="DM60" s="34"/>
      <c r="DN60" s="34"/>
      <c r="DO60" s="34"/>
      <c r="DP60" s="34"/>
      <c r="DQ60" s="34"/>
      <c r="DR60" s="34"/>
      <c r="DS60" s="34"/>
      <c r="DT60" s="34"/>
      <c r="DU60" s="34"/>
      <c r="DV60" s="34"/>
      <c r="DW60" s="34"/>
      <c r="DX60" s="34"/>
      <c r="DY60" s="34"/>
      <c r="DZ60" s="34"/>
      <c r="EA60" s="34"/>
      <c r="EB60" s="34"/>
      <c r="EC60" s="34"/>
      <c r="ED60" s="34"/>
      <c r="EE60" s="34"/>
      <c r="EF60" s="34"/>
      <c r="EG60" s="34"/>
      <c r="EH60" s="34"/>
      <c r="EI60" s="34"/>
      <c r="EJ60" s="34"/>
      <c r="EK60" s="34"/>
      <c r="EL60" s="34"/>
      <c r="EM60" s="34"/>
      <c r="EN60" s="34"/>
      <c r="EO60" s="34"/>
      <c r="EP60" s="34"/>
      <c r="EQ60" s="34"/>
      <c r="ER60" s="34"/>
      <c r="ES60" s="34"/>
      <c r="ET60" s="34"/>
      <c r="EU60" s="34"/>
      <c r="EV60" s="34"/>
      <c r="EW60" s="34"/>
      <c r="EX60" s="34"/>
      <c r="EY60" s="34"/>
      <c r="EZ60" s="34"/>
      <c r="FA60" s="34"/>
      <c r="FB60" s="34"/>
      <c r="FC60" s="34"/>
      <c r="FD60" s="34"/>
      <c r="FE60" s="34"/>
      <c r="FF60" s="34"/>
      <c r="FG60" s="34"/>
      <c r="FH60" s="34"/>
      <c r="FI60" s="34"/>
      <c r="FJ60" s="34"/>
      <c r="FK60" s="34"/>
      <c r="FL60" s="34"/>
      <c r="FM60" s="34"/>
      <c r="FN60" s="34"/>
      <c r="FO60" s="34"/>
      <c r="FP60" s="34"/>
      <c r="FQ60" s="34"/>
      <c r="FR60" s="34"/>
      <c r="FS60" s="34"/>
      <c r="FT60" s="34"/>
      <c r="FU60" s="34"/>
      <c r="FV60" s="34"/>
      <c r="FW60" s="34"/>
      <c r="FX60" s="34"/>
      <c r="FY60" s="34"/>
      <c r="FZ60" s="34"/>
      <c r="GA60" s="34"/>
      <c r="GB60" s="34"/>
      <c r="GC60" s="34"/>
      <c r="GD60" s="34"/>
      <c r="GE60" s="34"/>
      <c r="GF60" s="34"/>
      <c r="GG60" s="34"/>
      <c r="GH60" s="34"/>
      <c r="GI60" s="34"/>
      <c r="GJ60" s="34"/>
      <c r="GK60" s="34"/>
      <c r="GL60" s="34"/>
      <c r="GM60" s="34"/>
      <c r="GN60" s="34"/>
      <c r="GO60" s="34"/>
      <c r="GP60" s="34"/>
      <c r="GQ60" s="34"/>
      <c r="GR60" s="34"/>
      <c r="GS60" s="34"/>
      <c r="GT60" s="34"/>
      <c r="GU60" s="34"/>
      <c r="GV60" s="34"/>
      <c r="GW60" s="34"/>
      <c r="GX60" s="34"/>
      <c r="GY60" s="34"/>
      <c r="GZ60" s="34"/>
      <c r="HA60" s="34"/>
      <c r="HB60" s="34"/>
      <c r="HC60" s="34"/>
      <c r="HD60" s="34"/>
      <c r="HE60" s="34"/>
      <c r="HF60" s="34"/>
      <c r="HG60" s="34"/>
      <c r="HH60" s="34"/>
      <c r="HI60" s="34"/>
      <c r="HJ60" s="34"/>
      <c r="HK60" s="34"/>
      <c r="HL60" s="34"/>
      <c r="HM60" s="34"/>
      <c r="HN60" s="34"/>
      <c r="HO60" s="34"/>
      <c r="HP60" s="34"/>
      <c r="HQ60" s="34"/>
      <c r="HR60" s="34"/>
      <c r="HS60" s="34"/>
      <c r="HT60" s="34"/>
      <c r="HU60" s="34"/>
      <c r="HV60" s="34"/>
      <c r="HW60" s="34"/>
    </row>
    <row r="61" spans="1:231" s="15" customFormat="1" ht="14.25" customHeight="1" x14ac:dyDescent="0.2">
      <c r="A61" s="75" t="s">
        <v>13</v>
      </c>
      <c r="B61" s="15" t="s">
        <v>14</v>
      </c>
      <c r="C61" s="15" t="s">
        <v>96</v>
      </c>
      <c r="D61" s="15">
        <v>0</v>
      </c>
      <c r="E61" s="31">
        <v>15000</v>
      </c>
      <c r="F61" s="15">
        <f t="shared" si="16"/>
        <v>0</v>
      </c>
      <c r="H61" s="72">
        <f t="shared" si="18"/>
        <v>2700</v>
      </c>
      <c r="I61" s="15">
        <f t="shared" si="17"/>
        <v>0</v>
      </c>
      <c r="J61" s="34"/>
      <c r="K61" s="34" t="s">
        <v>99</v>
      </c>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c r="DM61" s="34"/>
      <c r="DN61" s="34"/>
      <c r="DO61" s="34"/>
      <c r="DP61" s="34"/>
      <c r="DQ61" s="34"/>
      <c r="DR61" s="34"/>
      <c r="DS61" s="34"/>
      <c r="DT61" s="34"/>
      <c r="DU61" s="34"/>
      <c r="DV61" s="34"/>
      <c r="DW61" s="34"/>
      <c r="DX61" s="34"/>
      <c r="DY61" s="34"/>
      <c r="DZ61" s="34"/>
      <c r="EA61" s="34"/>
      <c r="EB61" s="34"/>
      <c r="EC61" s="34"/>
      <c r="ED61" s="34"/>
      <c r="EE61" s="34"/>
      <c r="EF61" s="34"/>
      <c r="EG61" s="34"/>
      <c r="EH61" s="34"/>
      <c r="EI61" s="34"/>
      <c r="EJ61" s="34"/>
      <c r="EK61" s="34"/>
      <c r="EL61" s="34"/>
      <c r="EM61" s="34"/>
      <c r="EN61" s="34"/>
      <c r="EO61" s="34"/>
      <c r="EP61" s="34"/>
      <c r="EQ61" s="34"/>
      <c r="ER61" s="34"/>
      <c r="ES61" s="34"/>
      <c r="ET61" s="34"/>
      <c r="EU61" s="34"/>
      <c r="EV61" s="34"/>
      <c r="EW61" s="34"/>
      <c r="EX61" s="34"/>
      <c r="EY61" s="34"/>
      <c r="EZ61" s="34"/>
      <c r="FA61" s="34"/>
      <c r="FB61" s="34"/>
      <c r="FC61" s="34"/>
      <c r="FD61" s="34"/>
      <c r="FE61" s="34"/>
      <c r="FF61" s="34"/>
      <c r="FG61" s="34"/>
      <c r="FH61" s="34"/>
      <c r="FI61" s="34"/>
      <c r="FJ61" s="34"/>
      <c r="FK61" s="34"/>
      <c r="FL61" s="34"/>
      <c r="FM61" s="34"/>
      <c r="FN61" s="34"/>
      <c r="FO61" s="34"/>
      <c r="FP61" s="34"/>
      <c r="FQ61" s="34"/>
      <c r="FR61" s="34"/>
      <c r="FS61" s="34"/>
      <c r="FT61" s="34"/>
      <c r="FU61" s="34"/>
      <c r="FV61" s="34"/>
      <c r="FW61" s="34"/>
      <c r="FX61" s="34"/>
      <c r="FY61" s="34"/>
      <c r="FZ61" s="34"/>
      <c r="GA61" s="34"/>
      <c r="GB61" s="34"/>
      <c r="GC61" s="34"/>
      <c r="GD61" s="34"/>
      <c r="GE61" s="34"/>
      <c r="GF61" s="34"/>
      <c r="GG61" s="34"/>
      <c r="GH61" s="34"/>
      <c r="GI61" s="34"/>
      <c r="GJ61" s="34"/>
      <c r="GK61" s="34"/>
      <c r="GL61" s="34"/>
      <c r="GM61" s="34"/>
      <c r="GN61" s="34"/>
      <c r="GO61" s="34"/>
      <c r="GP61" s="34"/>
      <c r="GQ61" s="34"/>
      <c r="GR61" s="34"/>
      <c r="GS61" s="34"/>
      <c r="GT61" s="34"/>
      <c r="GU61" s="34"/>
      <c r="GV61" s="34"/>
      <c r="GW61" s="34"/>
      <c r="GX61" s="34"/>
      <c r="GY61" s="34"/>
      <c r="GZ61" s="34"/>
      <c r="HA61" s="34"/>
      <c r="HB61" s="34"/>
      <c r="HC61" s="34"/>
      <c r="HD61" s="34"/>
      <c r="HE61" s="34"/>
      <c r="HF61" s="34"/>
      <c r="HG61" s="34"/>
      <c r="HH61" s="34"/>
      <c r="HI61" s="34"/>
      <c r="HJ61" s="34"/>
      <c r="HK61" s="34"/>
      <c r="HL61" s="34"/>
      <c r="HM61" s="34"/>
      <c r="HN61" s="34"/>
      <c r="HO61" s="34"/>
      <c r="HP61" s="34"/>
      <c r="HQ61" s="34"/>
      <c r="HR61" s="34"/>
      <c r="HS61" s="34"/>
      <c r="HT61" s="34"/>
      <c r="HU61" s="34"/>
      <c r="HV61" s="34"/>
      <c r="HW61" s="34"/>
    </row>
    <row r="62" spans="1:231" s="15" customFormat="1" ht="14.25" customHeight="1" x14ac:dyDescent="0.2">
      <c r="C62" s="15" t="s">
        <v>15</v>
      </c>
      <c r="D62" s="15">
        <v>0</v>
      </c>
      <c r="E62" s="31">
        <v>7500</v>
      </c>
      <c r="F62" s="15">
        <f t="shared" si="16"/>
        <v>0</v>
      </c>
      <c r="H62" s="72">
        <f t="shared" si="18"/>
        <v>1350</v>
      </c>
      <c r="I62" s="15">
        <f t="shared" si="17"/>
        <v>0</v>
      </c>
      <c r="J62" s="34"/>
      <c r="K62" s="34" t="s">
        <v>75</v>
      </c>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c r="DE62" s="34"/>
      <c r="DF62" s="34"/>
      <c r="DG62" s="34"/>
      <c r="DH62" s="34"/>
      <c r="DI62" s="34"/>
      <c r="DJ62" s="34"/>
      <c r="DK62" s="34"/>
      <c r="DL62" s="34"/>
      <c r="DM62" s="34"/>
      <c r="DN62" s="34"/>
      <c r="DO62" s="34"/>
      <c r="DP62" s="34"/>
      <c r="DQ62" s="34"/>
      <c r="DR62" s="34"/>
      <c r="DS62" s="34"/>
      <c r="DT62" s="34"/>
      <c r="DU62" s="34"/>
      <c r="DV62" s="34"/>
      <c r="DW62" s="34"/>
      <c r="DX62" s="34"/>
      <c r="DY62" s="34"/>
      <c r="DZ62" s="34"/>
      <c r="EA62" s="34"/>
      <c r="EB62" s="34"/>
      <c r="EC62" s="34"/>
      <c r="ED62" s="34"/>
      <c r="EE62" s="34"/>
      <c r="EF62" s="34"/>
      <c r="EG62" s="34"/>
      <c r="EH62" s="34"/>
      <c r="EI62" s="34"/>
      <c r="EJ62" s="34"/>
      <c r="EK62" s="34"/>
      <c r="EL62" s="34"/>
      <c r="EM62" s="34"/>
      <c r="EN62" s="34"/>
      <c r="EO62" s="34"/>
      <c r="EP62" s="34"/>
      <c r="EQ62" s="34"/>
      <c r="ER62" s="34"/>
      <c r="ES62" s="34"/>
      <c r="ET62" s="34"/>
      <c r="EU62" s="34"/>
      <c r="EV62" s="34"/>
      <c r="EW62" s="34"/>
      <c r="EX62" s="34"/>
      <c r="EY62" s="34"/>
      <c r="EZ62" s="34"/>
      <c r="FA62" s="34"/>
      <c r="FB62" s="34"/>
      <c r="FC62" s="34"/>
      <c r="FD62" s="34"/>
      <c r="FE62" s="34"/>
      <c r="FF62" s="34"/>
      <c r="FG62" s="34"/>
      <c r="FH62" s="34"/>
      <c r="FI62" s="34"/>
      <c r="FJ62" s="34"/>
      <c r="FK62" s="34"/>
      <c r="FL62" s="34"/>
      <c r="FM62" s="34"/>
      <c r="FN62" s="34"/>
      <c r="FO62" s="34"/>
      <c r="FP62" s="34"/>
      <c r="FQ62" s="34"/>
      <c r="FR62" s="34"/>
      <c r="FS62" s="34"/>
      <c r="FT62" s="34"/>
      <c r="FU62" s="34"/>
      <c r="FV62" s="34"/>
      <c r="FW62" s="34"/>
      <c r="FX62" s="34"/>
      <c r="FY62" s="34"/>
      <c r="FZ62" s="34"/>
      <c r="GA62" s="34"/>
      <c r="GB62" s="34"/>
      <c r="GC62" s="34"/>
      <c r="GD62" s="34"/>
      <c r="GE62" s="34"/>
      <c r="GF62" s="34"/>
      <c r="GG62" s="34"/>
      <c r="GH62" s="34"/>
      <c r="GI62" s="34"/>
      <c r="GJ62" s="34"/>
      <c r="GK62" s="34"/>
      <c r="GL62" s="34"/>
      <c r="GM62" s="34"/>
      <c r="GN62" s="34"/>
      <c r="GO62" s="34"/>
      <c r="GP62" s="34"/>
      <c r="GQ62" s="34"/>
      <c r="GR62" s="34"/>
      <c r="GS62" s="34"/>
      <c r="GT62" s="34"/>
      <c r="GU62" s="34"/>
      <c r="GV62" s="34"/>
      <c r="GW62" s="34"/>
      <c r="GX62" s="34"/>
      <c r="GY62" s="34"/>
      <c r="GZ62" s="34"/>
      <c r="HA62" s="34"/>
      <c r="HB62" s="34"/>
      <c r="HC62" s="34"/>
      <c r="HD62" s="34"/>
      <c r="HE62" s="34"/>
      <c r="HF62" s="34"/>
      <c r="HG62" s="34"/>
      <c r="HH62" s="34"/>
      <c r="HI62" s="34"/>
      <c r="HJ62" s="34"/>
      <c r="HK62" s="34"/>
      <c r="HL62" s="34"/>
      <c r="HM62" s="34"/>
      <c r="HN62" s="34"/>
      <c r="HO62" s="34"/>
      <c r="HP62" s="34"/>
      <c r="HQ62" s="34"/>
      <c r="HR62" s="34"/>
      <c r="HS62" s="34"/>
      <c r="HT62" s="34"/>
      <c r="HU62" s="34"/>
      <c r="HV62" s="34"/>
      <c r="HW62" s="34"/>
    </row>
    <row r="63" spans="1:231" s="15" customFormat="1" ht="14.25" customHeight="1" x14ac:dyDescent="0.2">
      <c r="C63" s="15" t="s">
        <v>16</v>
      </c>
      <c r="D63" s="15">
        <v>0</v>
      </c>
      <c r="E63" s="31">
        <v>3750</v>
      </c>
      <c r="F63" s="15">
        <f t="shared" si="16"/>
        <v>0</v>
      </c>
      <c r="H63" s="72">
        <f t="shared" si="18"/>
        <v>675</v>
      </c>
      <c r="I63" s="15">
        <f t="shared" si="17"/>
        <v>0</v>
      </c>
      <c r="J63" s="34"/>
      <c r="K63" s="34" t="s">
        <v>76</v>
      </c>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4"/>
      <c r="EH63" s="34"/>
      <c r="EI63" s="34"/>
      <c r="EJ63" s="34"/>
      <c r="EK63" s="34"/>
      <c r="EL63" s="34"/>
      <c r="EM63" s="34"/>
      <c r="EN63" s="34"/>
      <c r="EO63" s="34"/>
      <c r="EP63" s="34"/>
      <c r="EQ63" s="34"/>
      <c r="ER63" s="34"/>
      <c r="ES63" s="34"/>
      <c r="ET63" s="34"/>
      <c r="EU63" s="34"/>
      <c r="EV63" s="34"/>
      <c r="EW63" s="34"/>
      <c r="EX63" s="34"/>
      <c r="EY63" s="34"/>
      <c r="EZ63" s="34"/>
      <c r="FA63" s="34"/>
      <c r="FB63" s="34"/>
      <c r="FC63" s="34"/>
      <c r="FD63" s="34"/>
      <c r="FE63" s="34"/>
      <c r="FF63" s="34"/>
      <c r="FG63" s="34"/>
      <c r="FH63" s="34"/>
      <c r="FI63" s="34"/>
      <c r="FJ63" s="34"/>
      <c r="FK63" s="34"/>
      <c r="FL63" s="34"/>
      <c r="FM63" s="34"/>
      <c r="FN63" s="34"/>
      <c r="FO63" s="34"/>
      <c r="FP63" s="34"/>
      <c r="FQ63" s="34"/>
      <c r="FR63" s="34"/>
      <c r="FS63" s="34"/>
      <c r="FT63" s="34"/>
      <c r="FU63" s="34"/>
      <c r="FV63" s="34"/>
      <c r="FW63" s="34"/>
      <c r="FX63" s="34"/>
      <c r="FY63" s="34"/>
      <c r="FZ63" s="34"/>
      <c r="GA63" s="34"/>
      <c r="GB63" s="34"/>
      <c r="GC63" s="34"/>
      <c r="GD63" s="34"/>
      <c r="GE63" s="34"/>
      <c r="GF63" s="34"/>
      <c r="GG63" s="34"/>
      <c r="GH63" s="34"/>
      <c r="GI63" s="34"/>
      <c r="GJ63" s="34"/>
      <c r="GK63" s="34"/>
      <c r="GL63" s="34"/>
      <c r="GM63" s="34"/>
      <c r="GN63" s="34"/>
      <c r="GO63" s="34"/>
      <c r="GP63" s="34"/>
      <c r="GQ63" s="34"/>
      <c r="GR63" s="34"/>
      <c r="GS63" s="34"/>
      <c r="GT63" s="34"/>
      <c r="GU63" s="34"/>
      <c r="GV63" s="34"/>
      <c r="GW63" s="34"/>
      <c r="GX63" s="34"/>
      <c r="GY63" s="34"/>
      <c r="GZ63" s="34"/>
      <c r="HA63" s="34"/>
      <c r="HB63" s="34"/>
      <c r="HC63" s="34"/>
      <c r="HD63" s="34"/>
      <c r="HE63" s="34"/>
      <c r="HF63" s="34"/>
      <c r="HG63" s="34"/>
      <c r="HH63" s="34"/>
      <c r="HI63" s="34"/>
      <c r="HJ63" s="34"/>
      <c r="HK63" s="34"/>
      <c r="HL63" s="34"/>
      <c r="HM63" s="34"/>
      <c r="HN63" s="34"/>
      <c r="HO63" s="34"/>
      <c r="HP63" s="34"/>
      <c r="HQ63" s="34"/>
      <c r="HR63" s="34"/>
      <c r="HS63" s="34"/>
      <c r="HT63" s="34"/>
      <c r="HU63" s="34"/>
      <c r="HV63" s="34"/>
      <c r="HW63" s="34"/>
    </row>
    <row r="64" spans="1:231" s="15" customFormat="1" ht="14.25" customHeight="1" x14ac:dyDescent="0.2">
      <c r="C64" s="15" t="s">
        <v>17</v>
      </c>
      <c r="D64" s="15">
        <v>0</v>
      </c>
      <c r="E64" s="31">
        <v>1500</v>
      </c>
      <c r="F64" s="15">
        <f t="shared" si="16"/>
        <v>0</v>
      </c>
      <c r="H64" s="72">
        <f t="shared" si="18"/>
        <v>270</v>
      </c>
      <c r="I64" s="15">
        <f t="shared" si="17"/>
        <v>0</v>
      </c>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c r="DX64" s="34"/>
      <c r="DY64" s="34"/>
      <c r="DZ64" s="34"/>
      <c r="EA64" s="34"/>
      <c r="EB64" s="34"/>
      <c r="EC64" s="34"/>
      <c r="ED64" s="34"/>
      <c r="EE64" s="34"/>
      <c r="EF64" s="34"/>
      <c r="EG64" s="34"/>
      <c r="EH64" s="34"/>
      <c r="EI64" s="34"/>
      <c r="EJ64" s="34"/>
      <c r="EK64" s="34"/>
      <c r="EL64" s="34"/>
      <c r="EM64" s="34"/>
      <c r="EN64" s="34"/>
      <c r="EO64" s="34"/>
      <c r="EP64" s="34"/>
      <c r="EQ64" s="34"/>
      <c r="ER64" s="34"/>
      <c r="ES64" s="34"/>
      <c r="ET64" s="34"/>
      <c r="EU64" s="34"/>
      <c r="EV64" s="34"/>
      <c r="EW64" s="34"/>
      <c r="EX64" s="34"/>
      <c r="EY64" s="34"/>
      <c r="EZ64" s="34"/>
      <c r="FA64" s="34"/>
      <c r="FB64" s="34"/>
      <c r="FC64" s="34"/>
      <c r="FD64" s="34"/>
      <c r="FE64" s="34"/>
      <c r="FF64" s="34"/>
      <c r="FG64" s="34"/>
      <c r="FH64" s="34"/>
      <c r="FI64" s="34"/>
      <c r="FJ64" s="34"/>
      <c r="FK64" s="34"/>
      <c r="FL64" s="34"/>
      <c r="FM64" s="34"/>
      <c r="FN64" s="34"/>
      <c r="FO64" s="34"/>
      <c r="FP64" s="34"/>
      <c r="FQ64" s="34"/>
      <c r="FR64" s="34"/>
      <c r="FS64" s="34"/>
      <c r="FT64" s="34"/>
      <c r="FU64" s="34"/>
      <c r="FV64" s="34"/>
      <c r="FW64" s="34"/>
      <c r="FX64" s="34"/>
      <c r="FY64" s="34"/>
      <c r="FZ64" s="34"/>
      <c r="GA64" s="34"/>
      <c r="GB64" s="34"/>
      <c r="GC64" s="34"/>
      <c r="GD64" s="34"/>
      <c r="GE64" s="34"/>
      <c r="GF64" s="34"/>
      <c r="GG64" s="34"/>
      <c r="GH64" s="34"/>
      <c r="GI64" s="34"/>
      <c r="GJ64" s="34"/>
      <c r="GK64" s="34"/>
      <c r="GL64" s="34"/>
      <c r="GM64" s="34"/>
      <c r="GN64" s="34"/>
      <c r="GO64" s="34"/>
      <c r="GP64" s="34"/>
      <c r="GQ64" s="34"/>
      <c r="GR64" s="34"/>
      <c r="GS64" s="34"/>
      <c r="GT64" s="34"/>
      <c r="GU64" s="34"/>
      <c r="GV64" s="34"/>
      <c r="GW64" s="34"/>
      <c r="GX64" s="34"/>
      <c r="GY64" s="34"/>
      <c r="GZ64" s="34"/>
      <c r="HA64" s="34"/>
      <c r="HB64" s="34"/>
      <c r="HC64" s="34"/>
      <c r="HD64" s="34"/>
      <c r="HE64" s="34"/>
      <c r="HF64" s="34"/>
      <c r="HG64" s="34"/>
      <c r="HH64" s="34"/>
      <c r="HI64" s="34"/>
      <c r="HJ64" s="34"/>
      <c r="HK64" s="34"/>
      <c r="HL64" s="34"/>
      <c r="HM64" s="34"/>
      <c r="HN64" s="34"/>
      <c r="HO64" s="34"/>
      <c r="HP64" s="34"/>
      <c r="HQ64" s="34"/>
      <c r="HR64" s="34"/>
      <c r="HS64" s="34"/>
      <c r="HT64" s="34"/>
      <c r="HU64" s="34"/>
      <c r="HV64" s="34"/>
      <c r="HW64" s="34"/>
    </row>
    <row r="65" spans="1:231" s="15" customFormat="1" ht="14.25" customHeight="1" x14ac:dyDescent="0.2">
      <c r="A65" s="17" t="s">
        <v>25</v>
      </c>
      <c r="B65" s="17"/>
      <c r="C65" s="17"/>
      <c r="D65" s="17"/>
      <c r="E65" s="17"/>
      <c r="F65" s="17">
        <f>SUM(F57:F64)</f>
        <v>0</v>
      </c>
      <c r="G65" s="17"/>
      <c r="H65" s="74"/>
      <c r="I65" s="17">
        <f>SUM(I57:I64)</f>
        <v>0</v>
      </c>
      <c r="J65" s="36"/>
      <c r="K65" s="36"/>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c r="DA65" s="34"/>
      <c r="DB65" s="34"/>
      <c r="DC65" s="34"/>
      <c r="DD65" s="34"/>
      <c r="DE65" s="34"/>
      <c r="DF65" s="34"/>
      <c r="DG65" s="34"/>
      <c r="DH65" s="34"/>
      <c r="DI65" s="34"/>
      <c r="DJ65" s="34"/>
      <c r="DK65" s="34"/>
      <c r="DL65" s="34"/>
      <c r="DM65" s="34"/>
      <c r="DN65" s="34"/>
      <c r="DO65" s="34"/>
      <c r="DP65" s="34"/>
      <c r="DQ65" s="34"/>
      <c r="DR65" s="34"/>
      <c r="DS65" s="34"/>
      <c r="DT65" s="34"/>
      <c r="DU65" s="34"/>
      <c r="DV65" s="34"/>
      <c r="DW65" s="34"/>
      <c r="DX65" s="34"/>
      <c r="DY65" s="34"/>
      <c r="DZ65" s="34"/>
      <c r="EA65" s="34"/>
      <c r="EB65" s="34"/>
      <c r="EC65" s="34"/>
      <c r="ED65" s="34"/>
      <c r="EE65" s="34"/>
      <c r="EF65" s="34"/>
      <c r="EG65" s="34"/>
      <c r="EH65" s="34"/>
      <c r="EI65" s="34"/>
      <c r="EJ65" s="34"/>
      <c r="EK65" s="34"/>
      <c r="EL65" s="34"/>
      <c r="EM65" s="34"/>
      <c r="EN65" s="34"/>
      <c r="EO65" s="34"/>
      <c r="EP65" s="34"/>
      <c r="EQ65" s="34"/>
      <c r="ER65" s="34"/>
      <c r="ES65" s="34"/>
      <c r="ET65" s="34"/>
      <c r="EU65" s="34"/>
      <c r="EV65" s="34"/>
      <c r="EW65" s="34"/>
      <c r="EX65" s="34"/>
      <c r="EY65" s="34"/>
      <c r="EZ65" s="34"/>
      <c r="FA65" s="34"/>
      <c r="FB65" s="34"/>
      <c r="FC65" s="34"/>
      <c r="FD65" s="34"/>
      <c r="FE65" s="34"/>
      <c r="FF65" s="34"/>
      <c r="FG65" s="34"/>
      <c r="FH65" s="34"/>
      <c r="FI65" s="34"/>
      <c r="FJ65" s="34"/>
      <c r="FK65" s="34"/>
      <c r="FL65" s="34"/>
      <c r="FM65" s="34"/>
      <c r="FN65" s="34"/>
      <c r="FO65" s="34"/>
      <c r="FP65" s="34"/>
      <c r="FQ65" s="34"/>
      <c r="FR65" s="34"/>
      <c r="FS65" s="34"/>
      <c r="FT65" s="34"/>
      <c r="FU65" s="34"/>
      <c r="FV65" s="34"/>
      <c r="FW65" s="34"/>
      <c r="FX65" s="34"/>
      <c r="FY65" s="34"/>
      <c r="FZ65" s="34"/>
      <c r="GA65" s="34"/>
      <c r="GB65" s="34"/>
      <c r="GC65" s="34"/>
      <c r="GD65" s="34"/>
      <c r="GE65" s="34"/>
      <c r="GF65" s="34"/>
      <c r="GG65" s="34"/>
      <c r="GH65" s="34"/>
      <c r="GI65" s="34"/>
      <c r="GJ65" s="34"/>
      <c r="GK65" s="34"/>
      <c r="GL65" s="34"/>
      <c r="GM65" s="34"/>
      <c r="GN65" s="34"/>
      <c r="GO65" s="34"/>
      <c r="GP65" s="34"/>
      <c r="GQ65" s="34"/>
      <c r="GR65" s="34"/>
      <c r="GS65" s="34"/>
      <c r="GT65" s="34"/>
      <c r="GU65" s="34"/>
      <c r="GV65" s="34"/>
      <c r="GW65" s="34"/>
      <c r="GX65" s="34"/>
      <c r="GY65" s="34"/>
      <c r="GZ65" s="34"/>
      <c r="HA65" s="34"/>
      <c r="HB65" s="34"/>
      <c r="HC65" s="34"/>
      <c r="HD65" s="34"/>
      <c r="HE65" s="34"/>
      <c r="HF65" s="34"/>
      <c r="HG65" s="34"/>
      <c r="HH65" s="34"/>
      <c r="HI65" s="34"/>
      <c r="HJ65" s="34"/>
      <c r="HK65" s="34"/>
      <c r="HL65" s="34"/>
      <c r="HM65" s="34"/>
      <c r="HN65" s="34"/>
      <c r="HO65" s="34"/>
      <c r="HP65" s="34"/>
      <c r="HQ65" s="34"/>
      <c r="HR65" s="34"/>
      <c r="HS65" s="34"/>
      <c r="HT65" s="34"/>
      <c r="HU65" s="34"/>
      <c r="HV65" s="34"/>
      <c r="HW65" s="34"/>
    </row>
    <row r="66" spans="1:231" s="15" customFormat="1" ht="14.25" customHeight="1" x14ac:dyDescent="0.2">
      <c r="H66" s="72"/>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4"/>
      <c r="DB66" s="34"/>
      <c r="DC66" s="34"/>
      <c r="DD66" s="34"/>
      <c r="DE66" s="34"/>
      <c r="DF66" s="34"/>
      <c r="DG66" s="34"/>
      <c r="DH66" s="34"/>
      <c r="DI66" s="34"/>
      <c r="DJ66" s="34"/>
      <c r="DK66" s="34"/>
      <c r="DL66" s="34"/>
      <c r="DM66" s="34"/>
      <c r="DN66" s="34"/>
      <c r="DO66" s="34"/>
      <c r="DP66" s="34"/>
      <c r="DQ66" s="34"/>
      <c r="DR66" s="34"/>
      <c r="DS66" s="34"/>
      <c r="DT66" s="34"/>
      <c r="DU66" s="34"/>
      <c r="DV66" s="34"/>
      <c r="DW66" s="34"/>
      <c r="DX66" s="34"/>
      <c r="DY66" s="34"/>
      <c r="DZ66" s="34"/>
      <c r="EA66" s="34"/>
      <c r="EB66" s="34"/>
      <c r="EC66" s="34"/>
      <c r="ED66" s="34"/>
      <c r="EE66" s="34"/>
      <c r="EF66" s="34"/>
      <c r="EG66" s="34"/>
      <c r="EH66" s="34"/>
      <c r="EI66" s="34"/>
      <c r="EJ66" s="34"/>
      <c r="EK66" s="34"/>
      <c r="EL66" s="34"/>
      <c r="EM66" s="34"/>
      <c r="EN66" s="34"/>
      <c r="EO66" s="34"/>
      <c r="EP66" s="34"/>
      <c r="EQ66" s="34"/>
      <c r="ER66" s="34"/>
      <c r="ES66" s="34"/>
      <c r="ET66" s="34"/>
      <c r="EU66" s="34"/>
      <c r="EV66" s="34"/>
      <c r="EW66" s="34"/>
      <c r="EX66" s="34"/>
      <c r="EY66" s="34"/>
      <c r="EZ66" s="34"/>
      <c r="FA66" s="34"/>
      <c r="FB66" s="34"/>
      <c r="FC66" s="34"/>
      <c r="FD66" s="34"/>
      <c r="FE66" s="34"/>
      <c r="FF66" s="34"/>
      <c r="FG66" s="34"/>
      <c r="FH66" s="34"/>
      <c r="FI66" s="34"/>
      <c r="FJ66" s="34"/>
      <c r="FK66" s="34"/>
      <c r="FL66" s="34"/>
      <c r="FM66" s="34"/>
      <c r="FN66" s="34"/>
      <c r="FO66" s="34"/>
      <c r="FP66" s="34"/>
      <c r="FQ66" s="34"/>
      <c r="FR66" s="34"/>
      <c r="FS66" s="34"/>
      <c r="FT66" s="34"/>
      <c r="FU66" s="34"/>
      <c r="FV66" s="34"/>
      <c r="FW66" s="34"/>
      <c r="FX66" s="34"/>
      <c r="FY66" s="34"/>
      <c r="FZ66" s="34"/>
      <c r="GA66" s="34"/>
      <c r="GB66" s="34"/>
      <c r="GC66" s="34"/>
      <c r="GD66" s="34"/>
      <c r="GE66" s="34"/>
      <c r="GF66" s="34"/>
      <c r="GG66" s="34"/>
      <c r="GH66" s="34"/>
      <c r="GI66" s="34"/>
      <c r="GJ66" s="34"/>
      <c r="GK66" s="34"/>
      <c r="GL66" s="34"/>
      <c r="GM66" s="34"/>
      <c r="GN66" s="34"/>
      <c r="GO66" s="34"/>
      <c r="GP66" s="34"/>
      <c r="GQ66" s="34"/>
      <c r="GR66" s="34"/>
      <c r="GS66" s="34"/>
      <c r="GT66" s="34"/>
      <c r="GU66" s="34"/>
      <c r="GV66" s="34"/>
      <c r="GW66" s="34"/>
      <c r="GX66" s="34"/>
      <c r="GY66" s="34"/>
      <c r="GZ66" s="34"/>
      <c r="HA66" s="34"/>
      <c r="HB66" s="34"/>
      <c r="HC66" s="34"/>
      <c r="HD66" s="34"/>
      <c r="HE66" s="34"/>
      <c r="HF66" s="34"/>
      <c r="HG66" s="34"/>
      <c r="HH66" s="34"/>
      <c r="HI66" s="34"/>
      <c r="HJ66" s="34"/>
      <c r="HK66" s="34"/>
      <c r="HL66" s="34"/>
      <c r="HM66" s="34"/>
      <c r="HN66" s="34"/>
      <c r="HO66" s="34"/>
      <c r="HP66" s="34"/>
      <c r="HQ66" s="34"/>
      <c r="HR66" s="34"/>
      <c r="HS66" s="34"/>
      <c r="HT66" s="34"/>
      <c r="HU66" s="34"/>
      <c r="HV66" s="34"/>
      <c r="HW66" s="34"/>
    </row>
    <row r="67" spans="1:231" s="15" customFormat="1" ht="14.25" customHeight="1" x14ac:dyDescent="0.2">
      <c r="C67" s="15" t="s">
        <v>97</v>
      </c>
      <c r="D67" s="15">
        <v>0</v>
      </c>
      <c r="E67" s="4">
        <v>0.45999999999999996</v>
      </c>
      <c r="F67" s="15">
        <f>+D67*E67</f>
        <v>0</v>
      </c>
      <c r="H67" s="72"/>
      <c r="J67" s="34"/>
      <c r="K67" s="35" t="s">
        <v>98</v>
      </c>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c r="FL67" s="34"/>
      <c r="FM67" s="34"/>
      <c r="FN67" s="34"/>
      <c r="FO67" s="34"/>
      <c r="FP67" s="34"/>
      <c r="FQ67" s="34"/>
      <c r="FR67" s="34"/>
      <c r="FS67" s="34"/>
      <c r="FT67" s="34"/>
      <c r="FU67" s="34"/>
      <c r="FV67" s="34"/>
      <c r="FW67" s="34"/>
      <c r="FX67" s="34"/>
      <c r="FY67" s="34"/>
      <c r="FZ67" s="34"/>
      <c r="GA67" s="34"/>
      <c r="GB67" s="34"/>
      <c r="GC67" s="34"/>
      <c r="GD67" s="34"/>
      <c r="GE67" s="34"/>
      <c r="GF67" s="34"/>
      <c r="GG67" s="34"/>
      <c r="GH67" s="34"/>
      <c r="GI67" s="34"/>
      <c r="GJ67" s="34"/>
      <c r="GK67" s="34"/>
      <c r="GL67" s="34"/>
      <c r="GM67" s="34"/>
      <c r="GN67" s="34"/>
      <c r="GO67" s="34"/>
      <c r="GP67" s="34"/>
      <c r="GQ67" s="34"/>
      <c r="GR67" s="34"/>
      <c r="GS67" s="34"/>
      <c r="GT67" s="34"/>
      <c r="GU67" s="34"/>
      <c r="GV67" s="34"/>
      <c r="GW67" s="34"/>
      <c r="GX67" s="34"/>
      <c r="GY67" s="34"/>
      <c r="GZ67" s="34"/>
      <c r="HA67" s="34"/>
      <c r="HB67" s="34"/>
      <c r="HC67" s="34"/>
      <c r="HD67" s="34"/>
      <c r="HE67" s="34"/>
      <c r="HF67" s="34"/>
      <c r="HG67" s="34"/>
      <c r="HH67" s="34"/>
      <c r="HI67" s="34"/>
      <c r="HJ67" s="34"/>
      <c r="HK67" s="34"/>
      <c r="HL67" s="34"/>
      <c r="HM67" s="34"/>
      <c r="HN67" s="34"/>
      <c r="HO67" s="34"/>
      <c r="HP67" s="34"/>
      <c r="HQ67" s="34"/>
      <c r="HR67" s="34"/>
      <c r="HS67" s="34"/>
      <c r="HT67" s="34"/>
      <c r="HU67" s="34"/>
      <c r="HV67" s="34"/>
      <c r="HW67" s="34"/>
    </row>
    <row r="68" spans="1:231" ht="14.25" customHeight="1" x14ac:dyDescent="0.2">
      <c r="A68" s="8"/>
      <c r="B68" s="8"/>
      <c r="C68" s="8"/>
      <c r="D68" s="17"/>
      <c r="E68" s="1"/>
      <c r="F68" s="17"/>
      <c r="G68" s="1"/>
      <c r="H68" s="74"/>
      <c r="I68" s="17"/>
      <c r="J68" s="1"/>
      <c r="K68" s="34"/>
    </row>
    <row r="69" spans="1:231" ht="14.25" customHeight="1" x14ac:dyDescent="0.2">
      <c r="C69" s="6" t="s">
        <v>28</v>
      </c>
      <c r="D69" s="16" t="s">
        <v>70</v>
      </c>
      <c r="E69" s="16" t="s">
        <v>71</v>
      </c>
      <c r="F69" s="30" t="s">
        <v>25</v>
      </c>
      <c r="G69" s="1"/>
      <c r="H69" s="71" t="s">
        <v>72</v>
      </c>
      <c r="I69" s="30" t="s">
        <v>25</v>
      </c>
      <c r="J69" s="1"/>
      <c r="K69" s="34"/>
    </row>
    <row r="70" spans="1:231" ht="14.25" customHeight="1" x14ac:dyDescent="0.2">
      <c r="A70" s="3" t="s">
        <v>4</v>
      </c>
      <c r="B70" s="1" t="s">
        <v>5</v>
      </c>
      <c r="C70" s="1" t="s">
        <v>28</v>
      </c>
      <c r="D70" s="15">
        <v>0</v>
      </c>
      <c r="E70" s="5">
        <v>48300</v>
      </c>
      <c r="F70" s="15">
        <f t="shared" ref="F70:F77" si="19">+D70*E70</f>
        <v>0</v>
      </c>
      <c r="G70" s="1"/>
      <c r="H70" s="72">
        <f t="shared" ref="H70:H77" si="20">+E70*0.18</f>
        <v>8694</v>
      </c>
      <c r="I70" s="15">
        <f t="shared" ref="I70:I77" si="21">+D70*H70</f>
        <v>0</v>
      </c>
      <c r="J70" s="5"/>
      <c r="K70" s="34" t="s">
        <v>81</v>
      </c>
      <c r="L70" s="10"/>
      <c r="N70" s="10"/>
      <c r="P70" s="41"/>
    </row>
    <row r="71" spans="1:231" ht="14.25" customHeight="1" x14ac:dyDescent="0.2">
      <c r="A71" s="3" t="s">
        <v>7</v>
      </c>
      <c r="B71" s="1" t="s">
        <v>8</v>
      </c>
      <c r="C71" s="1" t="s">
        <v>28</v>
      </c>
      <c r="D71" s="15">
        <v>0</v>
      </c>
      <c r="E71" s="5">
        <v>39675</v>
      </c>
      <c r="F71" s="15">
        <f t="shared" si="19"/>
        <v>0</v>
      </c>
      <c r="G71" s="1"/>
      <c r="H71" s="72">
        <f t="shared" si="20"/>
        <v>7141.5</v>
      </c>
      <c r="I71" s="15">
        <f t="shared" si="21"/>
        <v>0</v>
      </c>
      <c r="J71" s="5"/>
      <c r="K71" s="34" t="s">
        <v>81</v>
      </c>
      <c r="L71" s="10"/>
      <c r="N71" s="10"/>
      <c r="P71" s="41"/>
    </row>
    <row r="72" spans="1:231" ht="14.25" customHeight="1" x14ac:dyDescent="0.2">
      <c r="A72" s="3" t="s">
        <v>9</v>
      </c>
      <c r="B72" s="1" t="s">
        <v>10</v>
      </c>
      <c r="C72" s="1" t="s">
        <v>28</v>
      </c>
      <c r="D72" s="15">
        <v>0</v>
      </c>
      <c r="E72" s="5">
        <v>31050</v>
      </c>
      <c r="F72" s="15">
        <f t="shared" si="19"/>
        <v>0</v>
      </c>
      <c r="G72" s="1"/>
      <c r="H72" s="72">
        <f t="shared" si="20"/>
        <v>5589</v>
      </c>
      <c r="I72" s="15">
        <f t="shared" si="21"/>
        <v>0</v>
      </c>
      <c r="J72" s="5"/>
      <c r="K72" s="34" t="s">
        <v>81</v>
      </c>
      <c r="L72" s="10"/>
      <c r="N72" s="10"/>
      <c r="P72" s="41"/>
    </row>
    <row r="73" spans="1:231" ht="14.25" customHeight="1" x14ac:dyDescent="0.2">
      <c r="A73" s="3" t="s">
        <v>11</v>
      </c>
      <c r="B73" s="1" t="s">
        <v>12</v>
      </c>
      <c r="C73" s="1" t="s">
        <v>28</v>
      </c>
      <c r="D73" s="15">
        <v>0</v>
      </c>
      <c r="E73" s="5">
        <v>21275</v>
      </c>
      <c r="F73" s="15">
        <f t="shared" si="19"/>
        <v>0</v>
      </c>
      <c r="G73" s="1"/>
      <c r="H73" s="72">
        <f t="shared" si="20"/>
        <v>3829.5</v>
      </c>
      <c r="I73" s="15">
        <f t="shared" si="21"/>
        <v>0</v>
      </c>
      <c r="J73" s="5"/>
      <c r="K73" s="34" t="s">
        <v>81</v>
      </c>
      <c r="L73" s="10"/>
      <c r="N73" s="10"/>
      <c r="P73" s="41"/>
    </row>
    <row r="74" spans="1:231" ht="14.25" customHeight="1" x14ac:dyDescent="0.2">
      <c r="A74" s="3" t="s">
        <v>13</v>
      </c>
      <c r="B74" s="1" t="s">
        <v>14</v>
      </c>
      <c r="C74" s="1" t="s">
        <v>28</v>
      </c>
      <c r="D74" s="15">
        <v>0</v>
      </c>
      <c r="E74" s="5">
        <v>13225</v>
      </c>
      <c r="F74" s="15">
        <f t="shared" si="19"/>
        <v>0</v>
      </c>
      <c r="G74" s="1"/>
      <c r="H74" s="72">
        <f t="shared" si="20"/>
        <v>2380.5</v>
      </c>
      <c r="I74" s="15">
        <f t="shared" si="21"/>
        <v>0</v>
      </c>
      <c r="J74" s="5"/>
      <c r="K74" s="34" t="s">
        <v>81</v>
      </c>
      <c r="L74" s="10"/>
      <c r="N74" s="10"/>
      <c r="P74" s="41"/>
    </row>
    <row r="75" spans="1:231" ht="14.25" customHeight="1" x14ac:dyDescent="0.2">
      <c r="C75" s="1" t="s">
        <v>15</v>
      </c>
      <c r="D75" s="15">
        <v>0</v>
      </c>
      <c r="E75" s="5">
        <v>6613</v>
      </c>
      <c r="F75" s="15">
        <f t="shared" si="19"/>
        <v>0</v>
      </c>
      <c r="G75" s="1"/>
      <c r="H75" s="72">
        <f t="shared" si="20"/>
        <v>1190.3399999999999</v>
      </c>
      <c r="I75" s="15">
        <f t="shared" si="21"/>
        <v>0</v>
      </c>
      <c r="J75" s="5"/>
      <c r="K75" s="34" t="s">
        <v>75</v>
      </c>
      <c r="L75" s="10"/>
      <c r="N75" s="10"/>
      <c r="P75" s="41"/>
    </row>
    <row r="76" spans="1:231" ht="14.25" customHeight="1" x14ac:dyDescent="0.2">
      <c r="C76" s="1" t="s">
        <v>16</v>
      </c>
      <c r="D76" s="15">
        <v>0</v>
      </c>
      <c r="E76" s="5">
        <v>3306</v>
      </c>
      <c r="F76" s="15">
        <f t="shared" si="19"/>
        <v>0</v>
      </c>
      <c r="G76" s="1"/>
      <c r="H76" s="72">
        <f t="shared" si="20"/>
        <v>595.07999999999993</v>
      </c>
      <c r="I76" s="15">
        <f t="shared" si="21"/>
        <v>0</v>
      </c>
      <c r="J76" s="5"/>
      <c r="K76" s="34" t="s">
        <v>76</v>
      </c>
      <c r="L76" s="10"/>
      <c r="N76" s="10"/>
      <c r="P76" s="41"/>
    </row>
    <row r="77" spans="1:231" ht="14.25" customHeight="1" x14ac:dyDescent="0.2">
      <c r="C77" s="1" t="s">
        <v>17</v>
      </c>
      <c r="D77" s="15">
        <v>0</v>
      </c>
      <c r="E77" s="5">
        <v>1323</v>
      </c>
      <c r="F77" s="15">
        <f t="shared" si="19"/>
        <v>0</v>
      </c>
      <c r="G77" s="1"/>
      <c r="H77" s="72">
        <f t="shared" si="20"/>
        <v>238.14</v>
      </c>
      <c r="I77" s="15">
        <f t="shared" si="21"/>
        <v>0</v>
      </c>
      <c r="J77" s="5"/>
      <c r="K77" s="34"/>
      <c r="L77" s="10"/>
      <c r="N77" s="10"/>
      <c r="P77" s="41"/>
    </row>
    <row r="78" spans="1:231" ht="14.25" customHeight="1" x14ac:dyDescent="0.2">
      <c r="A78" s="8" t="s">
        <v>25</v>
      </c>
      <c r="B78" s="8"/>
      <c r="C78" s="8"/>
      <c r="D78" s="17"/>
      <c r="E78" s="1"/>
      <c r="F78" s="17">
        <f>SUM(F70:F77)</f>
        <v>0</v>
      </c>
      <c r="G78" s="1"/>
      <c r="H78" s="74"/>
      <c r="I78" s="17">
        <f>SUM(I70:I77)</f>
        <v>0</v>
      </c>
      <c r="J78" s="1"/>
      <c r="K78" s="36"/>
    </row>
    <row r="79" spans="1:231" ht="14.25" customHeight="1" x14ac:dyDescent="0.2">
      <c r="D79" s="15"/>
      <c r="E79" s="1"/>
      <c r="F79" s="15"/>
      <c r="G79" s="1"/>
      <c r="H79" s="72"/>
      <c r="I79" s="15"/>
      <c r="J79" s="1"/>
      <c r="K79" s="34"/>
    </row>
    <row r="80" spans="1:231" ht="14.25" customHeight="1" x14ac:dyDescent="0.2">
      <c r="C80" s="1" t="s">
        <v>29</v>
      </c>
      <c r="D80" s="15">
        <v>0</v>
      </c>
      <c r="E80" s="4">
        <v>0.45999999999999996</v>
      </c>
      <c r="F80" s="15">
        <f>+D80*E80</f>
        <v>0</v>
      </c>
      <c r="G80" s="1"/>
      <c r="H80" s="72"/>
      <c r="I80" s="15"/>
      <c r="J80" s="13"/>
      <c r="K80" s="35" t="s">
        <v>82</v>
      </c>
      <c r="L80" s="42"/>
      <c r="M80" s="42"/>
      <c r="N80" s="42"/>
      <c r="P80" s="41"/>
    </row>
    <row r="81" spans="1:16" ht="14.25" customHeight="1" x14ac:dyDescent="0.2">
      <c r="D81" s="15"/>
      <c r="E81" s="1"/>
      <c r="F81" s="15"/>
      <c r="G81" s="1"/>
      <c r="H81" s="72"/>
      <c r="I81" s="15"/>
      <c r="J81" s="1"/>
      <c r="K81" s="34"/>
    </row>
    <row r="82" spans="1:16" ht="14.25" customHeight="1" x14ac:dyDescent="0.2">
      <c r="C82" s="6" t="s">
        <v>52</v>
      </c>
      <c r="D82" s="16" t="s">
        <v>70</v>
      </c>
      <c r="E82" s="16" t="s">
        <v>71</v>
      </c>
      <c r="F82" s="30" t="s">
        <v>25</v>
      </c>
      <c r="G82" s="1"/>
      <c r="H82" s="71" t="s">
        <v>72</v>
      </c>
      <c r="I82" s="30" t="s">
        <v>25</v>
      </c>
      <c r="J82" s="1"/>
      <c r="K82" s="34"/>
    </row>
    <row r="83" spans="1:16" ht="14.25" customHeight="1" x14ac:dyDescent="0.2">
      <c r="A83" s="3" t="s">
        <v>4</v>
      </c>
      <c r="B83" s="1" t="s">
        <v>5</v>
      </c>
      <c r="C83" s="1" t="s">
        <v>30</v>
      </c>
      <c r="D83" s="15">
        <v>0</v>
      </c>
      <c r="E83" s="5">
        <v>103500</v>
      </c>
      <c r="F83" s="15">
        <f t="shared" ref="F83:F90" si="22">+D83*E83</f>
        <v>0</v>
      </c>
      <c r="G83" s="1"/>
      <c r="H83" s="72">
        <f t="shared" ref="H83:H90" si="23">+E83*0.18</f>
        <v>18630</v>
      </c>
      <c r="I83" s="15">
        <f t="shared" ref="I83:I90" si="24">+D83*H83</f>
        <v>0</v>
      </c>
      <c r="J83" s="5"/>
      <c r="K83" s="34"/>
      <c r="L83" s="10"/>
      <c r="N83" s="10"/>
      <c r="P83" s="41"/>
    </row>
    <row r="84" spans="1:16" ht="14.25" customHeight="1" x14ac:dyDescent="0.2">
      <c r="A84" s="3" t="s">
        <v>7</v>
      </c>
      <c r="B84" s="1" t="s">
        <v>8</v>
      </c>
      <c r="C84" s="1" t="s">
        <v>30</v>
      </c>
      <c r="D84" s="15">
        <v>0</v>
      </c>
      <c r="E84" s="5">
        <v>74750</v>
      </c>
      <c r="F84" s="15">
        <f t="shared" si="22"/>
        <v>0</v>
      </c>
      <c r="G84" s="1"/>
      <c r="H84" s="72">
        <f t="shared" si="23"/>
        <v>13455</v>
      </c>
      <c r="I84" s="15">
        <f t="shared" si="24"/>
        <v>0</v>
      </c>
      <c r="J84" s="5"/>
      <c r="K84" s="34"/>
      <c r="L84" s="10"/>
      <c r="N84" s="10"/>
      <c r="P84" s="41"/>
    </row>
    <row r="85" spans="1:16" ht="14.25" customHeight="1" x14ac:dyDescent="0.2">
      <c r="A85" s="3" t="s">
        <v>9</v>
      </c>
      <c r="B85" s="1" t="s">
        <v>10</v>
      </c>
      <c r="C85" s="1" t="s">
        <v>30</v>
      </c>
      <c r="D85" s="15">
        <v>0</v>
      </c>
      <c r="E85" s="5">
        <v>48875</v>
      </c>
      <c r="F85" s="15">
        <f t="shared" si="22"/>
        <v>0</v>
      </c>
      <c r="G85" s="1"/>
      <c r="H85" s="72">
        <f t="shared" si="23"/>
        <v>8797.5</v>
      </c>
      <c r="I85" s="15">
        <f t="shared" si="24"/>
        <v>0</v>
      </c>
      <c r="J85" s="5"/>
      <c r="K85" s="34"/>
      <c r="L85" s="10"/>
      <c r="N85" s="10"/>
      <c r="P85" s="41"/>
    </row>
    <row r="86" spans="1:16" ht="14.25" customHeight="1" x14ac:dyDescent="0.2">
      <c r="A86" s="3" t="s">
        <v>11</v>
      </c>
      <c r="B86" s="1" t="s">
        <v>12</v>
      </c>
      <c r="C86" s="1" t="s">
        <v>30</v>
      </c>
      <c r="D86" s="15">
        <v>0</v>
      </c>
      <c r="E86" s="5">
        <v>31050</v>
      </c>
      <c r="F86" s="15">
        <f t="shared" si="22"/>
        <v>0</v>
      </c>
      <c r="G86" s="1"/>
      <c r="H86" s="72">
        <f t="shared" si="23"/>
        <v>5589</v>
      </c>
      <c r="I86" s="15">
        <f t="shared" si="24"/>
        <v>0</v>
      </c>
      <c r="J86" s="5"/>
      <c r="K86" s="34"/>
      <c r="L86" s="10"/>
      <c r="N86" s="10"/>
      <c r="P86" s="41"/>
    </row>
    <row r="87" spans="1:16" ht="14.25" customHeight="1" x14ac:dyDescent="0.2">
      <c r="A87" s="3" t="s">
        <v>13</v>
      </c>
      <c r="B87" s="1" t="s">
        <v>14</v>
      </c>
      <c r="C87" s="1" t="s">
        <v>30</v>
      </c>
      <c r="D87" s="15">
        <v>0</v>
      </c>
      <c r="E87" s="5">
        <v>21850</v>
      </c>
      <c r="F87" s="15">
        <f t="shared" si="22"/>
        <v>0</v>
      </c>
      <c r="G87" s="1"/>
      <c r="H87" s="72">
        <f t="shared" si="23"/>
        <v>3933</v>
      </c>
      <c r="I87" s="15">
        <f t="shared" si="24"/>
        <v>0</v>
      </c>
      <c r="J87" s="5"/>
      <c r="K87" s="34"/>
      <c r="L87" s="10"/>
      <c r="N87" s="10"/>
      <c r="P87" s="41"/>
    </row>
    <row r="88" spans="1:16" ht="14.25" customHeight="1" x14ac:dyDescent="0.2">
      <c r="C88" s="1" t="s">
        <v>15</v>
      </c>
      <c r="D88" s="15">
        <v>0</v>
      </c>
      <c r="E88" s="5">
        <v>10925</v>
      </c>
      <c r="F88" s="15">
        <f t="shared" si="22"/>
        <v>0</v>
      </c>
      <c r="G88" s="1"/>
      <c r="H88" s="72">
        <f t="shared" si="23"/>
        <v>1966.5</v>
      </c>
      <c r="I88" s="15">
        <f t="shared" si="24"/>
        <v>0</v>
      </c>
      <c r="J88" s="5"/>
      <c r="K88" s="34" t="s">
        <v>75</v>
      </c>
      <c r="L88" s="10"/>
      <c r="N88" s="10"/>
      <c r="P88" s="41"/>
    </row>
    <row r="89" spans="1:16" ht="14.25" customHeight="1" x14ac:dyDescent="0.2">
      <c r="C89" s="1" t="s">
        <v>16</v>
      </c>
      <c r="D89" s="15">
        <v>0</v>
      </c>
      <c r="E89" s="5">
        <v>5463</v>
      </c>
      <c r="F89" s="15">
        <f t="shared" si="22"/>
        <v>0</v>
      </c>
      <c r="G89" s="1"/>
      <c r="H89" s="72">
        <f t="shared" si="23"/>
        <v>983.33999999999992</v>
      </c>
      <c r="I89" s="15">
        <f t="shared" si="24"/>
        <v>0</v>
      </c>
      <c r="J89" s="5"/>
      <c r="K89" s="34" t="s">
        <v>76</v>
      </c>
      <c r="L89" s="10"/>
      <c r="N89" s="10"/>
      <c r="P89" s="41"/>
    </row>
    <row r="90" spans="1:16" ht="14.25" customHeight="1" x14ac:dyDescent="0.2">
      <c r="C90" s="1" t="s">
        <v>17</v>
      </c>
      <c r="D90" s="15">
        <v>0</v>
      </c>
      <c r="E90" s="5">
        <v>2185</v>
      </c>
      <c r="F90" s="15">
        <f t="shared" si="22"/>
        <v>0</v>
      </c>
      <c r="G90" s="1"/>
      <c r="H90" s="72">
        <f t="shared" si="23"/>
        <v>393.3</v>
      </c>
      <c r="I90" s="15">
        <f t="shared" si="24"/>
        <v>0</v>
      </c>
      <c r="J90" s="5"/>
      <c r="K90" s="34"/>
      <c r="L90" s="10"/>
      <c r="N90" s="10"/>
      <c r="P90" s="41"/>
    </row>
    <row r="91" spans="1:16" ht="14.25" customHeight="1" x14ac:dyDescent="0.2">
      <c r="A91" s="8" t="s">
        <v>25</v>
      </c>
      <c r="B91" s="8"/>
      <c r="C91" s="8"/>
      <c r="D91" s="17"/>
      <c r="E91" s="1"/>
      <c r="F91" s="17">
        <f>SUM(F83:F90)</f>
        <v>0</v>
      </c>
      <c r="G91" s="1"/>
      <c r="H91" s="74"/>
      <c r="I91" s="17">
        <f>SUM(I83:I90)</f>
        <v>0</v>
      </c>
      <c r="J91" s="1"/>
      <c r="K91" s="36"/>
    </row>
    <row r="92" spans="1:16" ht="14.25" customHeight="1" x14ac:dyDescent="0.2">
      <c r="D92" s="15"/>
      <c r="E92" s="1"/>
      <c r="F92" s="15"/>
      <c r="G92" s="1"/>
      <c r="H92" s="72"/>
      <c r="I92" s="15"/>
      <c r="J92" s="1"/>
      <c r="K92" s="34"/>
    </row>
    <row r="93" spans="1:16" ht="14.25" customHeight="1" x14ac:dyDescent="0.2">
      <c r="C93" s="1" t="s">
        <v>40</v>
      </c>
      <c r="D93" s="15">
        <v>0</v>
      </c>
      <c r="E93" s="4">
        <v>0.91999999999999993</v>
      </c>
      <c r="F93" s="15">
        <f t="shared" ref="F93:F94" si="25">+D93*E93</f>
        <v>0</v>
      </c>
      <c r="G93" s="1"/>
      <c r="H93" s="72"/>
      <c r="I93" s="15"/>
      <c r="J93" s="5"/>
      <c r="K93" s="34" t="s">
        <v>83</v>
      </c>
      <c r="L93" s="10"/>
      <c r="N93" s="10"/>
      <c r="P93" s="41"/>
    </row>
    <row r="94" spans="1:16" ht="14.25" customHeight="1" x14ac:dyDescent="0.2">
      <c r="C94" s="1" t="s">
        <v>46</v>
      </c>
      <c r="D94" s="15">
        <v>0</v>
      </c>
      <c r="E94" s="4">
        <v>0.45999999999999996</v>
      </c>
      <c r="F94" s="15">
        <f t="shared" si="25"/>
        <v>0</v>
      </c>
      <c r="G94" s="1"/>
      <c r="H94" s="72"/>
      <c r="I94" s="15"/>
      <c r="J94" s="13"/>
      <c r="K94" s="34" t="s">
        <v>84</v>
      </c>
      <c r="L94" s="42"/>
      <c r="M94" s="42"/>
      <c r="N94" s="42"/>
      <c r="P94" s="41"/>
    </row>
    <row r="95" spans="1:16" ht="14.25" customHeight="1" x14ac:dyDescent="0.2">
      <c r="D95" s="15"/>
      <c r="E95" s="1"/>
      <c r="F95" s="15"/>
      <c r="G95" s="1"/>
      <c r="H95" s="72"/>
      <c r="I95" s="15"/>
      <c r="J95" s="1"/>
      <c r="K95" s="34"/>
    </row>
    <row r="96" spans="1:16" ht="14.25" customHeight="1" x14ac:dyDescent="0.2">
      <c r="C96" s="6" t="s">
        <v>53</v>
      </c>
      <c r="D96" s="16" t="s">
        <v>70</v>
      </c>
      <c r="E96" s="16" t="s">
        <v>71</v>
      </c>
      <c r="F96" s="30" t="s">
        <v>25</v>
      </c>
      <c r="G96" s="1"/>
      <c r="H96" s="71" t="s">
        <v>72</v>
      </c>
      <c r="I96" s="30" t="s">
        <v>25</v>
      </c>
      <c r="J96" s="1"/>
      <c r="K96" s="34"/>
    </row>
    <row r="97" spans="1:16" ht="14.25" customHeight="1" x14ac:dyDescent="0.2">
      <c r="A97" s="3" t="s">
        <v>4</v>
      </c>
      <c r="B97" s="1" t="s">
        <v>5</v>
      </c>
      <c r="C97" s="1" t="s">
        <v>31</v>
      </c>
      <c r="D97" s="15">
        <v>0</v>
      </c>
      <c r="E97" s="5">
        <v>78200</v>
      </c>
      <c r="F97" s="15">
        <f t="shared" ref="F97:F104" si="26">+D97*E97</f>
        <v>0</v>
      </c>
      <c r="G97" s="1"/>
      <c r="H97" s="72">
        <f t="shared" ref="H97:H104" si="27">+E97*0.18</f>
        <v>14076</v>
      </c>
      <c r="I97" s="15">
        <f t="shared" ref="I97:I104" si="28">+D97*H97</f>
        <v>0</v>
      </c>
      <c r="J97" s="5"/>
      <c r="K97" s="34"/>
      <c r="L97" s="10"/>
      <c r="N97" s="10"/>
      <c r="P97" s="41"/>
    </row>
    <row r="98" spans="1:16" ht="14.25" customHeight="1" x14ac:dyDescent="0.2">
      <c r="A98" s="3" t="s">
        <v>7</v>
      </c>
      <c r="B98" s="1" t="s">
        <v>8</v>
      </c>
      <c r="C98" s="1" t="s">
        <v>31</v>
      </c>
      <c r="D98" s="15">
        <v>0</v>
      </c>
      <c r="E98" s="5">
        <v>59800</v>
      </c>
      <c r="F98" s="15">
        <f t="shared" si="26"/>
        <v>0</v>
      </c>
      <c r="G98" s="1"/>
      <c r="H98" s="72">
        <f t="shared" si="27"/>
        <v>10764</v>
      </c>
      <c r="I98" s="15">
        <f t="shared" si="28"/>
        <v>0</v>
      </c>
      <c r="J98" s="5"/>
      <c r="K98" s="34"/>
      <c r="L98" s="10"/>
      <c r="N98" s="10"/>
      <c r="P98" s="41"/>
    </row>
    <row r="99" spans="1:16" ht="14.25" customHeight="1" x14ac:dyDescent="0.2">
      <c r="A99" s="3" t="s">
        <v>9</v>
      </c>
      <c r="B99" s="1" t="s">
        <v>10</v>
      </c>
      <c r="C99" s="1" t="s">
        <v>31</v>
      </c>
      <c r="D99" s="15">
        <v>0</v>
      </c>
      <c r="E99" s="5">
        <v>39100</v>
      </c>
      <c r="F99" s="15">
        <f t="shared" si="26"/>
        <v>0</v>
      </c>
      <c r="G99" s="1"/>
      <c r="H99" s="72">
        <f t="shared" si="27"/>
        <v>7038</v>
      </c>
      <c r="I99" s="15">
        <f t="shared" si="28"/>
        <v>0</v>
      </c>
      <c r="J99" s="5"/>
      <c r="K99" s="34"/>
      <c r="L99" s="10"/>
      <c r="N99" s="10"/>
      <c r="P99" s="41"/>
    </row>
    <row r="100" spans="1:16" ht="14.25" customHeight="1" x14ac:dyDescent="0.2">
      <c r="A100" s="3" t="s">
        <v>11</v>
      </c>
      <c r="B100" s="1" t="s">
        <v>12</v>
      </c>
      <c r="C100" s="1" t="s">
        <v>31</v>
      </c>
      <c r="D100" s="15">
        <v>0</v>
      </c>
      <c r="E100" s="5">
        <v>25875</v>
      </c>
      <c r="F100" s="15">
        <f t="shared" si="26"/>
        <v>0</v>
      </c>
      <c r="G100" s="1"/>
      <c r="H100" s="72">
        <f t="shared" si="27"/>
        <v>4657.5</v>
      </c>
      <c r="I100" s="15">
        <f t="shared" si="28"/>
        <v>0</v>
      </c>
      <c r="J100" s="5"/>
      <c r="K100" s="34"/>
      <c r="L100" s="10"/>
      <c r="N100" s="10"/>
      <c r="P100" s="41"/>
    </row>
    <row r="101" spans="1:16" ht="14.25" customHeight="1" x14ac:dyDescent="0.2">
      <c r="A101" s="3" t="s">
        <v>13</v>
      </c>
      <c r="B101" s="1" t="s">
        <v>14</v>
      </c>
      <c r="C101" s="1" t="s">
        <v>31</v>
      </c>
      <c r="D101" s="15">
        <v>0</v>
      </c>
      <c r="E101" s="5">
        <v>15525</v>
      </c>
      <c r="F101" s="15">
        <f t="shared" si="26"/>
        <v>0</v>
      </c>
      <c r="G101" s="1"/>
      <c r="H101" s="72">
        <f t="shared" si="27"/>
        <v>2794.5</v>
      </c>
      <c r="I101" s="15">
        <f t="shared" si="28"/>
        <v>0</v>
      </c>
      <c r="J101" s="5"/>
      <c r="K101" s="34"/>
      <c r="L101" s="10"/>
      <c r="N101" s="10"/>
      <c r="P101" s="41"/>
    </row>
    <row r="102" spans="1:16" ht="14.25" customHeight="1" x14ac:dyDescent="0.2">
      <c r="C102" s="1" t="s">
        <v>15</v>
      </c>
      <c r="D102" s="15">
        <v>0</v>
      </c>
      <c r="E102" s="5">
        <v>7763</v>
      </c>
      <c r="F102" s="15">
        <f t="shared" si="26"/>
        <v>0</v>
      </c>
      <c r="G102" s="1"/>
      <c r="H102" s="72">
        <f t="shared" si="27"/>
        <v>1397.34</v>
      </c>
      <c r="I102" s="15">
        <f t="shared" si="28"/>
        <v>0</v>
      </c>
      <c r="J102" s="5"/>
      <c r="K102" s="34" t="s">
        <v>75</v>
      </c>
      <c r="L102" s="10"/>
      <c r="N102" s="10"/>
      <c r="P102" s="41"/>
    </row>
    <row r="103" spans="1:16" ht="14.25" customHeight="1" x14ac:dyDescent="0.2">
      <c r="C103" s="1" t="s">
        <v>16</v>
      </c>
      <c r="D103" s="15">
        <v>0</v>
      </c>
      <c r="E103" s="5">
        <v>3881</v>
      </c>
      <c r="F103" s="15">
        <f t="shared" si="26"/>
        <v>0</v>
      </c>
      <c r="G103" s="1"/>
      <c r="H103" s="72">
        <f t="shared" si="27"/>
        <v>698.57999999999993</v>
      </c>
      <c r="I103" s="15">
        <f t="shared" si="28"/>
        <v>0</v>
      </c>
      <c r="J103" s="5"/>
      <c r="K103" s="34" t="s">
        <v>76</v>
      </c>
      <c r="L103" s="10"/>
      <c r="N103" s="10"/>
      <c r="P103" s="41"/>
    </row>
    <row r="104" spans="1:16" ht="14.25" customHeight="1" x14ac:dyDescent="0.2">
      <c r="C104" s="1" t="s">
        <v>17</v>
      </c>
      <c r="D104" s="15">
        <v>0</v>
      </c>
      <c r="E104" s="5">
        <v>1553</v>
      </c>
      <c r="F104" s="15">
        <f t="shared" si="26"/>
        <v>0</v>
      </c>
      <c r="G104" s="1"/>
      <c r="H104" s="72">
        <f t="shared" si="27"/>
        <v>279.53999999999996</v>
      </c>
      <c r="I104" s="15">
        <f t="shared" si="28"/>
        <v>0</v>
      </c>
      <c r="J104" s="5"/>
      <c r="K104" s="34"/>
      <c r="L104" s="10"/>
      <c r="N104" s="10"/>
      <c r="P104" s="41"/>
    </row>
    <row r="105" spans="1:16" ht="14.25" customHeight="1" x14ac:dyDescent="0.2">
      <c r="A105" s="8" t="s">
        <v>25</v>
      </c>
      <c r="B105" s="8"/>
      <c r="C105" s="8"/>
      <c r="D105" s="17"/>
      <c r="E105" s="1"/>
      <c r="F105" s="17">
        <f>SUM(F97:F104)</f>
        <v>0</v>
      </c>
      <c r="G105" s="1"/>
      <c r="H105" s="74"/>
      <c r="I105" s="17">
        <f>SUM(I97:I104)</f>
        <v>0</v>
      </c>
      <c r="J105" s="1"/>
      <c r="K105" s="36"/>
    </row>
    <row r="106" spans="1:16" ht="14.25" customHeight="1" x14ac:dyDescent="0.2">
      <c r="D106" s="15"/>
      <c r="E106" s="1"/>
      <c r="F106" s="15"/>
      <c r="G106" s="1"/>
      <c r="H106" s="72"/>
      <c r="I106" s="15"/>
      <c r="J106" s="1"/>
      <c r="K106" s="34"/>
    </row>
    <row r="107" spans="1:16" ht="14.25" customHeight="1" x14ac:dyDescent="0.2">
      <c r="C107" s="6" t="s">
        <v>32</v>
      </c>
      <c r="D107" s="16" t="s">
        <v>70</v>
      </c>
      <c r="E107" s="16" t="s">
        <v>71</v>
      </c>
      <c r="F107" s="30" t="s">
        <v>25</v>
      </c>
      <c r="G107" s="1"/>
      <c r="H107" s="71" t="s">
        <v>72</v>
      </c>
      <c r="I107" s="30" t="s">
        <v>25</v>
      </c>
      <c r="J107" s="1"/>
      <c r="K107" s="34"/>
    </row>
    <row r="108" spans="1:16" ht="14.25" customHeight="1" x14ac:dyDescent="0.2">
      <c r="A108" s="1" t="s">
        <v>4</v>
      </c>
      <c r="B108" s="1" t="s">
        <v>5</v>
      </c>
      <c r="C108" s="1" t="s">
        <v>32</v>
      </c>
      <c r="D108" s="15">
        <v>0</v>
      </c>
      <c r="E108" s="5">
        <v>43415</v>
      </c>
      <c r="F108" s="15">
        <f t="shared" ref="F108:F115" si="29">+D108*E108</f>
        <v>0</v>
      </c>
      <c r="G108" s="1"/>
      <c r="H108" s="72">
        <f t="shared" ref="H108:H115" si="30">+E108*0.18</f>
        <v>7814.7</v>
      </c>
      <c r="I108" s="15">
        <f t="shared" ref="I108:I115" si="31">+D108*H108</f>
        <v>0</v>
      </c>
      <c r="J108" s="5"/>
      <c r="K108" s="34" t="s">
        <v>85</v>
      </c>
      <c r="L108" s="10"/>
      <c r="N108" s="10"/>
      <c r="P108" s="41"/>
    </row>
    <row r="109" spans="1:16" ht="14.25" customHeight="1" x14ac:dyDescent="0.2">
      <c r="A109" s="1" t="s">
        <v>7</v>
      </c>
      <c r="B109" s="1" t="s">
        <v>8</v>
      </c>
      <c r="C109" s="1" t="s">
        <v>32</v>
      </c>
      <c r="D109" s="15">
        <v>0</v>
      </c>
      <c r="E109" s="5">
        <v>34500</v>
      </c>
      <c r="F109" s="15">
        <f t="shared" si="29"/>
        <v>0</v>
      </c>
      <c r="G109" s="1"/>
      <c r="H109" s="72">
        <f t="shared" si="30"/>
        <v>6210</v>
      </c>
      <c r="I109" s="15">
        <f t="shared" si="31"/>
        <v>0</v>
      </c>
      <c r="J109" s="5"/>
      <c r="K109" s="34" t="s">
        <v>85</v>
      </c>
      <c r="L109" s="10"/>
      <c r="N109" s="10"/>
      <c r="P109" s="41"/>
    </row>
    <row r="110" spans="1:16" ht="14.25" customHeight="1" x14ac:dyDescent="0.2">
      <c r="A110" s="1" t="s">
        <v>9</v>
      </c>
      <c r="B110" s="1" t="s">
        <v>10</v>
      </c>
      <c r="C110" s="1" t="s">
        <v>32</v>
      </c>
      <c r="D110" s="15">
        <v>0</v>
      </c>
      <c r="E110" s="5">
        <v>26450</v>
      </c>
      <c r="F110" s="15">
        <f t="shared" si="29"/>
        <v>0</v>
      </c>
      <c r="G110" s="1"/>
      <c r="H110" s="72">
        <f t="shared" si="30"/>
        <v>4761</v>
      </c>
      <c r="I110" s="15">
        <f t="shared" si="31"/>
        <v>0</v>
      </c>
      <c r="J110" s="5"/>
      <c r="K110" s="34" t="s">
        <v>85</v>
      </c>
      <c r="L110" s="10"/>
      <c r="N110" s="10"/>
      <c r="P110" s="41"/>
    </row>
    <row r="111" spans="1:16" ht="14.25" customHeight="1" x14ac:dyDescent="0.2">
      <c r="A111" s="3" t="s">
        <v>11</v>
      </c>
      <c r="B111" s="1" t="s">
        <v>12</v>
      </c>
      <c r="C111" s="1" t="s">
        <v>32</v>
      </c>
      <c r="D111" s="15">
        <v>0</v>
      </c>
      <c r="E111" s="5">
        <v>17250</v>
      </c>
      <c r="F111" s="15">
        <f t="shared" si="29"/>
        <v>0</v>
      </c>
      <c r="G111" s="1"/>
      <c r="H111" s="72">
        <f t="shared" si="30"/>
        <v>3105</v>
      </c>
      <c r="I111" s="15">
        <f t="shared" si="31"/>
        <v>0</v>
      </c>
      <c r="J111" s="5"/>
      <c r="K111" s="34" t="s">
        <v>85</v>
      </c>
      <c r="L111" s="10"/>
      <c r="N111" s="10"/>
      <c r="P111" s="41"/>
    </row>
    <row r="112" spans="1:16" ht="14.25" customHeight="1" x14ac:dyDescent="0.2">
      <c r="A112" s="3" t="s">
        <v>13</v>
      </c>
      <c r="B112" s="1" t="s">
        <v>14</v>
      </c>
      <c r="C112" s="1" t="s">
        <v>32</v>
      </c>
      <c r="D112" s="15">
        <v>0</v>
      </c>
      <c r="E112" s="5">
        <v>9775</v>
      </c>
      <c r="F112" s="15">
        <f t="shared" si="29"/>
        <v>0</v>
      </c>
      <c r="G112" s="1"/>
      <c r="H112" s="72">
        <f t="shared" si="30"/>
        <v>1759.5</v>
      </c>
      <c r="I112" s="15">
        <f t="shared" si="31"/>
        <v>0</v>
      </c>
      <c r="J112" s="5"/>
      <c r="K112" s="34" t="s">
        <v>85</v>
      </c>
      <c r="L112" s="10"/>
      <c r="N112" s="10"/>
      <c r="P112" s="41"/>
    </row>
    <row r="113" spans="1:16" ht="14.25" customHeight="1" x14ac:dyDescent="0.2">
      <c r="C113" s="1" t="s">
        <v>15</v>
      </c>
      <c r="D113" s="15">
        <v>0</v>
      </c>
      <c r="E113" s="5">
        <v>4888</v>
      </c>
      <c r="F113" s="15">
        <f t="shared" si="29"/>
        <v>0</v>
      </c>
      <c r="G113" s="1"/>
      <c r="H113" s="72">
        <f t="shared" si="30"/>
        <v>879.83999999999992</v>
      </c>
      <c r="I113" s="15">
        <f t="shared" si="31"/>
        <v>0</v>
      </c>
      <c r="J113" s="5"/>
      <c r="K113" s="34" t="s">
        <v>75</v>
      </c>
      <c r="L113" s="10"/>
      <c r="N113" s="10"/>
      <c r="P113" s="41"/>
    </row>
    <row r="114" spans="1:16" ht="14.25" customHeight="1" x14ac:dyDescent="0.2">
      <c r="C114" s="1" t="s">
        <v>16</v>
      </c>
      <c r="D114" s="15">
        <v>0</v>
      </c>
      <c r="E114" s="5">
        <v>2444</v>
      </c>
      <c r="F114" s="15">
        <f t="shared" si="29"/>
        <v>0</v>
      </c>
      <c r="G114" s="1"/>
      <c r="H114" s="72">
        <f t="shared" si="30"/>
        <v>439.91999999999996</v>
      </c>
      <c r="I114" s="15">
        <f t="shared" si="31"/>
        <v>0</v>
      </c>
      <c r="J114" s="5"/>
      <c r="K114" s="34" t="s">
        <v>76</v>
      </c>
      <c r="L114" s="10"/>
      <c r="N114" s="10"/>
      <c r="P114" s="41"/>
    </row>
    <row r="115" spans="1:16" ht="14.25" customHeight="1" x14ac:dyDescent="0.2">
      <c r="C115" s="1" t="s">
        <v>17</v>
      </c>
      <c r="D115" s="15">
        <v>0</v>
      </c>
      <c r="E115" s="5">
        <v>978</v>
      </c>
      <c r="F115" s="15">
        <f t="shared" si="29"/>
        <v>0</v>
      </c>
      <c r="G115" s="1"/>
      <c r="H115" s="72">
        <f t="shared" si="30"/>
        <v>176.04</v>
      </c>
      <c r="I115" s="15">
        <f t="shared" si="31"/>
        <v>0</v>
      </c>
      <c r="J115" s="5"/>
      <c r="K115" s="34"/>
      <c r="L115" s="10"/>
      <c r="N115" s="10"/>
      <c r="P115" s="41"/>
    </row>
    <row r="116" spans="1:16" ht="14.25" customHeight="1" x14ac:dyDescent="0.2">
      <c r="A116" s="8" t="s">
        <v>25</v>
      </c>
      <c r="B116" s="8"/>
      <c r="C116" s="8"/>
      <c r="D116" s="17"/>
      <c r="E116" s="1"/>
      <c r="F116" s="17">
        <f>SUM(F108:F115)</f>
        <v>0</v>
      </c>
      <c r="G116" s="1"/>
      <c r="H116" s="74"/>
      <c r="I116" s="17">
        <f>SUM(I108:I115)</f>
        <v>0</v>
      </c>
      <c r="J116" s="1"/>
      <c r="K116" s="36"/>
    </row>
    <row r="117" spans="1:16" ht="14.25" customHeight="1" x14ac:dyDescent="0.2">
      <c r="D117" s="15"/>
      <c r="E117" s="1"/>
      <c r="F117" s="15"/>
      <c r="G117" s="1"/>
      <c r="H117" s="72"/>
      <c r="I117" s="15"/>
      <c r="J117" s="1"/>
      <c r="K117" s="34"/>
    </row>
    <row r="118" spans="1:16" ht="14.25" customHeight="1" x14ac:dyDescent="0.2">
      <c r="C118" s="1" t="s">
        <v>33</v>
      </c>
      <c r="D118" s="15">
        <v>0</v>
      </c>
      <c r="E118" s="4">
        <v>0.45999999999999996</v>
      </c>
      <c r="F118" s="15">
        <f>+D118*E118</f>
        <v>0</v>
      </c>
      <c r="G118" s="1"/>
      <c r="H118" s="72"/>
      <c r="I118" s="15"/>
      <c r="J118" s="13"/>
      <c r="K118" s="35" t="s">
        <v>82</v>
      </c>
      <c r="L118" s="42"/>
      <c r="M118" s="42"/>
      <c r="N118" s="42"/>
      <c r="P118" s="41"/>
    </row>
    <row r="119" spans="1:16" ht="14.25" customHeight="1" x14ac:dyDescent="0.2">
      <c r="D119" s="15"/>
      <c r="E119" s="1"/>
      <c r="F119" s="15"/>
      <c r="G119" s="1"/>
      <c r="H119" s="72"/>
      <c r="I119" s="15"/>
      <c r="J119" s="1"/>
      <c r="K119" s="34"/>
    </row>
    <row r="120" spans="1:16" ht="14.25" customHeight="1" x14ac:dyDescent="0.2">
      <c r="C120" s="6" t="s">
        <v>54</v>
      </c>
      <c r="D120" s="16" t="s">
        <v>70</v>
      </c>
      <c r="E120" s="16" t="s">
        <v>71</v>
      </c>
      <c r="F120" s="30" t="s">
        <v>25</v>
      </c>
      <c r="G120" s="1"/>
      <c r="H120" s="71" t="s">
        <v>72</v>
      </c>
      <c r="I120" s="30" t="s">
        <v>25</v>
      </c>
      <c r="J120" s="1"/>
      <c r="K120" s="34"/>
    </row>
    <row r="121" spans="1:16" ht="14.25" customHeight="1" x14ac:dyDescent="0.2">
      <c r="A121" s="3" t="s">
        <v>4</v>
      </c>
      <c r="B121" s="1" t="s">
        <v>5</v>
      </c>
      <c r="C121" s="1" t="s">
        <v>34</v>
      </c>
      <c r="D121" s="15">
        <v>0</v>
      </c>
      <c r="E121" s="5">
        <v>83375</v>
      </c>
      <c r="F121" s="15">
        <f t="shared" ref="F121:F128" si="32">+D121*E121</f>
        <v>0</v>
      </c>
      <c r="G121" s="1"/>
      <c r="H121" s="72">
        <f t="shared" ref="H121:H128" si="33">+E121*0.18</f>
        <v>15007.5</v>
      </c>
      <c r="I121" s="15">
        <f t="shared" ref="I121:I128" si="34">+D121*H121</f>
        <v>0</v>
      </c>
      <c r="J121" s="5"/>
      <c r="K121" s="34"/>
      <c r="L121" s="10"/>
      <c r="N121" s="10"/>
      <c r="P121" s="41"/>
    </row>
    <row r="122" spans="1:16" ht="14.25" customHeight="1" x14ac:dyDescent="0.2">
      <c r="A122" s="3" t="s">
        <v>7</v>
      </c>
      <c r="B122" s="1" t="s">
        <v>8</v>
      </c>
      <c r="C122" s="1" t="s">
        <v>34</v>
      </c>
      <c r="D122" s="15">
        <v>0</v>
      </c>
      <c r="E122" s="5">
        <v>63250</v>
      </c>
      <c r="F122" s="15">
        <f t="shared" si="32"/>
        <v>0</v>
      </c>
      <c r="G122" s="1"/>
      <c r="H122" s="72">
        <f t="shared" si="33"/>
        <v>11385</v>
      </c>
      <c r="I122" s="15">
        <f t="shared" si="34"/>
        <v>0</v>
      </c>
      <c r="J122" s="5"/>
      <c r="K122" s="34"/>
      <c r="L122" s="10"/>
      <c r="N122" s="10"/>
      <c r="P122" s="41"/>
    </row>
    <row r="123" spans="1:16" ht="14.25" customHeight="1" x14ac:dyDescent="0.2">
      <c r="A123" s="3" t="s">
        <v>9</v>
      </c>
      <c r="B123" s="1" t="s">
        <v>10</v>
      </c>
      <c r="C123" s="1" t="s">
        <v>34</v>
      </c>
      <c r="D123" s="15">
        <v>0</v>
      </c>
      <c r="E123" s="5">
        <v>46000</v>
      </c>
      <c r="F123" s="15">
        <f t="shared" si="32"/>
        <v>0</v>
      </c>
      <c r="G123" s="1"/>
      <c r="H123" s="72">
        <f t="shared" si="33"/>
        <v>8280</v>
      </c>
      <c r="I123" s="15">
        <f t="shared" si="34"/>
        <v>0</v>
      </c>
      <c r="J123" s="5"/>
      <c r="K123" s="34"/>
      <c r="L123" s="10"/>
      <c r="N123" s="10"/>
      <c r="P123" s="41"/>
    </row>
    <row r="124" spans="1:16" ht="14.25" customHeight="1" x14ac:dyDescent="0.2">
      <c r="A124" s="3" t="s">
        <v>11</v>
      </c>
      <c r="B124" s="1" t="s">
        <v>12</v>
      </c>
      <c r="C124" s="1" t="s">
        <v>34</v>
      </c>
      <c r="D124" s="15">
        <v>0</v>
      </c>
      <c r="E124" s="5">
        <v>32200</v>
      </c>
      <c r="F124" s="15">
        <f t="shared" si="32"/>
        <v>0</v>
      </c>
      <c r="G124" s="1"/>
      <c r="H124" s="72">
        <f t="shared" si="33"/>
        <v>5796</v>
      </c>
      <c r="I124" s="15">
        <f t="shared" si="34"/>
        <v>0</v>
      </c>
      <c r="J124" s="5"/>
      <c r="K124" s="34"/>
      <c r="L124" s="10"/>
      <c r="N124" s="10"/>
      <c r="P124" s="41"/>
    </row>
    <row r="125" spans="1:16" ht="14.25" customHeight="1" x14ac:dyDescent="0.2">
      <c r="A125" s="3" t="s">
        <v>13</v>
      </c>
      <c r="B125" s="1" t="s">
        <v>14</v>
      </c>
      <c r="C125" s="1" t="s">
        <v>34</v>
      </c>
      <c r="D125" s="15">
        <v>0</v>
      </c>
      <c r="E125" s="5">
        <v>24150</v>
      </c>
      <c r="F125" s="15">
        <f t="shared" si="32"/>
        <v>0</v>
      </c>
      <c r="G125" s="1"/>
      <c r="H125" s="72">
        <f t="shared" si="33"/>
        <v>4347</v>
      </c>
      <c r="I125" s="15">
        <f t="shared" si="34"/>
        <v>0</v>
      </c>
      <c r="J125" s="5"/>
      <c r="K125" s="34"/>
      <c r="L125" s="10"/>
      <c r="N125" s="10"/>
      <c r="P125" s="41"/>
    </row>
    <row r="126" spans="1:16" ht="14.25" customHeight="1" x14ac:dyDescent="0.2">
      <c r="C126" s="1" t="s">
        <v>15</v>
      </c>
      <c r="D126" s="15">
        <v>0</v>
      </c>
      <c r="E126" s="5">
        <v>12075</v>
      </c>
      <c r="F126" s="15">
        <f t="shared" si="32"/>
        <v>0</v>
      </c>
      <c r="G126" s="1"/>
      <c r="H126" s="72">
        <f t="shared" si="33"/>
        <v>2173.5</v>
      </c>
      <c r="I126" s="15">
        <f t="shared" si="34"/>
        <v>0</v>
      </c>
      <c r="J126" s="5"/>
      <c r="K126" s="34"/>
      <c r="L126" s="10"/>
      <c r="N126" s="10"/>
      <c r="P126" s="41"/>
    </row>
    <row r="127" spans="1:16" ht="14.25" customHeight="1" x14ac:dyDescent="0.2">
      <c r="C127" s="1" t="s">
        <v>16</v>
      </c>
      <c r="D127" s="15">
        <v>0</v>
      </c>
      <c r="E127" s="5">
        <v>6038</v>
      </c>
      <c r="F127" s="15">
        <f t="shared" si="32"/>
        <v>0</v>
      </c>
      <c r="G127" s="1"/>
      <c r="H127" s="72">
        <f t="shared" si="33"/>
        <v>1086.8399999999999</v>
      </c>
      <c r="I127" s="15">
        <f t="shared" si="34"/>
        <v>0</v>
      </c>
      <c r="J127" s="5"/>
      <c r="K127" s="34"/>
      <c r="L127" s="10"/>
      <c r="N127" s="10"/>
      <c r="P127" s="41"/>
    </row>
    <row r="128" spans="1:16" ht="14.25" customHeight="1" x14ac:dyDescent="0.2">
      <c r="C128" s="1" t="s">
        <v>17</v>
      </c>
      <c r="D128" s="15">
        <v>0</v>
      </c>
      <c r="E128" s="5">
        <v>2415</v>
      </c>
      <c r="F128" s="15">
        <f t="shared" si="32"/>
        <v>0</v>
      </c>
      <c r="G128" s="1"/>
      <c r="H128" s="72">
        <f t="shared" si="33"/>
        <v>434.7</v>
      </c>
      <c r="I128" s="15">
        <f t="shared" si="34"/>
        <v>0</v>
      </c>
      <c r="J128" s="5"/>
      <c r="K128" s="34"/>
      <c r="L128" s="10"/>
      <c r="N128" s="10"/>
      <c r="P128" s="41"/>
    </row>
    <row r="129" spans="1:16" ht="14.25" customHeight="1" x14ac:dyDescent="0.2">
      <c r="A129" s="8" t="s">
        <v>25</v>
      </c>
      <c r="B129" s="8"/>
      <c r="C129" s="8"/>
      <c r="D129" s="17"/>
      <c r="E129" s="1"/>
      <c r="F129" s="17">
        <f>SUM(F121:F128)</f>
        <v>0</v>
      </c>
      <c r="G129" s="1"/>
      <c r="H129" s="74"/>
      <c r="I129" s="17">
        <f>SUM(I121:I128)</f>
        <v>0</v>
      </c>
      <c r="J129" s="1"/>
      <c r="K129" s="36"/>
    </row>
    <row r="130" spans="1:16" ht="14.25" customHeight="1" x14ac:dyDescent="0.2">
      <c r="D130" s="15"/>
      <c r="E130" s="1"/>
      <c r="F130" s="15"/>
      <c r="G130" s="1"/>
      <c r="H130" s="72"/>
      <c r="I130" s="15"/>
      <c r="J130" s="1"/>
      <c r="K130" s="34"/>
    </row>
    <row r="131" spans="1:16" ht="14.25" customHeight="1" x14ac:dyDescent="0.2">
      <c r="C131" s="6" t="s">
        <v>55</v>
      </c>
      <c r="D131" s="16" t="s">
        <v>70</v>
      </c>
      <c r="E131" s="16" t="s">
        <v>71</v>
      </c>
      <c r="F131" s="30" t="s">
        <v>25</v>
      </c>
      <c r="G131" s="1"/>
      <c r="H131" s="71" t="s">
        <v>72</v>
      </c>
      <c r="I131" s="30" t="s">
        <v>25</v>
      </c>
      <c r="J131" s="1"/>
      <c r="K131" s="34"/>
    </row>
    <row r="132" spans="1:16" ht="14.25" customHeight="1" x14ac:dyDescent="0.2">
      <c r="A132" s="3" t="s">
        <v>4</v>
      </c>
      <c r="B132" s="1" t="s">
        <v>5</v>
      </c>
      <c r="C132" s="1" t="s">
        <v>35</v>
      </c>
      <c r="D132" s="15">
        <v>0</v>
      </c>
      <c r="E132" s="5">
        <v>46575</v>
      </c>
      <c r="F132" s="15">
        <f t="shared" ref="F132:F139" si="35">+D132*E132</f>
        <v>0</v>
      </c>
      <c r="G132" s="1"/>
      <c r="H132" s="72">
        <f t="shared" ref="H132:H139" si="36">+E132*0.18</f>
        <v>8383.5</v>
      </c>
      <c r="I132" s="15">
        <f t="shared" ref="I132:I139" si="37">+D132*H132</f>
        <v>0</v>
      </c>
      <c r="J132" s="5"/>
      <c r="K132" s="34" t="s">
        <v>86</v>
      </c>
      <c r="L132" s="10"/>
      <c r="N132" s="10"/>
      <c r="P132" s="41"/>
    </row>
    <row r="133" spans="1:16" ht="14.25" customHeight="1" x14ac:dyDescent="0.2">
      <c r="A133" s="3" t="s">
        <v>7</v>
      </c>
      <c r="B133" s="1" t="s">
        <v>8</v>
      </c>
      <c r="C133" s="1" t="s">
        <v>35</v>
      </c>
      <c r="D133" s="15">
        <v>0</v>
      </c>
      <c r="E133" s="5">
        <v>34213</v>
      </c>
      <c r="F133" s="15">
        <f t="shared" si="35"/>
        <v>0</v>
      </c>
      <c r="G133" s="1"/>
      <c r="H133" s="72">
        <f t="shared" si="36"/>
        <v>6158.34</v>
      </c>
      <c r="I133" s="15">
        <f t="shared" si="37"/>
        <v>0</v>
      </c>
      <c r="J133" s="5"/>
      <c r="K133" s="34" t="s">
        <v>86</v>
      </c>
      <c r="L133" s="10"/>
      <c r="N133" s="10"/>
      <c r="P133" s="41"/>
    </row>
    <row r="134" spans="1:16" ht="14.25" customHeight="1" x14ac:dyDescent="0.2">
      <c r="A134" s="3" t="s">
        <v>9</v>
      </c>
      <c r="B134" s="1" t="s">
        <v>10</v>
      </c>
      <c r="C134" s="1" t="s">
        <v>35</v>
      </c>
      <c r="D134" s="15">
        <v>0</v>
      </c>
      <c r="E134" s="5">
        <v>26450</v>
      </c>
      <c r="F134" s="15">
        <f t="shared" si="35"/>
        <v>0</v>
      </c>
      <c r="G134" s="1"/>
      <c r="H134" s="72">
        <f t="shared" si="36"/>
        <v>4761</v>
      </c>
      <c r="I134" s="15">
        <f t="shared" si="37"/>
        <v>0</v>
      </c>
      <c r="J134" s="5"/>
      <c r="K134" s="34" t="s">
        <v>86</v>
      </c>
      <c r="L134" s="10"/>
      <c r="N134" s="10"/>
      <c r="P134" s="41"/>
    </row>
    <row r="135" spans="1:16" ht="14.25" customHeight="1" x14ac:dyDescent="0.2">
      <c r="A135" s="3" t="s">
        <v>11</v>
      </c>
      <c r="B135" s="1" t="s">
        <v>12</v>
      </c>
      <c r="C135" s="1" t="s">
        <v>35</v>
      </c>
      <c r="D135" s="15">
        <v>0</v>
      </c>
      <c r="E135" s="5">
        <v>16675</v>
      </c>
      <c r="F135" s="15">
        <f t="shared" si="35"/>
        <v>0</v>
      </c>
      <c r="G135" s="1"/>
      <c r="H135" s="72">
        <f t="shared" si="36"/>
        <v>3001.5</v>
      </c>
      <c r="I135" s="15">
        <f t="shared" si="37"/>
        <v>0</v>
      </c>
      <c r="J135" s="5"/>
      <c r="K135" s="34" t="s">
        <v>86</v>
      </c>
      <c r="L135" s="10"/>
      <c r="N135" s="10"/>
      <c r="P135" s="41"/>
    </row>
    <row r="136" spans="1:16" ht="14.25" customHeight="1" x14ac:dyDescent="0.2">
      <c r="A136" s="3" t="s">
        <v>13</v>
      </c>
      <c r="B136" s="1" t="s">
        <v>14</v>
      </c>
      <c r="C136" s="1" t="s">
        <v>35</v>
      </c>
      <c r="D136" s="15">
        <v>0</v>
      </c>
      <c r="E136" s="5">
        <v>13800</v>
      </c>
      <c r="F136" s="15">
        <f t="shared" si="35"/>
        <v>0</v>
      </c>
      <c r="G136" s="1"/>
      <c r="H136" s="72">
        <f t="shared" si="36"/>
        <v>2484</v>
      </c>
      <c r="I136" s="15">
        <f t="shared" si="37"/>
        <v>0</v>
      </c>
      <c r="J136" s="5"/>
      <c r="K136" s="34" t="s">
        <v>86</v>
      </c>
      <c r="L136" s="10"/>
      <c r="N136" s="10"/>
      <c r="P136" s="41"/>
    </row>
    <row r="137" spans="1:16" ht="14.25" customHeight="1" x14ac:dyDescent="0.2">
      <c r="C137" s="1" t="s">
        <v>15</v>
      </c>
      <c r="D137" s="15">
        <v>0</v>
      </c>
      <c r="E137" s="5">
        <v>6900</v>
      </c>
      <c r="F137" s="15">
        <f t="shared" si="35"/>
        <v>0</v>
      </c>
      <c r="G137" s="1"/>
      <c r="H137" s="72">
        <f t="shared" si="36"/>
        <v>1242</v>
      </c>
      <c r="I137" s="15">
        <f t="shared" si="37"/>
        <v>0</v>
      </c>
      <c r="J137" s="5"/>
      <c r="K137" s="34" t="s">
        <v>75</v>
      </c>
      <c r="L137" s="10"/>
      <c r="N137" s="10"/>
      <c r="P137" s="41"/>
    </row>
    <row r="138" spans="1:16" ht="14.25" customHeight="1" x14ac:dyDescent="0.2">
      <c r="C138" s="1" t="s">
        <v>16</v>
      </c>
      <c r="D138" s="15">
        <v>0</v>
      </c>
      <c r="E138" s="5">
        <v>3450</v>
      </c>
      <c r="F138" s="15">
        <f t="shared" si="35"/>
        <v>0</v>
      </c>
      <c r="G138" s="1"/>
      <c r="H138" s="72">
        <f t="shared" si="36"/>
        <v>621</v>
      </c>
      <c r="I138" s="15">
        <f t="shared" si="37"/>
        <v>0</v>
      </c>
      <c r="J138" s="5"/>
      <c r="K138" s="34" t="s">
        <v>76</v>
      </c>
      <c r="L138" s="10"/>
      <c r="N138" s="10"/>
      <c r="P138" s="41"/>
    </row>
    <row r="139" spans="1:16" ht="14.25" customHeight="1" x14ac:dyDescent="0.2">
      <c r="C139" s="1" t="s">
        <v>17</v>
      </c>
      <c r="D139" s="15">
        <v>0</v>
      </c>
      <c r="E139" s="5">
        <v>1380</v>
      </c>
      <c r="F139" s="15">
        <f t="shared" si="35"/>
        <v>0</v>
      </c>
      <c r="G139" s="1"/>
      <c r="H139" s="72">
        <f t="shared" si="36"/>
        <v>248.39999999999998</v>
      </c>
      <c r="I139" s="15">
        <f t="shared" si="37"/>
        <v>0</v>
      </c>
      <c r="J139" s="5"/>
      <c r="K139" s="34"/>
      <c r="L139" s="10"/>
      <c r="N139" s="10"/>
      <c r="P139" s="41"/>
    </row>
    <row r="140" spans="1:16" ht="14.25" customHeight="1" x14ac:dyDescent="0.2">
      <c r="A140" s="8" t="s">
        <v>25</v>
      </c>
      <c r="B140" s="8"/>
      <c r="C140" s="8"/>
      <c r="D140" s="17"/>
      <c r="E140" s="1"/>
      <c r="F140" s="17">
        <f>SUM(F132:F139)</f>
        <v>0</v>
      </c>
      <c r="G140" s="1"/>
      <c r="H140" s="74"/>
      <c r="I140" s="17">
        <f>SUM(I132:I139)</f>
        <v>0</v>
      </c>
      <c r="J140" s="1"/>
      <c r="K140" s="36"/>
    </row>
    <row r="141" spans="1:16" ht="14.25" customHeight="1" x14ac:dyDescent="0.2">
      <c r="A141" s="8"/>
      <c r="B141" s="8"/>
      <c r="C141" s="8"/>
      <c r="D141" s="18"/>
      <c r="E141" s="1"/>
      <c r="F141" s="15"/>
      <c r="G141" s="1"/>
      <c r="H141" s="72"/>
      <c r="I141" s="15"/>
      <c r="J141" s="1"/>
      <c r="K141" s="34"/>
    </row>
    <row r="142" spans="1:16" ht="14.25" customHeight="1" x14ac:dyDescent="0.2">
      <c r="C142" s="6" t="s">
        <v>56</v>
      </c>
      <c r="D142" s="16" t="s">
        <v>70</v>
      </c>
      <c r="E142" s="16" t="s">
        <v>71</v>
      </c>
      <c r="F142" s="30" t="s">
        <v>25</v>
      </c>
      <c r="G142" s="1"/>
      <c r="H142" s="71" t="s">
        <v>72</v>
      </c>
      <c r="I142" s="30" t="s">
        <v>25</v>
      </c>
      <c r="J142" s="1"/>
      <c r="K142" s="34"/>
    </row>
    <row r="143" spans="1:16" ht="14.25" customHeight="1" x14ac:dyDescent="0.2">
      <c r="A143" s="3" t="s">
        <v>4</v>
      </c>
      <c r="B143" s="1" t="s">
        <v>5</v>
      </c>
      <c r="C143" s="1" t="s">
        <v>41</v>
      </c>
      <c r="D143" s="15">
        <v>0</v>
      </c>
      <c r="E143" s="5">
        <v>18375</v>
      </c>
      <c r="F143" s="15">
        <f t="shared" ref="F143:F150" si="38">+D143*E143</f>
        <v>0</v>
      </c>
      <c r="G143" s="1"/>
      <c r="H143" s="72">
        <f t="shared" ref="H143:H150" si="39">+E143*0.18</f>
        <v>3307.5</v>
      </c>
      <c r="I143" s="15">
        <f t="shared" ref="I143:I150" si="40">+D143*H143</f>
        <v>0</v>
      </c>
      <c r="J143" s="5"/>
      <c r="K143" s="34" t="s">
        <v>86</v>
      </c>
      <c r="L143" s="10"/>
      <c r="N143" s="10"/>
      <c r="P143" s="41"/>
    </row>
    <row r="144" spans="1:16" ht="14.25" customHeight="1" x14ac:dyDescent="0.2">
      <c r="A144" s="3" t="s">
        <v>7</v>
      </c>
      <c r="B144" s="1" t="s">
        <v>8</v>
      </c>
      <c r="C144" s="1" t="s">
        <v>41</v>
      </c>
      <c r="D144" s="15">
        <v>0</v>
      </c>
      <c r="E144" s="5">
        <v>16380</v>
      </c>
      <c r="F144" s="15">
        <f t="shared" si="38"/>
        <v>0</v>
      </c>
      <c r="G144" s="1"/>
      <c r="H144" s="72">
        <f t="shared" si="39"/>
        <v>2948.4</v>
      </c>
      <c r="I144" s="15">
        <f t="shared" si="40"/>
        <v>0</v>
      </c>
      <c r="J144" s="5"/>
      <c r="K144" s="34" t="s">
        <v>86</v>
      </c>
      <c r="L144" s="10"/>
      <c r="N144" s="10"/>
      <c r="P144" s="41"/>
    </row>
    <row r="145" spans="1:16" ht="14.25" customHeight="1" x14ac:dyDescent="0.2">
      <c r="A145" s="3" t="s">
        <v>9</v>
      </c>
      <c r="B145" s="1" t="s">
        <v>10</v>
      </c>
      <c r="C145" s="1" t="s">
        <v>41</v>
      </c>
      <c r="D145" s="15">
        <v>0</v>
      </c>
      <c r="E145" s="5">
        <v>14333</v>
      </c>
      <c r="F145" s="15">
        <f t="shared" si="38"/>
        <v>0</v>
      </c>
      <c r="G145" s="1"/>
      <c r="H145" s="72">
        <f t="shared" si="39"/>
        <v>2579.94</v>
      </c>
      <c r="I145" s="15">
        <f t="shared" si="40"/>
        <v>0</v>
      </c>
      <c r="J145" s="5"/>
      <c r="K145" s="34" t="s">
        <v>86</v>
      </c>
      <c r="L145" s="10"/>
      <c r="N145" s="10"/>
      <c r="P145" s="41"/>
    </row>
    <row r="146" spans="1:16" ht="14.25" customHeight="1" x14ac:dyDescent="0.2">
      <c r="A146" s="3" t="s">
        <v>11</v>
      </c>
      <c r="B146" s="1" t="s">
        <v>12</v>
      </c>
      <c r="C146" s="1" t="s">
        <v>41</v>
      </c>
      <c r="D146" s="15">
        <v>0</v>
      </c>
      <c r="E146" s="5">
        <v>12254</v>
      </c>
      <c r="F146" s="15">
        <f t="shared" si="38"/>
        <v>0</v>
      </c>
      <c r="G146" s="1"/>
      <c r="H146" s="72">
        <f t="shared" si="39"/>
        <v>2205.7199999999998</v>
      </c>
      <c r="I146" s="15">
        <f t="shared" si="40"/>
        <v>0</v>
      </c>
      <c r="J146" s="5"/>
      <c r="K146" s="34" t="s">
        <v>86</v>
      </c>
      <c r="L146" s="10"/>
      <c r="N146" s="10"/>
      <c r="P146" s="41"/>
    </row>
    <row r="147" spans="1:16" ht="14.25" customHeight="1" x14ac:dyDescent="0.2">
      <c r="A147" s="3" t="s">
        <v>13</v>
      </c>
      <c r="B147" s="1" t="s">
        <v>14</v>
      </c>
      <c r="C147" s="1" t="s">
        <v>41</v>
      </c>
      <c r="D147" s="15">
        <v>0</v>
      </c>
      <c r="E147" s="5">
        <v>10238</v>
      </c>
      <c r="F147" s="15">
        <f t="shared" si="38"/>
        <v>0</v>
      </c>
      <c r="G147" s="1"/>
      <c r="H147" s="72">
        <f t="shared" si="39"/>
        <v>1842.84</v>
      </c>
      <c r="I147" s="15">
        <f t="shared" si="40"/>
        <v>0</v>
      </c>
      <c r="J147" s="5"/>
      <c r="K147" s="34" t="s">
        <v>86</v>
      </c>
      <c r="L147" s="10"/>
      <c r="N147" s="10"/>
      <c r="P147" s="41"/>
    </row>
    <row r="148" spans="1:16" ht="14.25" customHeight="1" x14ac:dyDescent="0.2">
      <c r="C148" s="1" t="s">
        <v>15</v>
      </c>
      <c r="D148" s="15">
        <v>0</v>
      </c>
      <c r="E148" s="5">
        <v>5119</v>
      </c>
      <c r="F148" s="15">
        <f t="shared" si="38"/>
        <v>0</v>
      </c>
      <c r="G148" s="1"/>
      <c r="H148" s="72">
        <f t="shared" si="39"/>
        <v>921.42</v>
      </c>
      <c r="I148" s="15">
        <f t="shared" si="40"/>
        <v>0</v>
      </c>
      <c r="J148" s="5"/>
      <c r="K148" s="34" t="s">
        <v>75</v>
      </c>
      <c r="L148" s="10"/>
      <c r="N148" s="10"/>
      <c r="P148" s="41"/>
    </row>
    <row r="149" spans="1:16" ht="14.25" customHeight="1" x14ac:dyDescent="0.2">
      <c r="C149" s="1" t="s">
        <v>16</v>
      </c>
      <c r="D149" s="15">
        <v>0</v>
      </c>
      <c r="E149" s="5">
        <v>2557</v>
      </c>
      <c r="F149" s="15">
        <f t="shared" si="38"/>
        <v>0</v>
      </c>
      <c r="G149" s="1"/>
      <c r="H149" s="72">
        <f t="shared" si="39"/>
        <v>460.26</v>
      </c>
      <c r="I149" s="15">
        <f t="shared" si="40"/>
        <v>0</v>
      </c>
      <c r="J149" s="5"/>
      <c r="K149" s="34" t="s">
        <v>76</v>
      </c>
      <c r="L149" s="10"/>
      <c r="N149" s="10"/>
      <c r="P149" s="41"/>
    </row>
    <row r="150" spans="1:16" ht="14.25" customHeight="1" x14ac:dyDescent="0.2">
      <c r="C150" s="1" t="s">
        <v>17</v>
      </c>
      <c r="D150" s="15">
        <v>0</v>
      </c>
      <c r="E150" s="5">
        <v>1024</v>
      </c>
      <c r="F150" s="15">
        <f t="shared" si="38"/>
        <v>0</v>
      </c>
      <c r="G150" s="1"/>
      <c r="H150" s="72">
        <f t="shared" si="39"/>
        <v>184.32</v>
      </c>
      <c r="I150" s="15">
        <f t="shared" si="40"/>
        <v>0</v>
      </c>
      <c r="J150" s="5"/>
      <c r="K150" s="34"/>
      <c r="L150" s="10"/>
      <c r="N150" s="10"/>
      <c r="P150" s="41"/>
    </row>
    <row r="151" spans="1:16" ht="14.25" customHeight="1" x14ac:dyDescent="0.2">
      <c r="A151" s="8" t="s">
        <v>25</v>
      </c>
      <c r="B151" s="8"/>
      <c r="C151" s="8"/>
      <c r="D151" s="17"/>
      <c r="E151" s="1"/>
      <c r="F151" s="17">
        <f>SUM(F143:F150)</f>
        <v>0</v>
      </c>
      <c r="G151" s="1"/>
      <c r="H151" s="74"/>
      <c r="I151" s="17">
        <f>SUM(I143:I150)</f>
        <v>0</v>
      </c>
      <c r="J151" s="1"/>
      <c r="K151" s="36"/>
    </row>
    <row r="152" spans="1:16" ht="14.25" customHeight="1" x14ac:dyDescent="0.2">
      <c r="A152" s="8"/>
      <c r="B152" s="8"/>
      <c r="C152" s="8"/>
      <c r="D152" s="18"/>
      <c r="E152" s="1"/>
      <c r="F152" s="15"/>
      <c r="G152" s="1"/>
      <c r="H152" s="72"/>
      <c r="I152" s="15"/>
      <c r="J152" s="1"/>
      <c r="K152" s="34"/>
    </row>
    <row r="153" spans="1:16" ht="14.25" customHeight="1" x14ac:dyDescent="0.2">
      <c r="C153" s="6" t="s">
        <v>57</v>
      </c>
      <c r="D153" s="16" t="s">
        <v>70</v>
      </c>
      <c r="E153" s="16" t="s">
        <v>71</v>
      </c>
      <c r="F153" s="30" t="s">
        <v>25</v>
      </c>
      <c r="G153" s="1"/>
      <c r="H153" s="71" t="s">
        <v>72</v>
      </c>
      <c r="I153" s="30" t="s">
        <v>25</v>
      </c>
      <c r="J153" s="1"/>
      <c r="K153" s="34"/>
    </row>
    <row r="154" spans="1:16" ht="14.25" customHeight="1" x14ac:dyDescent="0.2">
      <c r="A154" s="3" t="s">
        <v>4</v>
      </c>
      <c r="B154" s="1" t="s">
        <v>5</v>
      </c>
      <c r="C154" s="1" t="s">
        <v>58</v>
      </c>
      <c r="D154" s="15">
        <v>0</v>
      </c>
      <c r="E154" s="5">
        <v>18375</v>
      </c>
      <c r="F154" s="15">
        <f t="shared" ref="F154:F161" si="41">+D154*E154</f>
        <v>0</v>
      </c>
      <c r="G154" s="1"/>
      <c r="H154" s="72">
        <f t="shared" ref="H154:H161" si="42">+E154*0.18</f>
        <v>3307.5</v>
      </c>
      <c r="I154" s="15">
        <f t="shared" ref="I154:I161" si="43">+D154*H154</f>
        <v>0</v>
      </c>
      <c r="J154" s="5"/>
      <c r="K154" s="34" t="s">
        <v>86</v>
      </c>
      <c r="L154" s="10"/>
      <c r="N154" s="10"/>
      <c r="P154" s="41"/>
    </row>
    <row r="155" spans="1:16" ht="14.25" customHeight="1" x14ac:dyDescent="0.2">
      <c r="A155" s="3" t="s">
        <v>7</v>
      </c>
      <c r="B155" s="1" t="s">
        <v>8</v>
      </c>
      <c r="C155" s="1" t="s">
        <v>58</v>
      </c>
      <c r="D155" s="15">
        <v>0</v>
      </c>
      <c r="E155" s="5">
        <v>16380</v>
      </c>
      <c r="F155" s="15">
        <f t="shared" si="41"/>
        <v>0</v>
      </c>
      <c r="G155" s="1"/>
      <c r="H155" s="72">
        <f t="shared" si="42"/>
        <v>2948.4</v>
      </c>
      <c r="I155" s="15">
        <f t="shared" si="43"/>
        <v>0</v>
      </c>
      <c r="J155" s="5"/>
      <c r="K155" s="34" t="s">
        <v>86</v>
      </c>
      <c r="L155" s="10"/>
      <c r="N155" s="10"/>
      <c r="P155" s="41"/>
    </row>
    <row r="156" spans="1:16" ht="14.25" customHeight="1" x14ac:dyDescent="0.2">
      <c r="A156" s="3" t="s">
        <v>9</v>
      </c>
      <c r="B156" s="1" t="s">
        <v>10</v>
      </c>
      <c r="C156" s="1" t="s">
        <v>58</v>
      </c>
      <c r="D156" s="15">
        <v>0</v>
      </c>
      <c r="E156" s="5">
        <v>14333</v>
      </c>
      <c r="F156" s="15">
        <f t="shared" si="41"/>
        <v>0</v>
      </c>
      <c r="G156" s="1"/>
      <c r="H156" s="72">
        <f t="shared" si="42"/>
        <v>2579.94</v>
      </c>
      <c r="I156" s="15">
        <f t="shared" si="43"/>
        <v>0</v>
      </c>
      <c r="J156" s="5"/>
      <c r="K156" s="34" t="s">
        <v>86</v>
      </c>
      <c r="L156" s="10"/>
      <c r="N156" s="10"/>
      <c r="P156" s="41"/>
    </row>
    <row r="157" spans="1:16" ht="14.25" customHeight="1" x14ac:dyDescent="0.2">
      <c r="A157" s="3" t="s">
        <v>11</v>
      </c>
      <c r="B157" s="1" t="s">
        <v>12</v>
      </c>
      <c r="C157" s="1" t="s">
        <v>58</v>
      </c>
      <c r="D157" s="15">
        <v>0</v>
      </c>
      <c r="E157" s="5">
        <v>12254</v>
      </c>
      <c r="F157" s="15">
        <f t="shared" si="41"/>
        <v>0</v>
      </c>
      <c r="G157" s="1"/>
      <c r="H157" s="72">
        <f t="shared" si="42"/>
        <v>2205.7199999999998</v>
      </c>
      <c r="I157" s="15">
        <f t="shared" si="43"/>
        <v>0</v>
      </c>
      <c r="J157" s="5"/>
      <c r="K157" s="34" t="s">
        <v>86</v>
      </c>
      <c r="L157" s="10"/>
      <c r="N157" s="10"/>
      <c r="P157" s="41"/>
    </row>
    <row r="158" spans="1:16" ht="14.25" customHeight="1" x14ac:dyDescent="0.2">
      <c r="A158" s="3" t="s">
        <v>13</v>
      </c>
      <c r="B158" s="1" t="s">
        <v>14</v>
      </c>
      <c r="C158" s="1" t="s">
        <v>58</v>
      </c>
      <c r="D158" s="15">
        <v>0</v>
      </c>
      <c r="E158" s="5">
        <v>10238</v>
      </c>
      <c r="F158" s="15">
        <f t="shared" si="41"/>
        <v>0</v>
      </c>
      <c r="G158" s="1"/>
      <c r="H158" s="72">
        <f t="shared" si="42"/>
        <v>1842.84</v>
      </c>
      <c r="I158" s="15">
        <f t="shared" si="43"/>
        <v>0</v>
      </c>
      <c r="J158" s="5"/>
      <c r="K158" s="34" t="s">
        <v>86</v>
      </c>
      <c r="L158" s="10"/>
      <c r="N158" s="10"/>
      <c r="P158" s="41"/>
    </row>
    <row r="159" spans="1:16" ht="14.25" customHeight="1" x14ac:dyDescent="0.2">
      <c r="C159" s="1" t="s">
        <v>15</v>
      </c>
      <c r="D159" s="15">
        <v>0</v>
      </c>
      <c r="E159" s="5">
        <v>5119</v>
      </c>
      <c r="F159" s="15">
        <f t="shared" si="41"/>
        <v>0</v>
      </c>
      <c r="G159" s="1"/>
      <c r="H159" s="72">
        <f t="shared" si="42"/>
        <v>921.42</v>
      </c>
      <c r="I159" s="15">
        <f t="shared" si="43"/>
        <v>0</v>
      </c>
      <c r="J159" s="5"/>
      <c r="K159" s="34" t="s">
        <v>75</v>
      </c>
      <c r="L159" s="10"/>
      <c r="N159" s="10"/>
      <c r="P159" s="41"/>
    </row>
    <row r="160" spans="1:16" ht="14.25" customHeight="1" x14ac:dyDescent="0.2">
      <c r="C160" s="1" t="s">
        <v>16</v>
      </c>
      <c r="D160" s="15">
        <v>0</v>
      </c>
      <c r="E160" s="5">
        <v>2557</v>
      </c>
      <c r="F160" s="15">
        <f t="shared" si="41"/>
        <v>0</v>
      </c>
      <c r="G160" s="1"/>
      <c r="H160" s="72">
        <f t="shared" si="42"/>
        <v>460.26</v>
      </c>
      <c r="I160" s="15">
        <f t="shared" si="43"/>
        <v>0</v>
      </c>
      <c r="J160" s="5"/>
      <c r="K160" s="34" t="s">
        <v>76</v>
      </c>
      <c r="L160" s="10"/>
      <c r="N160" s="10"/>
      <c r="P160" s="41"/>
    </row>
    <row r="161" spans="1:16" ht="14.25" customHeight="1" x14ac:dyDescent="0.2">
      <c r="C161" s="1" t="s">
        <v>17</v>
      </c>
      <c r="D161" s="15">
        <v>0</v>
      </c>
      <c r="E161" s="5">
        <v>1024</v>
      </c>
      <c r="F161" s="15">
        <f t="shared" si="41"/>
        <v>0</v>
      </c>
      <c r="G161" s="1"/>
      <c r="H161" s="72">
        <f t="shared" si="42"/>
        <v>184.32</v>
      </c>
      <c r="I161" s="15">
        <f t="shared" si="43"/>
        <v>0</v>
      </c>
      <c r="J161" s="5"/>
      <c r="K161" s="34"/>
      <c r="L161" s="10"/>
      <c r="N161" s="10"/>
      <c r="P161" s="41"/>
    </row>
    <row r="162" spans="1:16" ht="14.25" customHeight="1" x14ac:dyDescent="0.2">
      <c r="A162" s="8" t="s">
        <v>25</v>
      </c>
      <c r="B162" s="8"/>
      <c r="C162" s="8"/>
      <c r="D162" s="17"/>
      <c r="E162" s="1"/>
      <c r="F162" s="17">
        <f>SUM(F154:F161)</f>
        <v>0</v>
      </c>
      <c r="G162" s="1"/>
      <c r="H162" s="74"/>
      <c r="I162" s="17">
        <f>SUM(I154:I161)</f>
        <v>0</v>
      </c>
      <c r="J162" s="1"/>
      <c r="K162" s="36"/>
    </row>
    <row r="163" spans="1:16" ht="14.25" customHeight="1" x14ac:dyDescent="0.2">
      <c r="A163" s="8"/>
      <c r="B163" s="8"/>
      <c r="C163" s="8"/>
      <c r="D163" s="18"/>
      <c r="E163" s="1"/>
      <c r="F163" s="15"/>
      <c r="G163" s="1"/>
      <c r="H163" s="72"/>
      <c r="I163" s="15"/>
      <c r="J163" s="1"/>
      <c r="K163" s="34"/>
    </row>
    <row r="164" spans="1:16" ht="14.25" customHeight="1" x14ac:dyDescent="0.2">
      <c r="C164" s="6" t="s">
        <v>59</v>
      </c>
      <c r="D164" s="16" t="s">
        <v>70</v>
      </c>
      <c r="E164" s="16" t="s">
        <v>71</v>
      </c>
      <c r="F164" s="30" t="s">
        <v>25</v>
      </c>
      <c r="G164" s="1"/>
      <c r="H164" s="71" t="s">
        <v>72</v>
      </c>
      <c r="I164" s="30" t="s">
        <v>25</v>
      </c>
      <c r="J164" s="1"/>
      <c r="K164" s="34"/>
    </row>
    <row r="165" spans="1:16" ht="14.25" customHeight="1" x14ac:dyDescent="0.2">
      <c r="A165" s="3" t="s">
        <v>4</v>
      </c>
      <c r="B165" s="1" t="s">
        <v>5</v>
      </c>
      <c r="C165" s="1" t="s">
        <v>42</v>
      </c>
      <c r="D165" s="15">
        <v>0</v>
      </c>
      <c r="E165" s="5">
        <v>18375</v>
      </c>
      <c r="F165" s="15">
        <f t="shared" ref="F165:F172" si="44">+D165*E165</f>
        <v>0</v>
      </c>
      <c r="G165" s="1"/>
      <c r="H165" s="72">
        <f t="shared" ref="H165:H172" si="45">+E165*0.18</f>
        <v>3307.5</v>
      </c>
      <c r="I165" s="15">
        <f t="shared" ref="I165:I172" si="46">+D165*H165</f>
        <v>0</v>
      </c>
      <c r="J165" s="5"/>
      <c r="K165" s="34" t="s">
        <v>86</v>
      </c>
      <c r="L165" s="10"/>
      <c r="N165" s="10"/>
      <c r="P165" s="41"/>
    </row>
    <row r="166" spans="1:16" ht="14.25" customHeight="1" x14ac:dyDescent="0.2">
      <c r="A166" s="3" t="s">
        <v>7</v>
      </c>
      <c r="B166" s="1" t="s">
        <v>8</v>
      </c>
      <c r="C166" s="1" t="s">
        <v>42</v>
      </c>
      <c r="D166" s="15">
        <v>0</v>
      </c>
      <c r="E166" s="5">
        <v>16380</v>
      </c>
      <c r="F166" s="15">
        <f t="shared" si="44"/>
        <v>0</v>
      </c>
      <c r="G166" s="1"/>
      <c r="H166" s="72">
        <f t="shared" si="45"/>
        <v>2948.4</v>
      </c>
      <c r="I166" s="15">
        <f t="shared" si="46"/>
        <v>0</v>
      </c>
      <c r="J166" s="5"/>
      <c r="K166" s="34" t="s">
        <v>86</v>
      </c>
      <c r="L166" s="10"/>
      <c r="N166" s="10"/>
      <c r="P166" s="41"/>
    </row>
    <row r="167" spans="1:16" ht="14.25" customHeight="1" x14ac:dyDescent="0.2">
      <c r="A167" s="3" t="s">
        <v>9</v>
      </c>
      <c r="B167" s="1" t="s">
        <v>10</v>
      </c>
      <c r="C167" s="1" t="s">
        <v>42</v>
      </c>
      <c r="D167" s="15">
        <v>0</v>
      </c>
      <c r="E167" s="5">
        <v>14333</v>
      </c>
      <c r="F167" s="15">
        <f t="shared" si="44"/>
        <v>0</v>
      </c>
      <c r="G167" s="1"/>
      <c r="H167" s="72">
        <f t="shared" si="45"/>
        <v>2579.94</v>
      </c>
      <c r="I167" s="15">
        <f t="shared" si="46"/>
        <v>0</v>
      </c>
      <c r="J167" s="5"/>
      <c r="K167" s="34" t="s">
        <v>86</v>
      </c>
      <c r="L167" s="10"/>
      <c r="N167" s="10"/>
      <c r="P167" s="41"/>
    </row>
    <row r="168" spans="1:16" ht="14.25" customHeight="1" x14ac:dyDescent="0.2">
      <c r="A168" s="3" t="s">
        <v>11</v>
      </c>
      <c r="B168" s="1" t="s">
        <v>12</v>
      </c>
      <c r="C168" s="1" t="s">
        <v>42</v>
      </c>
      <c r="D168" s="15">
        <v>0</v>
      </c>
      <c r="E168" s="5">
        <v>12254</v>
      </c>
      <c r="F168" s="15">
        <f t="shared" si="44"/>
        <v>0</v>
      </c>
      <c r="G168" s="1"/>
      <c r="H168" s="72">
        <f t="shared" si="45"/>
        <v>2205.7199999999998</v>
      </c>
      <c r="I168" s="15">
        <f t="shared" si="46"/>
        <v>0</v>
      </c>
      <c r="J168" s="5"/>
      <c r="K168" s="34" t="s">
        <v>86</v>
      </c>
      <c r="L168" s="10"/>
      <c r="N168" s="10"/>
      <c r="P168" s="41"/>
    </row>
    <row r="169" spans="1:16" ht="14.25" customHeight="1" x14ac:dyDescent="0.2">
      <c r="A169" s="3" t="s">
        <v>13</v>
      </c>
      <c r="B169" s="1" t="s">
        <v>14</v>
      </c>
      <c r="C169" s="1" t="s">
        <v>42</v>
      </c>
      <c r="D169" s="15">
        <v>0</v>
      </c>
      <c r="E169" s="5">
        <v>10238</v>
      </c>
      <c r="F169" s="15">
        <f t="shared" si="44"/>
        <v>0</v>
      </c>
      <c r="G169" s="1"/>
      <c r="H169" s="72">
        <f t="shared" si="45"/>
        <v>1842.84</v>
      </c>
      <c r="I169" s="15">
        <f t="shared" si="46"/>
        <v>0</v>
      </c>
      <c r="J169" s="5"/>
      <c r="K169" s="34" t="s">
        <v>86</v>
      </c>
      <c r="L169" s="10"/>
      <c r="N169" s="10"/>
      <c r="P169" s="41"/>
    </row>
    <row r="170" spans="1:16" ht="14.25" customHeight="1" x14ac:dyDescent="0.2">
      <c r="C170" s="1" t="s">
        <v>15</v>
      </c>
      <c r="D170" s="15">
        <v>0</v>
      </c>
      <c r="E170" s="5">
        <v>5119</v>
      </c>
      <c r="F170" s="15">
        <f t="shared" si="44"/>
        <v>0</v>
      </c>
      <c r="G170" s="1"/>
      <c r="H170" s="72">
        <f t="shared" si="45"/>
        <v>921.42</v>
      </c>
      <c r="I170" s="15">
        <f t="shared" si="46"/>
        <v>0</v>
      </c>
      <c r="J170" s="5"/>
      <c r="K170" s="34" t="s">
        <v>75</v>
      </c>
      <c r="L170" s="10"/>
      <c r="N170" s="10"/>
      <c r="P170" s="41"/>
    </row>
    <row r="171" spans="1:16" ht="14.25" customHeight="1" x14ac:dyDescent="0.2">
      <c r="C171" s="1" t="s">
        <v>16</v>
      </c>
      <c r="D171" s="15">
        <v>0</v>
      </c>
      <c r="E171" s="5">
        <v>2557</v>
      </c>
      <c r="F171" s="15">
        <f t="shared" si="44"/>
        <v>0</v>
      </c>
      <c r="G171" s="1"/>
      <c r="H171" s="72">
        <f t="shared" si="45"/>
        <v>460.26</v>
      </c>
      <c r="I171" s="15">
        <f t="shared" si="46"/>
        <v>0</v>
      </c>
      <c r="J171" s="5"/>
      <c r="K171" s="34" t="s">
        <v>76</v>
      </c>
      <c r="L171" s="10"/>
      <c r="N171" s="10"/>
      <c r="P171" s="41"/>
    </row>
    <row r="172" spans="1:16" ht="14.25" customHeight="1" x14ac:dyDescent="0.2">
      <c r="C172" s="1" t="s">
        <v>17</v>
      </c>
      <c r="D172" s="15">
        <v>0</v>
      </c>
      <c r="E172" s="5">
        <v>1024</v>
      </c>
      <c r="F172" s="15">
        <f t="shared" si="44"/>
        <v>0</v>
      </c>
      <c r="G172" s="1"/>
      <c r="H172" s="72">
        <f t="shared" si="45"/>
        <v>184.32</v>
      </c>
      <c r="I172" s="15">
        <f t="shared" si="46"/>
        <v>0</v>
      </c>
      <c r="J172" s="5"/>
      <c r="K172" s="34"/>
      <c r="L172" s="10"/>
      <c r="N172" s="10"/>
      <c r="P172" s="41"/>
    </row>
    <row r="173" spans="1:16" ht="14.25" customHeight="1" x14ac:dyDescent="0.2">
      <c r="A173" s="8" t="s">
        <v>25</v>
      </c>
      <c r="B173" s="8"/>
      <c r="C173" s="8"/>
      <c r="D173" s="17"/>
      <c r="E173" s="1"/>
      <c r="F173" s="17">
        <f>SUM(F165:F172)</f>
        <v>0</v>
      </c>
      <c r="G173" s="1"/>
      <c r="H173" s="74"/>
      <c r="I173" s="17">
        <f>SUM(I165:I172)</f>
        <v>0</v>
      </c>
      <c r="J173" s="1"/>
      <c r="K173" s="36"/>
    </row>
    <row r="174" spans="1:16" ht="14.25" customHeight="1" x14ac:dyDescent="0.2">
      <c r="A174" s="8"/>
      <c r="B174" s="8"/>
      <c r="C174" s="8"/>
      <c r="D174" s="18"/>
      <c r="E174" s="1"/>
      <c r="F174" s="15"/>
      <c r="G174" s="1"/>
      <c r="H174" s="72"/>
      <c r="I174" s="15"/>
      <c r="J174" s="1"/>
      <c r="K174" s="34"/>
    </row>
    <row r="175" spans="1:16" ht="14.25" customHeight="1" x14ac:dyDescent="0.2">
      <c r="C175" s="6" t="s">
        <v>60</v>
      </c>
      <c r="D175" s="16" t="s">
        <v>70</v>
      </c>
      <c r="E175" s="16" t="s">
        <v>71</v>
      </c>
      <c r="F175" s="30" t="s">
        <v>25</v>
      </c>
      <c r="G175" s="1"/>
      <c r="H175" s="71" t="s">
        <v>72</v>
      </c>
      <c r="I175" s="30" t="s">
        <v>25</v>
      </c>
      <c r="J175" s="1"/>
      <c r="K175" s="34"/>
    </row>
    <row r="176" spans="1:16" ht="14.25" customHeight="1" x14ac:dyDescent="0.2">
      <c r="A176" s="3" t="s">
        <v>4</v>
      </c>
      <c r="B176" s="1" t="s">
        <v>5</v>
      </c>
      <c r="C176" s="1" t="s">
        <v>36</v>
      </c>
      <c r="D176" s="15">
        <v>0</v>
      </c>
      <c r="E176" s="5">
        <v>104075</v>
      </c>
      <c r="F176" s="15">
        <f t="shared" ref="F176:F183" si="47">+D176*E176</f>
        <v>0</v>
      </c>
      <c r="G176" s="1"/>
      <c r="H176" s="72">
        <f t="shared" ref="H176:H183" si="48">+E176*0.18</f>
        <v>18733.5</v>
      </c>
      <c r="I176" s="15">
        <f t="shared" ref="I176:I183" si="49">+D176*H176</f>
        <v>0</v>
      </c>
      <c r="J176" s="5"/>
      <c r="K176" s="34" t="s">
        <v>87</v>
      </c>
      <c r="L176" s="10"/>
      <c r="N176" s="10"/>
      <c r="P176" s="41"/>
    </row>
    <row r="177" spans="1:16" ht="14.25" customHeight="1" x14ac:dyDescent="0.2">
      <c r="A177" s="3" t="s">
        <v>7</v>
      </c>
      <c r="B177" s="1" t="s">
        <v>8</v>
      </c>
      <c r="C177" s="1" t="s">
        <v>36</v>
      </c>
      <c r="D177" s="15">
        <v>0</v>
      </c>
      <c r="E177" s="5">
        <v>84525</v>
      </c>
      <c r="F177" s="15">
        <f t="shared" si="47"/>
        <v>0</v>
      </c>
      <c r="G177" s="1"/>
      <c r="H177" s="72">
        <f t="shared" si="48"/>
        <v>15214.5</v>
      </c>
      <c r="I177" s="15">
        <f t="shared" si="49"/>
        <v>0</v>
      </c>
      <c r="J177" s="5"/>
      <c r="K177" s="34" t="s">
        <v>87</v>
      </c>
      <c r="L177" s="10"/>
      <c r="N177" s="10"/>
      <c r="P177" s="41"/>
    </row>
    <row r="178" spans="1:16" ht="14.25" customHeight="1" x14ac:dyDescent="0.2">
      <c r="A178" s="3" t="s">
        <v>9</v>
      </c>
      <c r="B178" s="1" t="s">
        <v>10</v>
      </c>
      <c r="C178" s="1" t="s">
        <v>36</v>
      </c>
      <c r="D178" s="15">
        <v>0</v>
      </c>
      <c r="E178" s="5">
        <v>67275</v>
      </c>
      <c r="F178" s="15">
        <f t="shared" si="47"/>
        <v>0</v>
      </c>
      <c r="G178" s="1"/>
      <c r="H178" s="72">
        <f t="shared" si="48"/>
        <v>12109.5</v>
      </c>
      <c r="I178" s="15">
        <f t="shared" si="49"/>
        <v>0</v>
      </c>
      <c r="J178" s="5"/>
      <c r="K178" s="34" t="s">
        <v>87</v>
      </c>
      <c r="L178" s="10"/>
      <c r="N178" s="10"/>
      <c r="P178" s="41"/>
    </row>
    <row r="179" spans="1:16" ht="14.25" customHeight="1" x14ac:dyDescent="0.2">
      <c r="A179" s="3" t="s">
        <v>11</v>
      </c>
      <c r="B179" s="1" t="s">
        <v>12</v>
      </c>
      <c r="C179" s="1" t="s">
        <v>36</v>
      </c>
      <c r="D179" s="15">
        <v>0</v>
      </c>
      <c r="E179" s="5">
        <v>46575</v>
      </c>
      <c r="F179" s="15">
        <f t="shared" si="47"/>
        <v>0</v>
      </c>
      <c r="G179" s="1"/>
      <c r="H179" s="72">
        <f t="shared" si="48"/>
        <v>8383.5</v>
      </c>
      <c r="I179" s="15">
        <f t="shared" si="49"/>
        <v>0</v>
      </c>
      <c r="J179" s="5"/>
      <c r="K179" s="34" t="s">
        <v>87</v>
      </c>
      <c r="L179" s="10"/>
      <c r="N179" s="10"/>
      <c r="P179" s="41"/>
    </row>
    <row r="180" spans="1:16" ht="14.25" customHeight="1" x14ac:dyDescent="0.2">
      <c r="A180" s="3" t="s">
        <v>13</v>
      </c>
      <c r="B180" s="1" t="s">
        <v>14</v>
      </c>
      <c r="C180" s="1" t="s">
        <v>36</v>
      </c>
      <c r="D180" s="15">
        <v>0</v>
      </c>
      <c r="E180" s="5">
        <v>39675</v>
      </c>
      <c r="F180" s="15">
        <f t="shared" si="47"/>
        <v>0</v>
      </c>
      <c r="G180" s="1"/>
      <c r="H180" s="72">
        <f t="shared" si="48"/>
        <v>7141.5</v>
      </c>
      <c r="I180" s="15">
        <f t="shared" si="49"/>
        <v>0</v>
      </c>
      <c r="J180" s="5"/>
      <c r="K180" s="34" t="s">
        <v>87</v>
      </c>
      <c r="L180" s="10"/>
      <c r="N180" s="10"/>
      <c r="P180" s="41"/>
    </row>
    <row r="181" spans="1:16" ht="14.25" customHeight="1" x14ac:dyDescent="0.2">
      <c r="C181" s="1" t="s">
        <v>15</v>
      </c>
      <c r="D181" s="15">
        <v>0</v>
      </c>
      <c r="E181" s="5">
        <v>12075</v>
      </c>
      <c r="F181" s="15">
        <f t="shared" si="47"/>
        <v>0</v>
      </c>
      <c r="G181" s="1"/>
      <c r="H181" s="72">
        <f t="shared" si="48"/>
        <v>2173.5</v>
      </c>
      <c r="I181" s="15">
        <f t="shared" si="49"/>
        <v>0</v>
      </c>
      <c r="J181" s="5"/>
      <c r="K181" s="34" t="s">
        <v>75</v>
      </c>
      <c r="L181" s="10"/>
      <c r="N181" s="10"/>
      <c r="P181" s="41"/>
    </row>
    <row r="182" spans="1:16" ht="14.25" customHeight="1" x14ac:dyDescent="0.2">
      <c r="C182" s="1" t="s">
        <v>16</v>
      </c>
      <c r="D182" s="15">
        <v>0</v>
      </c>
      <c r="E182" s="5">
        <v>6038</v>
      </c>
      <c r="F182" s="15">
        <f t="shared" si="47"/>
        <v>0</v>
      </c>
      <c r="G182" s="1"/>
      <c r="H182" s="72">
        <f t="shared" si="48"/>
        <v>1086.8399999999999</v>
      </c>
      <c r="I182" s="15">
        <f t="shared" si="49"/>
        <v>0</v>
      </c>
      <c r="J182" s="5"/>
      <c r="K182" s="34" t="s">
        <v>76</v>
      </c>
      <c r="L182" s="10"/>
      <c r="N182" s="10"/>
      <c r="P182" s="41"/>
    </row>
    <row r="183" spans="1:16" ht="14.25" customHeight="1" x14ac:dyDescent="0.2">
      <c r="C183" s="1" t="s">
        <v>17</v>
      </c>
      <c r="D183" s="15">
        <v>0</v>
      </c>
      <c r="E183" s="5">
        <v>2415</v>
      </c>
      <c r="F183" s="15">
        <f t="shared" si="47"/>
        <v>0</v>
      </c>
      <c r="G183" s="1"/>
      <c r="H183" s="72">
        <f t="shared" si="48"/>
        <v>434.7</v>
      </c>
      <c r="I183" s="15">
        <f t="shared" si="49"/>
        <v>0</v>
      </c>
      <c r="J183" s="5"/>
      <c r="K183" s="37"/>
      <c r="L183" s="10"/>
      <c r="N183" s="10"/>
      <c r="P183" s="41"/>
    </row>
    <row r="184" spans="1:16" ht="14.25" customHeight="1" x14ac:dyDescent="0.2">
      <c r="A184" s="8" t="s">
        <v>25</v>
      </c>
      <c r="D184" s="1"/>
      <c r="E184" s="1"/>
      <c r="F184" s="17">
        <f>SUM(F176:F183)</f>
        <v>0</v>
      </c>
      <c r="G184" s="1"/>
      <c r="H184" s="32"/>
      <c r="I184" s="17">
        <f>SUM(I176:I183)</f>
        <v>0</v>
      </c>
      <c r="J184" s="1"/>
      <c r="K184" s="37"/>
    </row>
    <row r="185" spans="1:16" ht="14.25" customHeight="1" x14ac:dyDescent="0.2">
      <c r="D185" s="1"/>
      <c r="E185" s="1"/>
      <c r="F185" s="1"/>
      <c r="G185" s="1"/>
      <c r="H185" s="1"/>
      <c r="I185" s="1"/>
      <c r="J185" s="1"/>
    </row>
    <row r="186" spans="1:16" ht="14.25" customHeight="1" x14ac:dyDescent="0.2">
      <c r="D186" s="1"/>
      <c r="E186" s="1"/>
      <c r="F186" s="1"/>
      <c r="G186" s="1"/>
      <c r="H186" s="1"/>
      <c r="I186" s="1"/>
      <c r="J186" s="1"/>
    </row>
    <row r="187" spans="1:16" s="9" customFormat="1" ht="20.25" customHeight="1" x14ac:dyDescent="0.2">
      <c r="A187" s="51" t="s">
        <v>47</v>
      </c>
      <c r="B187" s="52"/>
      <c r="C187" s="52"/>
      <c r="D187" s="52"/>
      <c r="E187" s="52"/>
      <c r="F187" s="52"/>
      <c r="G187" s="1"/>
      <c r="H187" s="1"/>
      <c r="I187" s="1"/>
      <c r="J187" s="1"/>
    </row>
    <row r="188" spans="1:16" s="9" customFormat="1" x14ac:dyDescent="0.2">
      <c r="A188" s="1" t="s">
        <v>48</v>
      </c>
      <c r="B188" s="1"/>
      <c r="C188" s="1"/>
      <c r="D188" s="1">
        <v>0</v>
      </c>
      <c r="E188" s="5">
        <v>7560</v>
      </c>
      <c r="F188" s="15">
        <f t="shared" ref="F188" si="50">+D188*E188</f>
        <v>0</v>
      </c>
      <c r="G188" s="1"/>
      <c r="H188" s="53"/>
      <c r="I188" s="1"/>
      <c r="J188" s="5"/>
      <c r="L188" s="10"/>
      <c r="N188" s="10"/>
      <c r="P188" s="41"/>
    </row>
    <row r="189" spans="1:16" x14ac:dyDescent="0.2">
      <c r="D189" s="1"/>
      <c r="E189" s="1"/>
      <c r="F189" s="1"/>
      <c r="G189" s="1"/>
      <c r="H189" s="1"/>
      <c r="I189" s="1"/>
      <c r="J189" s="1"/>
    </row>
    <row r="190" spans="1:16" x14ac:dyDescent="0.2">
      <c r="A190" s="47" t="s">
        <v>89</v>
      </c>
      <c r="B190" s="47"/>
      <c r="C190" s="47"/>
      <c r="D190" s="47"/>
      <c r="E190" s="47"/>
      <c r="F190" s="47">
        <f>+F184+F173+F162+F151+F140+F129+F116+F105+F91+F78+F54+F46+F32+F65</f>
        <v>0</v>
      </c>
      <c r="G190" s="47"/>
      <c r="H190" s="48"/>
      <c r="I190" s="47">
        <f>+I184+I173+I162+I151+I140+I129+I116+I105+I91+I78+I54+I46+I32+I65</f>
        <v>0</v>
      </c>
      <c r="J190" s="34"/>
      <c r="K190" s="34" t="s">
        <v>90</v>
      </c>
      <c r="L190" s="34"/>
      <c r="M190" s="34"/>
    </row>
    <row r="191" spans="1:16" x14ac:dyDescent="0.2">
      <c r="A191" s="49" t="s">
        <v>91</v>
      </c>
      <c r="B191" s="49"/>
      <c r="C191" s="49"/>
      <c r="D191" s="49"/>
      <c r="E191" s="49"/>
      <c r="F191" s="49">
        <f>+F118+F94+F93+F80+F35+F34+F67</f>
        <v>0</v>
      </c>
      <c r="G191" s="49"/>
      <c r="H191" s="50"/>
      <c r="I191" s="49"/>
      <c r="J191" s="34"/>
      <c r="K191" s="34"/>
      <c r="L191" s="34"/>
      <c r="M191" s="34"/>
    </row>
    <row r="192" spans="1:16" x14ac:dyDescent="0.2">
      <c r="A192" s="9"/>
      <c r="B192" s="9"/>
      <c r="C192" s="9"/>
    </row>
    <row r="193" spans="1:3" x14ac:dyDescent="0.2">
      <c r="A193" s="9"/>
      <c r="B193" s="9"/>
      <c r="C193" s="9"/>
    </row>
    <row r="194" spans="1:3" x14ac:dyDescent="0.2">
      <c r="A194" s="9"/>
      <c r="B194" s="9"/>
      <c r="C194" s="9"/>
    </row>
    <row r="195" spans="1:3" x14ac:dyDescent="0.2">
      <c r="A195" s="9"/>
      <c r="B195" s="9"/>
      <c r="C195" s="9"/>
    </row>
    <row r="196" spans="1:3" x14ac:dyDescent="0.2">
      <c r="A196" s="9"/>
      <c r="B196" s="9"/>
      <c r="C196" s="9"/>
    </row>
    <row r="197" spans="1:3" x14ac:dyDescent="0.2">
      <c r="A197" s="9"/>
      <c r="B197" s="9"/>
      <c r="C197" s="9"/>
    </row>
    <row r="198" spans="1:3" x14ac:dyDescent="0.2">
      <c r="A198" s="9"/>
      <c r="B198" s="9"/>
      <c r="C198" s="9"/>
    </row>
    <row r="199" spans="1:3" x14ac:dyDescent="0.2">
      <c r="A199" s="9"/>
      <c r="B199" s="9"/>
      <c r="C199" s="9"/>
    </row>
    <row r="200" spans="1:3" x14ac:dyDescent="0.2">
      <c r="A200" s="9"/>
      <c r="B200" s="9"/>
      <c r="C200" s="9"/>
    </row>
    <row r="201" spans="1:3" x14ac:dyDescent="0.2">
      <c r="A201" s="9"/>
      <c r="B201" s="9"/>
      <c r="C201" s="9"/>
    </row>
    <row r="202" spans="1:3" x14ac:dyDescent="0.2">
      <c r="A202" s="9"/>
      <c r="B202" s="9"/>
      <c r="C202" s="9"/>
    </row>
    <row r="203" spans="1:3" x14ac:dyDescent="0.2">
      <c r="A203" s="9"/>
      <c r="B203" s="9"/>
      <c r="C203" s="9"/>
    </row>
    <row r="204" spans="1:3" x14ac:dyDescent="0.2">
      <c r="A204" s="9"/>
      <c r="B204" s="9"/>
      <c r="C204" s="9"/>
    </row>
    <row r="205" spans="1:3" x14ac:dyDescent="0.2">
      <c r="A205" s="9"/>
      <c r="B205" s="9"/>
      <c r="C205" s="9"/>
    </row>
    <row r="206" spans="1:3" x14ac:dyDescent="0.2">
      <c r="A206" s="9"/>
      <c r="B206" s="9"/>
      <c r="C206" s="9"/>
    </row>
    <row r="207" spans="1:3" x14ac:dyDescent="0.2">
      <c r="A207" s="9"/>
      <c r="B207" s="9"/>
      <c r="C207" s="9"/>
    </row>
    <row r="208" spans="1:3" x14ac:dyDescent="0.2">
      <c r="A208" s="9"/>
      <c r="B208" s="9"/>
      <c r="C208" s="9"/>
    </row>
    <row r="209" spans="1:3" x14ac:dyDescent="0.2">
      <c r="A209" s="9"/>
      <c r="B209" s="9"/>
      <c r="C209" s="9"/>
    </row>
    <row r="210" spans="1:3" x14ac:dyDescent="0.2">
      <c r="A210" s="9"/>
      <c r="B210" s="9"/>
      <c r="C210" s="9"/>
    </row>
    <row r="211" spans="1:3" x14ac:dyDescent="0.2">
      <c r="A211" s="9"/>
      <c r="B211" s="9"/>
      <c r="C211" s="9"/>
    </row>
    <row r="212" spans="1:3" x14ac:dyDescent="0.2">
      <c r="A212" s="9"/>
      <c r="B212" s="9"/>
      <c r="C212" s="9"/>
    </row>
    <row r="213" spans="1:3" x14ac:dyDescent="0.2">
      <c r="A213" s="9"/>
      <c r="B213" s="9"/>
      <c r="C213" s="9"/>
    </row>
    <row r="214" spans="1:3" x14ac:dyDescent="0.2">
      <c r="A214" s="9"/>
      <c r="B214" s="9"/>
      <c r="C214" s="9"/>
    </row>
    <row r="215" spans="1:3" x14ac:dyDescent="0.2">
      <c r="A215" s="9"/>
      <c r="B215" s="9"/>
      <c r="C215" s="9"/>
    </row>
    <row r="216" spans="1:3" x14ac:dyDescent="0.2">
      <c r="A216" s="9"/>
      <c r="B216" s="9"/>
      <c r="C216" s="9"/>
    </row>
    <row r="217" spans="1:3" x14ac:dyDescent="0.2">
      <c r="A217" s="9"/>
      <c r="B217" s="9"/>
      <c r="C217" s="9"/>
    </row>
    <row r="218" spans="1:3" x14ac:dyDescent="0.2">
      <c r="A218" s="9"/>
      <c r="B218" s="9"/>
      <c r="C218" s="9"/>
    </row>
    <row r="219" spans="1:3" x14ac:dyDescent="0.2">
      <c r="A219" s="9"/>
      <c r="B219" s="9"/>
      <c r="C219" s="9"/>
    </row>
    <row r="220" spans="1:3" x14ac:dyDescent="0.2">
      <c r="A220" s="9"/>
      <c r="B220" s="9"/>
      <c r="C220" s="9"/>
    </row>
    <row r="221" spans="1:3" x14ac:dyDescent="0.2">
      <c r="A221" s="9"/>
      <c r="B221" s="9"/>
      <c r="C221" s="9"/>
    </row>
    <row r="222" spans="1:3" x14ac:dyDescent="0.2">
      <c r="A222" s="9"/>
      <c r="B222" s="9"/>
      <c r="C222" s="9"/>
    </row>
    <row r="223" spans="1:3" x14ac:dyDescent="0.2">
      <c r="A223" s="9"/>
      <c r="B223" s="9"/>
      <c r="C223" s="9"/>
    </row>
    <row r="224" spans="1:3" x14ac:dyDescent="0.2">
      <c r="A224" s="9"/>
      <c r="B224" s="9"/>
      <c r="C224" s="9"/>
    </row>
    <row r="225" spans="1:3" x14ac:dyDescent="0.2">
      <c r="A225" s="9"/>
      <c r="B225" s="9"/>
      <c r="C225" s="9"/>
    </row>
    <row r="226" spans="1:3" x14ac:dyDescent="0.2">
      <c r="A226" s="9"/>
      <c r="B226" s="9"/>
      <c r="C226" s="9"/>
    </row>
    <row r="227" spans="1:3" x14ac:dyDescent="0.2">
      <c r="A227" s="9"/>
      <c r="B227" s="9"/>
      <c r="C227" s="9"/>
    </row>
    <row r="228" spans="1:3" x14ac:dyDescent="0.2">
      <c r="A228" s="9"/>
      <c r="B228" s="9"/>
      <c r="C228" s="9"/>
    </row>
    <row r="229" spans="1:3" x14ac:dyDescent="0.2">
      <c r="A229" s="9"/>
      <c r="B229" s="9"/>
      <c r="C229" s="9"/>
    </row>
    <row r="230" spans="1:3" x14ac:dyDescent="0.2">
      <c r="A230" s="9"/>
      <c r="B230" s="9"/>
      <c r="C230" s="9"/>
    </row>
    <row r="231" spans="1:3" x14ac:dyDescent="0.2">
      <c r="A231" s="9"/>
      <c r="B231" s="9"/>
      <c r="C231" s="9"/>
    </row>
    <row r="232" spans="1:3" x14ac:dyDescent="0.2">
      <c r="A232" s="9"/>
      <c r="B232" s="9"/>
      <c r="C232" s="9"/>
    </row>
    <row r="233" spans="1:3" x14ac:dyDescent="0.2">
      <c r="A233" s="9"/>
      <c r="B233" s="9"/>
      <c r="C233" s="9"/>
    </row>
    <row r="234" spans="1:3" x14ac:dyDescent="0.2">
      <c r="A234" s="9"/>
      <c r="B234" s="9"/>
      <c r="C234" s="9"/>
    </row>
    <row r="235" spans="1:3" x14ac:dyDescent="0.2">
      <c r="A235" s="9"/>
      <c r="B235" s="9"/>
      <c r="C235" s="9"/>
    </row>
    <row r="236" spans="1:3" x14ac:dyDescent="0.2">
      <c r="A236" s="9"/>
      <c r="B236" s="9"/>
      <c r="C236" s="9"/>
    </row>
    <row r="237" spans="1:3" x14ac:dyDescent="0.2">
      <c r="A237" s="9"/>
      <c r="B237" s="9"/>
      <c r="C237" s="9"/>
    </row>
    <row r="238" spans="1:3" x14ac:dyDescent="0.2">
      <c r="A238" s="9"/>
      <c r="B238" s="9"/>
      <c r="C238" s="9"/>
    </row>
    <row r="239" spans="1:3" x14ac:dyDescent="0.2">
      <c r="A239" s="9"/>
      <c r="B239" s="9"/>
      <c r="C239" s="9"/>
    </row>
    <row r="240" spans="1:3" x14ac:dyDescent="0.2">
      <c r="A240" s="9"/>
      <c r="B240" s="9"/>
      <c r="C240" s="9"/>
    </row>
    <row r="241" spans="1:3" x14ac:dyDescent="0.2">
      <c r="A241" s="9"/>
      <c r="B241" s="9"/>
      <c r="C241" s="9"/>
    </row>
    <row r="242" spans="1:3" x14ac:dyDescent="0.2">
      <c r="A242" s="9"/>
      <c r="B242" s="9"/>
      <c r="C242" s="9"/>
    </row>
    <row r="243" spans="1:3" x14ac:dyDescent="0.2">
      <c r="A243" s="9"/>
      <c r="B243" s="9"/>
      <c r="C243" s="9"/>
    </row>
    <row r="244" spans="1:3" x14ac:dyDescent="0.2">
      <c r="A244" s="9"/>
      <c r="B244" s="9"/>
      <c r="C244" s="9"/>
    </row>
    <row r="245" spans="1:3" x14ac:dyDescent="0.2">
      <c r="A245" s="9"/>
      <c r="B245" s="9"/>
      <c r="C245" s="9"/>
    </row>
    <row r="246" spans="1:3" x14ac:dyDescent="0.2">
      <c r="A246" s="9"/>
      <c r="B246" s="9"/>
      <c r="C246" s="9"/>
    </row>
    <row r="247" spans="1:3" x14ac:dyDescent="0.2">
      <c r="A247" s="9"/>
      <c r="B247" s="9"/>
      <c r="C247" s="9"/>
    </row>
    <row r="248" spans="1:3" x14ac:dyDescent="0.2">
      <c r="A248" s="9"/>
      <c r="B248" s="9"/>
      <c r="C248" s="9"/>
    </row>
    <row r="249" spans="1:3" x14ac:dyDescent="0.2">
      <c r="A249" s="9"/>
      <c r="B249" s="9"/>
      <c r="C249" s="9"/>
    </row>
    <row r="250" spans="1:3" x14ac:dyDescent="0.2">
      <c r="A250" s="9"/>
      <c r="B250" s="9"/>
      <c r="C250" s="9"/>
    </row>
    <row r="251" spans="1:3" x14ac:dyDescent="0.2">
      <c r="A251" s="9"/>
      <c r="B251" s="9"/>
      <c r="C251" s="9"/>
    </row>
    <row r="252" spans="1:3" x14ac:dyDescent="0.2">
      <c r="A252" s="9"/>
      <c r="B252" s="9"/>
      <c r="C252" s="9"/>
    </row>
    <row r="253" spans="1:3" x14ac:dyDescent="0.2">
      <c r="A253" s="9"/>
      <c r="B253" s="9"/>
      <c r="C253" s="9"/>
    </row>
    <row r="254" spans="1:3" x14ac:dyDescent="0.2">
      <c r="A254" s="9"/>
      <c r="B254" s="9"/>
      <c r="C254" s="9"/>
    </row>
    <row r="255" spans="1:3" x14ac:dyDescent="0.2">
      <c r="A255" s="9"/>
      <c r="B255" s="9"/>
      <c r="C255" s="9"/>
    </row>
    <row r="256" spans="1:3" x14ac:dyDescent="0.2">
      <c r="A256" s="9"/>
      <c r="B256" s="9"/>
      <c r="C256" s="9"/>
    </row>
    <row r="257" spans="1:3" x14ac:dyDescent="0.2">
      <c r="A257" s="9"/>
      <c r="B257" s="9"/>
      <c r="C257" s="9"/>
    </row>
    <row r="258" spans="1:3" x14ac:dyDescent="0.2">
      <c r="A258" s="9"/>
      <c r="B258" s="9"/>
      <c r="C258" s="9"/>
    </row>
    <row r="259" spans="1:3" x14ac:dyDescent="0.2">
      <c r="A259" s="9"/>
      <c r="B259" s="9"/>
      <c r="C259" s="9"/>
    </row>
    <row r="260" spans="1:3" x14ac:dyDescent="0.2">
      <c r="A260" s="9"/>
      <c r="B260" s="9"/>
      <c r="C260" s="9"/>
    </row>
    <row r="261" spans="1:3" x14ac:dyDescent="0.2">
      <c r="A261" s="9"/>
      <c r="B261" s="9"/>
      <c r="C261" s="9"/>
    </row>
    <row r="262" spans="1:3" x14ac:dyDescent="0.2">
      <c r="A262" s="9"/>
      <c r="B262" s="9"/>
      <c r="C262" s="9"/>
    </row>
    <row r="263" spans="1:3" x14ac:dyDescent="0.2">
      <c r="A263" s="9"/>
      <c r="B263" s="9"/>
      <c r="C263" s="9"/>
    </row>
    <row r="264" spans="1:3" x14ac:dyDescent="0.2">
      <c r="A264" s="9"/>
      <c r="B264" s="9"/>
      <c r="C264" s="9"/>
    </row>
    <row r="265" spans="1:3" x14ac:dyDescent="0.2">
      <c r="A265" s="9"/>
      <c r="B265" s="9"/>
      <c r="C265" s="9"/>
    </row>
    <row r="266" spans="1:3" x14ac:dyDescent="0.2">
      <c r="A266" s="9"/>
      <c r="B266" s="9"/>
      <c r="C266" s="9"/>
    </row>
    <row r="267" spans="1:3" x14ac:dyDescent="0.2">
      <c r="A267" s="9"/>
      <c r="B267" s="9"/>
      <c r="C267" s="9"/>
    </row>
    <row r="268" spans="1:3" x14ac:dyDescent="0.2">
      <c r="A268" s="9"/>
      <c r="B268" s="9"/>
      <c r="C268" s="9"/>
    </row>
    <row r="269" spans="1:3" x14ac:dyDescent="0.2">
      <c r="A269" s="9"/>
      <c r="B269" s="9"/>
      <c r="C269" s="9"/>
    </row>
    <row r="270" spans="1:3" x14ac:dyDescent="0.2">
      <c r="A270" s="9"/>
      <c r="B270" s="9"/>
      <c r="C270" s="9"/>
    </row>
    <row r="271" spans="1:3" x14ac:dyDescent="0.2">
      <c r="A271" s="9"/>
      <c r="B271" s="9"/>
      <c r="C271" s="9"/>
    </row>
    <row r="272" spans="1:3" x14ac:dyDescent="0.2">
      <c r="A272" s="9"/>
      <c r="B272" s="9"/>
      <c r="C272" s="9"/>
    </row>
    <row r="273" spans="1:3" x14ac:dyDescent="0.2">
      <c r="A273" s="9"/>
      <c r="B273" s="9"/>
      <c r="C273" s="9"/>
    </row>
    <row r="274" spans="1:3" x14ac:dyDescent="0.2">
      <c r="A274" s="9"/>
      <c r="B274" s="9"/>
      <c r="C274" s="9"/>
    </row>
    <row r="275" spans="1:3" x14ac:dyDescent="0.2">
      <c r="A275" s="9"/>
      <c r="B275" s="9"/>
      <c r="C275" s="9"/>
    </row>
    <row r="276" spans="1:3" x14ac:dyDescent="0.2">
      <c r="A276" s="9"/>
      <c r="B276" s="9"/>
      <c r="C276" s="9"/>
    </row>
    <row r="277" spans="1:3" x14ac:dyDescent="0.2">
      <c r="A277" s="9"/>
      <c r="B277" s="9"/>
      <c r="C277" s="9"/>
    </row>
    <row r="278" spans="1:3" x14ac:dyDescent="0.2">
      <c r="A278" s="9"/>
      <c r="B278" s="9"/>
      <c r="C278" s="9"/>
    </row>
    <row r="279" spans="1:3" x14ac:dyDescent="0.2">
      <c r="A279" s="9"/>
      <c r="B279" s="9"/>
      <c r="C279" s="9"/>
    </row>
    <row r="280" spans="1:3" x14ac:dyDescent="0.2">
      <c r="A280" s="9"/>
      <c r="B280" s="9"/>
      <c r="C280" s="9"/>
    </row>
    <row r="281" spans="1:3" x14ac:dyDescent="0.2">
      <c r="A281" s="9"/>
      <c r="B281" s="9"/>
      <c r="C281" s="9"/>
    </row>
    <row r="282" spans="1:3" x14ac:dyDescent="0.2">
      <c r="A282" s="9"/>
      <c r="B282" s="9"/>
      <c r="C282" s="9"/>
    </row>
    <row r="283" spans="1:3" x14ac:dyDescent="0.2">
      <c r="A283" s="9"/>
      <c r="B283" s="9"/>
      <c r="C283" s="9"/>
    </row>
    <row r="284" spans="1:3" x14ac:dyDescent="0.2">
      <c r="A284" s="9"/>
      <c r="B284" s="9"/>
      <c r="C284" s="9"/>
    </row>
    <row r="285" spans="1:3" x14ac:dyDescent="0.2">
      <c r="A285" s="9"/>
      <c r="B285" s="9"/>
      <c r="C285" s="9"/>
    </row>
    <row r="286" spans="1:3" x14ac:dyDescent="0.2">
      <c r="A286" s="9"/>
      <c r="B286" s="9"/>
      <c r="C286" s="9"/>
    </row>
    <row r="287" spans="1:3" x14ac:dyDescent="0.2">
      <c r="A287" s="9"/>
      <c r="B287" s="9"/>
      <c r="C287" s="9"/>
    </row>
    <row r="288" spans="1:3" x14ac:dyDescent="0.2">
      <c r="A288" s="9"/>
      <c r="B288" s="9"/>
      <c r="C288" s="9"/>
    </row>
    <row r="289" spans="1:3" x14ac:dyDescent="0.2">
      <c r="A289" s="9"/>
      <c r="B289" s="9"/>
      <c r="C289" s="9"/>
    </row>
    <row r="290" spans="1:3" x14ac:dyDescent="0.2">
      <c r="A290" s="9"/>
      <c r="B290" s="9"/>
      <c r="C290" s="9"/>
    </row>
    <row r="291" spans="1:3" x14ac:dyDescent="0.2">
      <c r="A291" s="9"/>
      <c r="B291" s="9"/>
      <c r="C291" s="9"/>
    </row>
    <row r="292" spans="1:3" x14ac:dyDescent="0.2">
      <c r="A292" s="9"/>
      <c r="B292" s="9"/>
      <c r="C292" s="9"/>
    </row>
    <row r="293" spans="1:3" x14ac:dyDescent="0.2">
      <c r="A293" s="9"/>
      <c r="B293" s="9"/>
      <c r="C293" s="9"/>
    </row>
    <row r="294" spans="1:3" x14ac:dyDescent="0.2">
      <c r="A294" s="9"/>
      <c r="B294" s="9"/>
      <c r="C294" s="9"/>
    </row>
    <row r="295" spans="1:3" x14ac:dyDescent="0.2">
      <c r="A295" s="9"/>
      <c r="B295" s="9"/>
      <c r="C295" s="9"/>
    </row>
    <row r="296" spans="1:3" x14ac:dyDescent="0.2">
      <c r="A296" s="9"/>
      <c r="B296" s="9"/>
      <c r="C296" s="9"/>
    </row>
    <row r="297" spans="1:3" x14ac:dyDescent="0.2">
      <c r="A297" s="9"/>
      <c r="B297" s="9"/>
      <c r="C297" s="9"/>
    </row>
    <row r="298" spans="1:3" x14ac:dyDescent="0.2">
      <c r="A298" s="9"/>
      <c r="B298" s="9"/>
      <c r="C298" s="9"/>
    </row>
    <row r="299" spans="1:3" x14ac:dyDescent="0.2">
      <c r="A299" s="9"/>
      <c r="B299" s="9"/>
      <c r="C299" s="9"/>
    </row>
    <row r="300" spans="1:3" x14ac:dyDescent="0.2">
      <c r="A300" s="9"/>
      <c r="B300" s="9"/>
      <c r="C300" s="9"/>
    </row>
    <row r="301" spans="1:3" x14ac:dyDescent="0.2">
      <c r="A301" s="9"/>
      <c r="B301" s="9"/>
      <c r="C301" s="9"/>
    </row>
    <row r="302" spans="1:3" x14ac:dyDescent="0.2">
      <c r="A302" s="9"/>
      <c r="B302" s="9"/>
      <c r="C302" s="9"/>
    </row>
    <row r="303" spans="1:3" x14ac:dyDescent="0.2">
      <c r="A303" s="9"/>
      <c r="B303" s="9"/>
      <c r="C303" s="9"/>
    </row>
    <row r="304" spans="1:3" x14ac:dyDescent="0.2">
      <c r="A304" s="9"/>
      <c r="B304" s="9"/>
      <c r="C304" s="9"/>
    </row>
    <row r="305" spans="1:3" x14ac:dyDescent="0.2">
      <c r="A305" s="9"/>
      <c r="B305" s="9"/>
      <c r="C305" s="9"/>
    </row>
    <row r="306" spans="1:3" x14ac:dyDescent="0.2">
      <c r="A306" s="9"/>
      <c r="B306" s="9"/>
      <c r="C306" s="9"/>
    </row>
    <row r="307" spans="1:3" x14ac:dyDescent="0.2">
      <c r="A307" s="9"/>
      <c r="B307" s="9"/>
      <c r="C307" s="9"/>
    </row>
    <row r="308" spans="1:3" x14ac:dyDescent="0.2">
      <c r="A308" s="9"/>
      <c r="B308" s="9"/>
      <c r="C308" s="9"/>
    </row>
    <row r="309" spans="1:3" x14ac:dyDescent="0.2">
      <c r="A309" s="9"/>
      <c r="B309" s="9"/>
      <c r="C309" s="9"/>
    </row>
    <row r="310" spans="1:3" x14ac:dyDescent="0.2">
      <c r="A310" s="9"/>
      <c r="B310" s="9"/>
      <c r="C310" s="9"/>
    </row>
    <row r="311" spans="1:3" x14ac:dyDescent="0.2">
      <c r="A311" s="9"/>
      <c r="B311" s="9"/>
      <c r="C311" s="9"/>
    </row>
    <row r="312" spans="1:3" x14ac:dyDescent="0.2">
      <c r="A312" s="9"/>
      <c r="B312" s="9"/>
      <c r="C312" s="9"/>
    </row>
    <row r="313" spans="1:3" x14ac:dyDescent="0.2">
      <c r="A313" s="9"/>
      <c r="B313" s="9"/>
      <c r="C313" s="9"/>
    </row>
    <row r="314" spans="1:3" x14ac:dyDescent="0.2">
      <c r="A314" s="9"/>
      <c r="B314" s="9"/>
      <c r="C314" s="9"/>
    </row>
    <row r="315" spans="1:3" x14ac:dyDescent="0.2">
      <c r="A315" s="9"/>
      <c r="B315" s="9"/>
      <c r="C315" s="9"/>
    </row>
    <row r="316" spans="1:3" x14ac:dyDescent="0.2">
      <c r="A316" s="9"/>
      <c r="B316" s="9"/>
      <c r="C316" s="9"/>
    </row>
    <row r="317" spans="1:3" x14ac:dyDescent="0.2">
      <c r="A317" s="9"/>
      <c r="B317" s="9"/>
      <c r="C317" s="9"/>
    </row>
    <row r="318" spans="1:3" x14ac:dyDescent="0.2">
      <c r="A318" s="9"/>
      <c r="B318" s="9"/>
      <c r="C318" s="9"/>
    </row>
    <row r="319" spans="1:3" x14ac:dyDescent="0.2">
      <c r="A319" s="9"/>
      <c r="B319" s="9"/>
      <c r="C319" s="9"/>
    </row>
    <row r="320" spans="1:3" x14ac:dyDescent="0.2">
      <c r="A320" s="9"/>
      <c r="B320" s="9"/>
      <c r="C320" s="9"/>
    </row>
    <row r="321" spans="1:3" x14ac:dyDescent="0.2">
      <c r="A321" s="9"/>
      <c r="B321" s="9"/>
      <c r="C321" s="9"/>
    </row>
    <row r="322" spans="1:3" x14ac:dyDescent="0.2">
      <c r="A322" s="9"/>
      <c r="B322" s="9"/>
      <c r="C322" s="9"/>
    </row>
    <row r="323" spans="1:3" x14ac:dyDescent="0.2">
      <c r="A323" s="9"/>
      <c r="B323" s="9"/>
      <c r="C323" s="9"/>
    </row>
    <row r="324" spans="1:3" x14ac:dyDescent="0.2">
      <c r="A324" s="9"/>
      <c r="B324" s="9"/>
      <c r="C324" s="9"/>
    </row>
    <row r="325" spans="1:3" x14ac:dyDescent="0.2">
      <c r="A325" s="9"/>
      <c r="B325" s="9"/>
      <c r="C325" s="9"/>
    </row>
    <row r="326" spans="1:3" x14ac:dyDescent="0.2">
      <c r="A326" s="9"/>
      <c r="B326" s="9"/>
      <c r="C326" s="9"/>
    </row>
    <row r="327" spans="1:3" x14ac:dyDescent="0.2">
      <c r="A327" s="9"/>
      <c r="B327" s="9"/>
      <c r="C327" s="9"/>
    </row>
    <row r="328" spans="1:3" x14ac:dyDescent="0.2">
      <c r="A328" s="9"/>
      <c r="B328" s="9"/>
      <c r="C328" s="9"/>
    </row>
    <row r="329" spans="1:3" x14ac:dyDescent="0.2">
      <c r="A329" s="9"/>
      <c r="B329" s="9"/>
      <c r="C329" s="9"/>
    </row>
    <row r="330" spans="1:3" x14ac:dyDescent="0.2">
      <c r="A330" s="9"/>
      <c r="B330" s="9"/>
      <c r="C330" s="9"/>
    </row>
    <row r="331" spans="1:3" x14ac:dyDescent="0.2">
      <c r="A331" s="9"/>
      <c r="B331" s="9"/>
      <c r="C331" s="9"/>
    </row>
    <row r="332" spans="1:3" x14ac:dyDescent="0.2">
      <c r="A332" s="9"/>
      <c r="B332" s="9"/>
      <c r="C332" s="9"/>
    </row>
    <row r="333" spans="1:3" x14ac:dyDescent="0.2">
      <c r="A333" s="9"/>
      <c r="B333" s="9"/>
      <c r="C333" s="9"/>
    </row>
    <row r="334" spans="1:3" x14ac:dyDescent="0.2">
      <c r="A334" s="9"/>
      <c r="B334" s="9"/>
      <c r="C334" s="9"/>
    </row>
    <row r="335" spans="1:3" x14ac:dyDescent="0.2">
      <c r="A335" s="9"/>
      <c r="B335" s="9"/>
      <c r="C335" s="9"/>
    </row>
    <row r="336" spans="1:3" x14ac:dyDescent="0.2">
      <c r="A336" s="9"/>
      <c r="B336" s="9"/>
      <c r="C336" s="9"/>
    </row>
    <row r="337" spans="1:3" x14ac:dyDescent="0.2">
      <c r="A337" s="9"/>
      <c r="B337" s="9"/>
      <c r="C337" s="9"/>
    </row>
    <row r="338" spans="1:3" x14ac:dyDescent="0.2">
      <c r="A338" s="9"/>
      <c r="B338" s="9"/>
      <c r="C338" s="9"/>
    </row>
    <row r="339" spans="1:3" x14ac:dyDescent="0.2">
      <c r="A339" s="9"/>
      <c r="B339" s="9"/>
      <c r="C339" s="9"/>
    </row>
    <row r="340" spans="1:3" x14ac:dyDescent="0.2">
      <c r="A340" s="9"/>
      <c r="B340" s="9"/>
      <c r="C340" s="9"/>
    </row>
    <row r="341" spans="1:3" x14ac:dyDescent="0.2">
      <c r="A341" s="9"/>
      <c r="B341" s="9"/>
      <c r="C341" s="9"/>
    </row>
    <row r="342" spans="1:3" x14ac:dyDescent="0.2">
      <c r="A342" s="9"/>
      <c r="B342" s="9"/>
      <c r="C342" s="9"/>
    </row>
    <row r="343" spans="1:3" x14ac:dyDescent="0.2">
      <c r="A343" s="9"/>
      <c r="B343" s="9"/>
      <c r="C343" s="9"/>
    </row>
    <row r="344" spans="1:3" x14ac:dyDescent="0.2">
      <c r="A344" s="9"/>
      <c r="B344" s="9"/>
      <c r="C344" s="9"/>
    </row>
    <row r="345" spans="1:3" x14ac:dyDescent="0.2">
      <c r="A345" s="9"/>
      <c r="B345" s="9"/>
      <c r="C345" s="9"/>
    </row>
    <row r="346" spans="1:3" x14ac:dyDescent="0.2">
      <c r="A346" s="9"/>
      <c r="B346" s="9"/>
      <c r="C346" s="9"/>
    </row>
    <row r="347" spans="1:3" x14ac:dyDescent="0.2">
      <c r="A347" s="9"/>
      <c r="B347" s="9"/>
      <c r="C347" s="9"/>
    </row>
    <row r="348" spans="1:3" x14ac:dyDescent="0.2">
      <c r="A348" s="9"/>
      <c r="B348" s="9"/>
      <c r="C348" s="9"/>
    </row>
    <row r="349" spans="1:3" x14ac:dyDescent="0.2">
      <c r="A349" s="9"/>
      <c r="B349" s="9"/>
      <c r="C349" s="9"/>
    </row>
    <row r="350" spans="1:3" x14ac:dyDescent="0.2">
      <c r="A350" s="9"/>
      <c r="B350" s="9"/>
      <c r="C350" s="9"/>
    </row>
    <row r="351" spans="1:3" x14ac:dyDescent="0.2">
      <c r="A351" s="9"/>
      <c r="B351" s="9"/>
      <c r="C351" s="9"/>
    </row>
    <row r="352" spans="1:3" x14ac:dyDescent="0.2">
      <c r="A352" s="9"/>
      <c r="B352" s="9"/>
      <c r="C352" s="9"/>
    </row>
    <row r="353" spans="1:3" x14ac:dyDescent="0.2">
      <c r="A353" s="9"/>
      <c r="B353" s="9"/>
      <c r="C353" s="9"/>
    </row>
    <row r="354" spans="1:3" x14ac:dyDescent="0.2">
      <c r="A354" s="9"/>
      <c r="B354" s="9"/>
      <c r="C354" s="9"/>
    </row>
    <row r="355" spans="1:3" x14ac:dyDescent="0.2">
      <c r="A355" s="9"/>
      <c r="B355" s="9"/>
      <c r="C355" s="9"/>
    </row>
    <row r="356" spans="1:3" x14ac:dyDescent="0.2">
      <c r="A356" s="9"/>
      <c r="B356" s="9"/>
      <c r="C356" s="9"/>
    </row>
    <row r="357" spans="1:3" x14ac:dyDescent="0.2">
      <c r="A357" s="9"/>
      <c r="B357" s="9"/>
      <c r="C357" s="9"/>
    </row>
    <row r="358" spans="1:3" x14ac:dyDescent="0.2">
      <c r="A358" s="9"/>
      <c r="B358" s="9"/>
      <c r="C358" s="9"/>
    </row>
    <row r="359" spans="1:3" x14ac:dyDescent="0.2">
      <c r="A359" s="9"/>
      <c r="B359" s="9"/>
      <c r="C359" s="9"/>
    </row>
    <row r="360" spans="1:3" x14ac:dyDescent="0.2">
      <c r="A360" s="9"/>
      <c r="B360" s="9"/>
      <c r="C360" s="9"/>
    </row>
    <row r="361" spans="1:3" x14ac:dyDescent="0.2">
      <c r="A361" s="9"/>
      <c r="B361" s="9"/>
      <c r="C361" s="9"/>
    </row>
    <row r="362" spans="1:3" x14ac:dyDescent="0.2">
      <c r="A362" s="9"/>
      <c r="B362" s="9"/>
      <c r="C362" s="9"/>
    </row>
    <row r="363" spans="1:3" x14ac:dyDescent="0.2">
      <c r="A363" s="9"/>
      <c r="B363" s="9"/>
      <c r="C363" s="9"/>
    </row>
    <row r="364" spans="1:3" x14ac:dyDescent="0.2">
      <c r="A364" s="9"/>
      <c r="B364" s="9"/>
      <c r="C364" s="9"/>
    </row>
    <row r="365" spans="1:3" x14ac:dyDescent="0.2">
      <c r="A365" s="9"/>
      <c r="B365" s="9"/>
      <c r="C365" s="9"/>
    </row>
    <row r="366" spans="1:3" x14ac:dyDescent="0.2">
      <c r="A366" s="9"/>
      <c r="B366" s="9"/>
      <c r="C366" s="9"/>
    </row>
    <row r="367" spans="1:3" x14ac:dyDescent="0.2">
      <c r="A367" s="9"/>
      <c r="B367" s="9"/>
      <c r="C367" s="9"/>
    </row>
    <row r="368" spans="1:3" x14ac:dyDescent="0.2">
      <c r="A368" s="9"/>
      <c r="B368" s="9"/>
      <c r="C368" s="9"/>
    </row>
    <row r="369" spans="1:3" x14ac:dyDescent="0.2">
      <c r="A369" s="9"/>
      <c r="B369" s="9"/>
      <c r="C369" s="9"/>
    </row>
    <row r="370" spans="1:3" x14ac:dyDescent="0.2">
      <c r="A370" s="9"/>
      <c r="B370" s="9"/>
      <c r="C370" s="9"/>
    </row>
    <row r="371" spans="1:3" x14ac:dyDescent="0.2">
      <c r="A371" s="9"/>
      <c r="B371" s="9"/>
      <c r="C371" s="9"/>
    </row>
    <row r="372" spans="1:3" x14ac:dyDescent="0.2">
      <c r="A372" s="9"/>
      <c r="B372" s="9"/>
      <c r="C372" s="9"/>
    </row>
    <row r="373" spans="1:3" x14ac:dyDescent="0.2">
      <c r="A373" s="9"/>
      <c r="B373" s="9"/>
      <c r="C373" s="9"/>
    </row>
    <row r="374" spans="1:3" x14ac:dyDescent="0.2">
      <c r="A374" s="9"/>
      <c r="B374" s="9"/>
      <c r="C374" s="9"/>
    </row>
    <row r="375" spans="1:3" x14ac:dyDescent="0.2">
      <c r="A375" s="9"/>
      <c r="B375" s="9"/>
      <c r="C375" s="9"/>
    </row>
    <row r="376" spans="1:3" x14ac:dyDescent="0.2">
      <c r="A376" s="9"/>
      <c r="B376" s="9"/>
      <c r="C376" s="9"/>
    </row>
    <row r="377" spans="1:3" x14ac:dyDescent="0.2">
      <c r="A377" s="9"/>
      <c r="B377" s="9"/>
      <c r="C377" s="9"/>
    </row>
    <row r="378" spans="1:3" x14ac:dyDescent="0.2">
      <c r="A378" s="9"/>
      <c r="B378" s="9"/>
      <c r="C378" s="9"/>
    </row>
    <row r="379" spans="1:3" x14ac:dyDescent="0.2">
      <c r="A379" s="9"/>
      <c r="B379" s="9"/>
      <c r="C379" s="9"/>
    </row>
    <row r="380" spans="1:3" x14ac:dyDescent="0.2">
      <c r="A380" s="9"/>
      <c r="B380" s="9"/>
      <c r="C380" s="9"/>
    </row>
    <row r="381" spans="1:3" x14ac:dyDescent="0.2">
      <c r="A381" s="9"/>
      <c r="B381" s="9"/>
      <c r="C381" s="9"/>
    </row>
    <row r="382" spans="1:3" x14ac:dyDescent="0.2">
      <c r="A382" s="9"/>
      <c r="B382" s="9"/>
      <c r="C382" s="9"/>
    </row>
    <row r="383" spans="1:3" x14ac:dyDescent="0.2">
      <c r="A383" s="9"/>
      <c r="B383" s="9"/>
      <c r="C383" s="9"/>
    </row>
    <row r="384" spans="1:3" x14ac:dyDescent="0.2">
      <c r="A384" s="9"/>
      <c r="B384" s="9"/>
      <c r="C384" s="9"/>
    </row>
    <row r="385" spans="1:3" x14ac:dyDescent="0.2">
      <c r="A385" s="9"/>
      <c r="B385" s="9"/>
      <c r="C385" s="9"/>
    </row>
    <row r="386" spans="1:3" x14ac:dyDescent="0.2">
      <c r="A386" s="9"/>
      <c r="B386" s="9"/>
      <c r="C386" s="9"/>
    </row>
    <row r="387" spans="1:3" x14ac:dyDescent="0.2">
      <c r="A387" s="9"/>
      <c r="B387" s="9"/>
      <c r="C387" s="9"/>
    </row>
    <row r="388" spans="1:3" x14ac:dyDescent="0.2">
      <c r="A388" s="9"/>
      <c r="B388" s="9"/>
      <c r="C388" s="9"/>
    </row>
    <row r="389" spans="1:3" x14ac:dyDescent="0.2">
      <c r="A389" s="9"/>
      <c r="B389" s="9"/>
      <c r="C389" s="9"/>
    </row>
    <row r="390" spans="1:3" x14ac:dyDescent="0.2">
      <c r="A390" s="9"/>
      <c r="B390" s="9"/>
      <c r="C390" s="9"/>
    </row>
    <row r="391" spans="1:3" x14ac:dyDescent="0.2">
      <c r="A391" s="9"/>
      <c r="B391" s="9"/>
      <c r="C391" s="9"/>
    </row>
    <row r="392" spans="1:3" x14ac:dyDescent="0.2">
      <c r="A392" s="9"/>
      <c r="B392" s="9"/>
      <c r="C392" s="9"/>
    </row>
    <row r="393" spans="1:3" x14ac:dyDescent="0.2">
      <c r="A393" s="9"/>
      <c r="B393" s="9"/>
      <c r="C393" s="9"/>
    </row>
    <row r="394" spans="1:3" x14ac:dyDescent="0.2">
      <c r="A394" s="9"/>
      <c r="B394" s="9"/>
      <c r="C394" s="9"/>
    </row>
    <row r="395" spans="1:3" x14ac:dyDescent="0.2">
      <c r="A395" s="9"/>
      <c r="B395" s="9"/>
      <c r="C395" s="9"/>
    </row>
    <row r="396" spans="1:3" x14ac:dyDescent="0.2">
      <c r="A396" s="9"/>
      <c r="B396" s="9"/>
      <c r="C396" s="9"/>
    </row>
    <row r="397" spans="1:3" x14ac:dyDescent="0.2">
      <c r="A397" s="9"/>
      <c r="B397" s="9"/>
      <c r="C397" s="9"/>
    </row>
    <row r="398" spans="1:3" x14ac:dyDescent="0.2">
      <c r="A398" s="9"/>
      <c r="B398" s="9"/>
      <c r="C398" s="9"/>
    </row>
    <row r="399" spans="1:3" x14ac:dyDescent="0.2">
      <c r="A399" s="9"/>
      <c r="B399" s="9"/>
      <c r="C399" s="9"/>
    </row>
    <row r="400" spans="1:3" x14ac:dyDescent="0.2">
      <c r="A400" s="9"/>
      <c r="B400" s="9"/>
      <c r="C400" s="9"/>
    </row>
    <row r="401" spans="1:3" x14ac:dyDescent="0.2">
      <c r="A401" s="9"/>
      <c r="B401" s="9"/>
      <c r="C401" s="9"/>
    </row>
    <row r="402" spans="1:3" x14ac:dyDescent="0.2">
      <c r="A402" s="9"/>
      <c r="B402" s="9"/>
      <c r="C402" s="9"/>
    </row>
    <row r="403" spans="1:3" x14ac:dyDescent="0.2">
      <c r="A403" s="9"/>
      <c r="B403" s="9"/>
      <c r="C403" s="9"/>
    </row>
    <row r="404" spans="1:3" x14ac:dyDescent="0.2">
      <c r="A404" s="9"/>
      <c r="B404" s="9"/>
      <c r="C404" s="9"/>
    </row>
    <row r="405" spans="1:3" x14ac:dyDescent="0.2">
      <c r="A405" s="9"/>
      <c r="B405" s="9"/>
      <c r="C405" s="9"/>
    </row>
    <row r="406" spans="1:3" x14ac:dyDescent="0.2">
      <c r="A406" s="9"/>
      <c r="B406" s="9"/>
      <c r="C406" s="9"/>
    </row>
    <row r="407" spans="1:3" x14ac:dyDescent="0.2">
      <c r="A407" s="9"/>
      <c r="B407" s="9"/>
      <c r="C407" s="9"/>
    </row>
    <row r="408" spans="1:3" x14ac:dyDescent="0.2">
      <c r="A408" s="9"/>
      <c r="B408" s="9"/>
      <c r="C408" s="9"/>
    </row>
    <row r="409" spans="1:3" x14ac:dyDescent="0.2">
      <c r="A409" s="9"/>
      <c r="B409" s="9"/>
      <c r="C409" s="9"/>
    </row>
    <row r="410" spans="1:3" x14ac:dyDescent="0.2">
      <c r="A410" s="9"/>
      <c r="B410" s="9"/>
      <c r="C410" s="9"/>
    </row>
    <row r="411" spans="1:3" x14ac:dyDescent="0.2">
      <c r="A411" s="9"/>
      <c r="B411" s="9"/>
      <c r="C411" s="9"/>
    </row>
    <row r="412" spans="1:3" x14ac:dyDescent="0.2">
      <c r="A412" s="9"/>
      <c r="B412" s="9"/>
      <c r="C412" s="9"/>
    </row>
    <row r="413" spans="1:3" x14ac:dyDescent="0.2">
      <c r="A413" s="9"/>
      <c r="B413" s="9"/>
      <c r="C413" s="9"/>
    </row>
    <row r="414" spans="1:3" x14ac:dyDescent="0.2">
      <c r="A414" s="9"/>
      <c r="B414" s="9"/>
      <c r="C414" s="9"/>
    </row>
    <row r="415" spans="1:3" x14ac:dyDescent="0.2">
      <c r="A415" s="9"/>
      <c r="B415" s="9"/>
      <c r="C415" s="9"/>
    </row>
    <row r="416" spans="1:3" x14ac:dyDescent="0.2">
      <c r="A416" s="9"/>
      <c r="B416" s="9"/>
      <c r="C416" s="9"/>
    </row>
    <row r="417" spans="1:3" x14ac:dyDescent="0.2">
      <c r="A417" s="9"/>
      <c r="B417" s="9"/>
      <c r="C417" s="9"/>
    </row>
    <row r="418" spans="1:3" x14ac:dyDescent="0.2">
      <c r="A418" s="9"/>
      <c r="B418" s="9"/>
      <c r="C418" s="9"/>
    </row>
    <row r="419" spans="1:3" x14ac:dyDescent="0.2">
      <c r="A419" s="9"/>
      <c r="B419" s="9"/>
      <c r="C419" s="9"/>
    </row>
    <row r="420" spans="1:3" x14ac:dyDescent="0.2">
      <c r="A420" s="9"/>
      <c r="B420" s="9"/>
      <c r="C420" s="9"/>
    </row>
    <row r="421" spans="1:3" x14ac:dyDescent="0.2">
      <c r="A421" s="9"/>
      <c r="B421" s="9"/>
      <c r="C421" s="9"/>
    </row>
    <row r="422" spans="1:3" x14ac:dyDescent="0.2">
      <c r="A422" s="9"/>
      <c r="B422" s="9"/>
      <c r="C422" s="9"/>
    </row>
    <row r="423" spans="1:3" x14ac:dyDescent="0.2">
      <c r="A423" s="9"/>
      <c r="B423" s="9"/>
      <c r="C423" s="9"/>
    </row>
    <row r="424" spans="1:3" x14ac:dyDescent="0.2">
      <c r="A424" s="9"/>
      <c r="B424" s="9"/>
      <c r="C424" s="9"/>
    </row>
    <row r="425" spans="1:3" x14ac:dyDescent="0.2">
      <c r="A425" s="9"/>
      <c r="B425" s="9"/>
      <c r="C425" s="9"/>
    </row>
    <row r="426" spans="1:3" x14ac:dyDescent="0.2">
      <c r="A426" s="9"/>
      <c r="B426" s="9"/>
      <c r="C426" s="9"/>
    </row>
    <row r="427" spans="1:3" x14ac:dyDescent="0.2">
      <c r="A427" s="9"/>
      <c r="B427" s="9"/>
      <c r="C427" s="9"/>
    </row>
    <row r="428" spans="1:3" x14ac:dyDescent="0.2">
      <c r="A428" s="9"/>
      <c r="B428" s="9"/>
      <c r="C428" s="9"/>
    </row>
    <row r="429" spans="1:3" x14ac:dyDescent="0.2">
      <c r="A429" s="9"/>
      <c r="B429" s="9"/>
      <c r="C429" s="9"/>
    </row>
    <row r="430" spans="1:3" x14ac:dyDescent="0.2">
      <c r="A430" s="9"/>
      <c r="B430" s="9"/>
      <c r="C430" s="9"/>
    </row>
    <row r="431" spans="1:3" x14ac:dyDescent="0.2">
      <c r="A431" s="9"/>
      <c r="B431" s="9"/>
      <c r="C431" s="9"/>
    </row>
    <row r="432" spans="1:3" x14ac:dyDescent="0.2">
      <c r="A432" s="9"/>
      <c r="B432" s="9"/>
      <c r="C432" s="9"/>
    </row>
    <row r="433" spans="1:3" x14ac:dyDescent="0.2">
      <c r="A433" s="9"/>
      <c r="B433" s="9"/>
      <c r="C433" s="9"/>
    </row>
    <row r="434" spans="1:3" x14ac:dyDescent="0.2">
      <c r="A434" s="9"/>
      <c r="B434" s="9"/>
      <c r="C434" s="9"/>
    </row>
    <row r="435" spans="1:3" x14ac:dyDescent="0.2">
      <c r="A435" s="9"/>
      <c r="B435" s="9"/>
      <c r="C435" s="9"/>
    </row>
    <row r="436" spans="1:3" x14ac:dyDescent="0.2">
      <c r="A436" s="9"/>
      <c r="B436" s="9"/>
      <c r="C436" s="9"/>
    </row>
    <row r="437" spans="1:3" x14ac:dyDescent="0.2">
      <c r="A437" s="9"/>
      <c r="B437" s="9"/>
      <c r="C437" s="9"/>
    </row>
    <row r="438" spans="1:3" x14ac:dyDescent="0.2">
      <c r="A438" s="9"/>
      <c r="B438" s="9"/>
      <c r="C438" s="9"/>
    </row>
    <row r="439" spans="1:3" x14ac:dyDescent="0.2">
      <c r="A439" s="9"/>
      <c r="B439" s="9"/>
      <c r="C439" s="9"/>
    </row>
    <row r="440" spans="1:3" x14ac:dyDescent="0.2">
      <c r="A440" s="9"/>
      <c r="B440" s="9"/>
      <c r="C440" s="9"/>
    </row>
    <row r="441" spans="1:3" x14ac:dyDescent="0.2">
      <c r="A441" s="9"/>
      <c r="B441" s="9"/>
      <c r="C441" s="9"/>
    </row>
    <row r="442" spans="1:3" x14ac:dyDescent="0.2">
      <c r="A442" s="9"/>
      <c r="B442" s="9"/>
      <c r="C442" s="9"/>
    </row>
    <row r="443" spans="1:3" x14ac:dyDescent="0.2">
      <c r="A443" s="9"/>
      <c r="B443" s="9"/>
      <c r="C443" s="9"/>
    </row>
    <row r="444" spans="1:3" x14ac:dyDescent="0.2">
      <c r="A444" s="9"/>
      <c r="B444" s="9"/>
      <c r="C444" s="9"/>
    </row>
    <row r="445" spans="1:3" x14ac:dyDescent="0.2">
      <c r="A445" s="9"/>
      <c r="B445" s="9"/>
      <c r="C445" s="9"/>
    </row>
    <row r="446" spans="1:3" x14ac:dyDescent="0.2">
      <c r="A446" s="9"/>
      <c r="B446" s="9"/>
      <c r="C446" s="9"/>
    </row>
    <row r="447" spans="1:3" x14ac:dyDescent="0.2">
      <c r="A447" s="9"/>
      <c r="B447" s="9"/>
      <c r="C447" s="9"/>
    </row>
    <row r="448" spans="1:3" x14ac:dyDescent="0.2">
      <c r="A448" s="9"/>
      <c r="B448" s="9"/>
      <c r="C448" s="9"/>
    </row>
    <row r="449" spans="1:3" x14ac:dyDescent="0.2">
      <c r="A449" s="9"/>
      <c r="B449" s="9"/>
      <c r="C449" s="9"/>
    </row>
    <row r="450" spans="1:3" x14ac:dyDescent="0.2">
      <c r="A450" s="9"/>
      <c r="B450" s="9"/>
      <c r="C450" s="9"/>
    </row>
    <row r="451" spans="1:3" x14ac:dyDescent="0.2">
      <c r="A451" s="9"/>
      <c r="B451" s="9"/>
      <c r="C451" s="9"/>
    </row>
    <row r="452" spans="1:3" x14ac:dyDescent="0.2">
      <c r="A452" s="9"/>
      <c r="B452" s="9"/>
      <c r="C452" s="9"/>
    </row>
    <row r="453" spans="1:3" x14ac:dyDescent="0.2">
      <c r="A453" s="9"/>
      <c r="B453" s="9"/>
      <c r="C453" s="9"/>
    </row>
    <row r="454" spans="1:3" x14ac:dyDescent="0.2">
      <c r="A454" s="9"/>
      <c r="B454" s="9"/>
      <c r="C454" s="9"/>
    </row>
    <row r="455" spans="1:3" x14ac:dyDescent="0.2">
      <c r="A455" s="9"/>
      <c r="B455" s="9"/>
      <c r="C455" s="9"/>
    </row>
    <row r="456" spans="1:3" x14ac:dyDescent="0.2">
      <c r="A456" s="9"/>
      <c r="B456" s="9"/>
      <c r="C456" s="9"/>
    </row>
    <row r="457" spans="1:3" x14ac:dyDescent="0.2">
      <c r="A457" s="9"/>
      <c r="B457" s="9"/>
      <c r="C457" s="9"/>
    </row>
    <row r="458" spans="1:3" x14ac:dyDescent="0.2">
      <c r="A458" s="9"/>
      <c r="B458" s="9"/>
      <c r="C458" s="9"/>
    </row>
    <row r="459" spans="1:3" x14ac:dyDescent="0.2">
      <c r="A459" s="9"/>
      <c r="B459" s="9"/>
      <c r="C459" s="9"/>
    </row>
    <row r="460" spans="1:3" x14ac:dyDescent="0.2">
      <c r="A460" s="9"/>
      <c r="B460" s="9"/>
      <c r="C460" s="9"/>
    </row>
    <row r="461" spans="1:3" x14ac:dyDescent="0.2">
      <c r="A461" s="9"/>
      <c r="B461" s="9"/>
      <c r="C461" s="9"/>
    </row>
    <row r="462" spans="1:3" x14ac:dyDescent="0.2">
      <c r="A462" s="9"/>
      <c r="B462" s="9"/>
      <c r="C462" s="9"/>
    </row>
    <row r="463" spans="1:3" x14ac:dyDescent="0.2">
      <c r="A463" s="9"/>
      <c r="B463" s="9"/>
      <c r="C463" s="9"/>
    </row>
    <row r="464" spans="1:3" x14ac:dyDescent="0.2">
      <c r="A464" s="9"/>
      <c r="B464" s="9"/>
      <c r="C464" s="9"/>
    </row>
    <row r="465" spans="1:3" x14ac:dyDescent="0.2">
      <c r="A465" s="9"/>
      <c r="B465" s="9"/>
      <c r="C465" s="9"/>
    </row>
    <row r="466" spans="1:3" x14ac:dyDescent="0.2">
      <c r="A466" s="9"/>
      <c r="B466" s="9"/>
      <c r="C466" s="9"/>
    </row>
    <row r="467" spans="1:3" x14ac:dyDescent="0.2">
      <c r="A467" s="9"/>
      <c r="B467" s="9"/>
      <c r="C467" s="9"/>
    </row>
    <row r="468" spans="1:3" x14ac:dyDescent="0.2">
      <c r="A468" s="9"/>
      <c r="B468" s="9"/>
      <c r="C468" s="9"/>
    </row>
    <row r="469" spans="1:3" x14ac:dyDescent="0.2">
      <c r="A469" s="9"/>
      <c r="B469" s="9"/>
      <c r="C469" s="9"/>
    </row>
    <row r="470" spans="1:3" x14ac:dyDescent="0.2">
      <c r="A470" s="9"/>
      <c r="B470" s="9"/>
      <c r="C470" s="9"/>
    </row>
    <row r="471" spans="1:3" x14ac:dyDescent="0.2">
      <c r="A471" s="9"/>
      <c r="B471" s="9"/>
      <c r="C471" s="9"/>
    </row>
    <row r="472" spans="1:3" x14ac:dyDescent="0.2">
      <c r="A472" s="9"/>
      <c r="B472" s="9"/>
      <c r="C472" s="9"/>
    </row>
    <row r="473" spans="1:3" x14ac:dyDescent="0.2">
      <c r="A473" s="9"/>
      <c r="B473" s="9"/>
      <c r="C473" s="9"/>
    </row>
    <row r="474" spans="1:3" x14ac:dyDescent="0.2">
      <c r="A474" s="9"/>
      <c r="B474" s="9"/>
      <c r="C474" s="9"/>
    </row>
    <row r="475" spans="1:3" x14ac:dyDescent="0.2">
      <c r="A475" s="9"/>
      <c r="B475" s="9"/>
      <c r="C475" s="9"/>
    </row>
    <row r="476" spans="1:3" x14ac:dyDescent="0.2">
      <c r="A476" s="9"/>
      <c r="B476" s="9"/>
      <c r="C476" s="9"/>
    </row>
    <row r="477" spans="1:3" x14ac:dyDescent="0.2">
      <c r="A477" s="9"/>
      <c r="B477" s="9"/>
      <c r="C477" s="9"/>
    </row>
    <row r="478" spans="1:3" x14ac:dyDescent="0.2">
      <c r="A478" s="9"/>
      <c r="B478" s="9"/>
      <c r="C478" s="9"/>
    </row>
    <row r="479" spans="1:3" x14ac:dyDescent="0.2">
      <c r="A479" s="9"/>
      <c r="B479" s="9"/>
      <c r="C479" s="9"/>
    </row>
    <row r="480" spans="1:3" x14ac:dyDescent="0.2">
      <c r="A480" s="9"/>
      <c r="B480" s="9"/>
      <c r="C480" s="9"/>
    </row>
    <row r="481" spans="1:3" x14ac:dyDescent="0.2">
      <c r="A481" s="9"/>
      <c r="B481" s="9"/>
      <c r="C481" s="9"/>
    </row>
    <row r="482" spans="1:3" x14ac:dyDescent="0.2">
      <c r="A482" s="9"/>
      <c r="B482" s="9"/>
      <c r="C482" s="9"/>
    </row>
    <row r="483" spans="1:3" x14ac:dyDescent="0.2">
      <c r="A483" s="9"/>
      <c r="B483" s="9"/>
      <c r="C483" s="9"/>
    </row>
    <row r="484" spans="1:3" x14ac:dyDescent="0.2">
      <c r="A484" s="9"/>
      <c r="B484" s="9"/>
      <c r="C484" s="9"/>
    </row>
    <row r="485" spans="1:3" x14ac:dyDescent="0.2">
      <c r="A485" s="9"/>
      <c r="B485" s="9"/>
      <c r="C485" s="9"/>
    </row>
    <row r="486" spans="1:3" x14ac:dyDescent="0.2">
      <c r="A486" s="9"/>
      <c r="B486" s="9"/>
      <c r="C486" s="9"/>
    </row>
    <row r="487" spans="1:3" x14ac:dyDescent="0.2">
      <c r="A487" s="9"/>
      <c r="B487" s="9"/>
      <c r="C487" s="9"/>
    </row>
    <row r="488" spans="1:3" x14ac:dyDescent="0.2">
      <c r="A488" s="9"/>
      <c r="B488" s="9"/>
      <c r="C488" s="9"/>
    </row>
    <row r="489" spans="1:3" x14ac:dyDescent="0.2">
      <c r="A489" s="9"/>
      <c r="B489" s="9"/>
      <c r="C489" s="9"/>
    </row>
    <row r="490" spans="1:3" x14ac:dyDescent="0.2">
      <c r="A490" s="9"/>
      <c r="B490" s="9"/>
      <c r="C490" s="9"/>
    </row>
    <row r="491" spans="1:3" x14ac:dyDescent="0.2">
      <c r="A491" s="9"/>
      <c r="B491" s="9"/>
      <c r="C491" s="9"/>
    </row>
    <row r="492" spans="1:3" x14ac:dyDescent="0.2">
      <c r="A492" s="9"/>
      <c r="B492" s="9"/>
      <c r="C492" s="9"/>
    </row>
    <row r="493" spans="1:3" x14ac:dyDescent="0.2">
      <c r="A493" s="9"/>
      <c r="B493" s="9"/>
      <c r="C493" s="9"/>
    </row>
    <row r="494" spans="1:3" x14ac:dyDescent="0.2">
      <c r="A494" s="9"/>
      <c r="B494" s="9"/>
      <c r="C494" s="9"/>
    </row>
    <row r="495" spans="1:3" x14ac:dyDescent="0.2">
      <c r="A495" s="9"/>
      <c r="B495" s="9"/>
      <c r="C495" s="9"/>
    </row>
  </sheetData>
  <pageMargins left="0.7" right="0.7" top="0.75" bottom="0.75" header="0.3" footer="0.3"/>
  <pageSetup paperSize="9" orientation="portrait" r:id="rId1"/>
  <ignoredErrors>
    <ignoredError sqref="A10 A73" twoDigitTextYear="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253977"/>
  </sheetPr>
  <dimension ref="A1:MO302"/>
  <sheetViews>
    <sheetView zoomScaleNormal="100" workbookViewId="0">
      <pane ySplit="3" topLeftCell="A4" activePane="bottomLeft" state="frozen"/>
      <selection pane="bottomLeft" activeCell="A4" sqref="A4"/>
    </sheetView>
  </sheetViews>
  <sheetFormatPr defaultColWidth="9.140625" defaultRowHeight="15" x14ac:dyDescent="0.25"/>
  <cols>
    <col min="1" max="1" width="21.140625" style="1" customWidth="1"/>
    <col min="2" max="2" width="6.7109375" style="1" customWidth="1"/>
    <col min="3" max="3" width="49.85546875" style="1" customWidth="1"/>
    <col min="4" max="4" width="4.28515625" style="9" customWidth="1"/>
    <col min="5" max="5" width="17.85546875" style="9" customWidth="1"/>
    <col min="6" max="6" width="14.85546875" style="11" customWidth="1"/>
    <col min="7" max="7" width="17.7109375" style="9" customWidth="1"/>
    <col min="8" max="8" width="32.28515625" style="9" customWidth="1"/>
    <col min="9" max="9" width="13.7109375" style="9" customWidth="1"/>
    <col min="10" max="10" width="4" style="9" customWidth="1"/>
    <col min="11" max="11" width="15.85546875" style="9" customWidth="1"/>
    <col min="12" max="12" width="4" style="9" customWidth="1"/>
    <col min="13" max="13" width="18.5703125" style="9" customWidth="1"/>
    <col min="14" max="14" width="4" style="9" customWidth="1"/>
    <col min="15" max="15" width="9.140625" style="9"/>
    <col min="16" max="16" width="4.5703125" style="9" customWidth="1"/>
    <col min="17" max="123" width="9.140625" style="9"/>
    <col min="124" max="16384" width="9.140625" style="1"/>
  </cols>
  <sheetData>
    <row r="1" spans="1:123" s="58" customFormat="1" ht="48.75" customHeight="1" x14ac:dyDescent="0.7">
      <c r="A1" s="54" t="s">
        <v>37</v>
      </c>
      <c r="B1" s="55"/>
      <c r="C1" s="55"/>
      <c r="D1" s="56"/>
      <c r="E1" s="56"/>
      <c r="F1" s="56"/>
      <c r="G1" s="56"/>
      <c r="H1" s="64" t="s">
        <v>93</v>
      </c>
      <c r="I1" s="65"/>
      <c r="J1" s="56"/>
      <c r="K1" s="56"/>
      <c r="L1" s="56"/>
      <c r="M1" s="56"/>
      <c r="N1" s="56"/>
      <c r="O1" s="56"/>
      <c r="P1" s="56"/>
      <c r="Q1" s="56"/>
      <c r="R1" s="56"/>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row>
    <row r="2" spans="1:123" s="58" customFormat="1" ht="38.25" customHeight="1" x14ac:dyDescent="0.5">
      <c r="A2" s="69" t="s">
        <v>1</v>
      </c>
      <c r="B2" s="59"/>
      <c r="C2" s="56"/>
      <c r="D2" s="56"/>
      <c r="E2" s="56"/>
      <c r="F2" s="56"/>
      <c r="G2" s="56"/>
      <c r="H2" s="45" t="s">
        <v>94</v>
      </c>
      <c r="I2" s="46">
        <f>+F188</f>
        <v>0</v>
      </c>
      <c r="J2" s="56"/>
      <c r="K2" s="56"/>
      <c r="L2" s="56"/>
      <c r="M2" s="56"/>
      <c r="N2" s="56"/>
      <c r="O2" s="56"/>
      <c r="P2" s="56"/>
      <c r="Q2" s="56"/>
      <c r="R2" s="56"/>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row>
    <row r="3" spans="1:123" s="58" customFormat="1" ht="29.25" customHeight="1" x14ac:dyDescent="0.3">
      <c r="A3" s="27" t="s">
        <v>2</v>
      </c>
      <c r="B3" s="28" t="s">
        <v>3</v>
      </c>
      <c r="C3" s="60" t="s">
        <v>49</v>
      </c>
      <c r="D3" s="56"/>
      <c r="E3" s="56"/>
      <c r="F3" s="56"/>
      <c r="G3" s="56"/>
      <c r="H3" s="45" t="s">
        <v>88</v>
      </c>
      <c r="I3" s="46">
        <f>+F189</f>
        <v>0</v>
      </c>
      <c r="J3" s="56"/>
      <c r="K3" s="56"/>
      <c r="L3" s="56"/>
      <c r="M3" s="56"/>
      <c r="N3" s="56"/>
      <c r="O3" s="56"/>
      <c r="P3" s="56"/>
      <c r="Q3" s="56"/>
      <c r="R3" s="56"/>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row>
    <row r="4" spans="1:123" ht="12" x14ac:dyDescent="0.2">
      <c r="D4" s="1"/>
      <c r="E4" s="1"/>
      <c r="F4" s="1"/>
      <c r="G4" s="1"/>
    </row>
    <row r="5" spans="1:123" ht="12" x14ac:dyDescent="0.2">
      <c r="C5" s="6" t="s">
        <v>50</v>
      </c>
      <c r="D5" s="16" t="s">
        <v>70</v>
      </c>
      <c r="E5" s="7" t="s">
        <v>38</v>
      </c>
      <c r="F5" s="16" t="s">
        <v>92</v>
      </c>
      <c r="G5" s="7"/>
      <c r="H5" s="66" t="s">
        <v>73</v>
      </c>
      <c r="I5" s="39"/>
      <c r="K5" s="39"/>
      <c r="L5" s="40"/>
      <c r="M5" s="39"/>
      <c r="N5" s="40"/>
      <c r="O5" s="39"/>
      <c r="Q5" s="39"/>
    </row>
    <row r="6" spans="1:123" ht="12" x14ac:dyDescent="0.2">
      <c r="A6" s="3" t="s">
        <v>4</v>
      </c>
      <c r="B6" s="1" t="s">
        <v>5</v>
      </c>
      <c r="C6" s="1" t="s">
        <v>6</v>
      </c>
      <c r="D6" s="15">
        <v>0</v>
      </c>
      <c r="E6" s="5">
        <v>4900</v>
      </c>
      <c r="F6" s="31">
        <f>+D6*E6</f>
        <v>0</v>
      </c>
      <c r="G6" s="12"/>
      <c r="H6" s="34" t="s">
        <v>74</v>
      </c>
      <c r="I6" s="41"/>
      <c r="K6" s="10"/>
      <c r="M6" s="10"/>
      <c r="O6" s="63"/>
      <c r="Q6" s="41"/>
    </row>
    <row r="7" spans="1:123" ht="12" x14ac:dyDescent="0.2">
      <c r="A7" s="3" t="s">
        <v>7</v>
      </c>
      <c r="B7" s="1" t="s">
        <v>8</v>
      </c>
      <c r="C7" s="1" t="s">
        <v>6</v>
      </c>
      <c r="D7" s="15">
        <v>0</v>
      </c>
      <c r="E7" s="5">
        <v>3505</v>
      </c>
      <c r="F7" s="31">
        <f t="shared" ref="F7:F13" si="0">+D7*E7</f>
        <v>0</v>
      </c>
      <c r="G7" s="12"/>
      <c r="H7" s="34" t="s">
        <v>74</v>
      </c>
      <c r="I7" s="41"/>
      <c r="K7" s="10"/>
      <c r="M7" s="10"/>
      <c r="O7" s="63"/>
      <c r="Q7" s="41"/>
    </row>
    <row r="8" spans="1:123" ht="12" x14ac:dyDescent="0.2">
      <c r="A8" s="3" t="s">
        <v>9</v>
      </c>
      <c r="B8" s="1" t="s">
        <v>10</v>
      </c>
      <c r="C8" s="1" t="s">
        <v>6</v>
      </c>
      <c r="D8" s="15">
        <v>0</v>
      </c>
      <c r="E8" s="5">
        <v>2450</v>
      </c>
      <c r="F8" s="31">
        <f t="shared" si="0"/>
        <v>0</v>
      </c>
      <c r="G8" s="12"/>
      <c r="H8" s="34" t="s">
        <v>74</v>
      </c>
      <c r="I8" s="41"/>
      <c r="K8" s="10"/>
      <c r="M8" s="10"/>
      <c r="O8" s="63"/>
      <c r="Q8" s="41"/>
    </row>
    <row r="9" spans="1:123" ht="12" x14ac:dyDescent="0.2">
      <c r="A9" s="3" t="s">
        <v>11</v>
      </c>
      <c r="B9" s="1" t="s">
        <v>12</v>
      </c>
      <c r="C9" s="1" t="s">
        <v>6</v>
      </c>
      <c r="D9" s="15">
        <v>0</v>
      </c>
      <c r="E9" s="5">
        <v>1880</v>
      </c>
      <c r="F9" s="31">
        <f t="shared" si="0"/>
        <v>0</v>
      </c>
      <c r="G9" s="12"/>
      <c r="H9" s="34" t="s">
        <v>74</v>
      </c>
      <c r="I9" s="41"/>
      <c r="K9" s="10"/>
      <c r="M9" s="10"/>
      <c r="O9" s="63"/>
      <c r="Q9" s="41"/>
    </row>
    <row r="10" spans="1:123" ht="12" x14ac:dyDescent="0.2">
      <c r="A10" s="3" t="s">
        <v>13</v>
      </c>
      <c r="B10" s="1" t="s">
        <v>14</v>
      </c>
      <c r="C10" s="1" t="s">
        <v>6</v>
      </c>
      <c r="D10" s="15">
        <v>0</v>
      </c>
      <c r="E10" s="5">
        <v>1455</v>
      </c>
      <c r="F10" s="31">
        <f t="shared" si="0"/>
        <v>0</v>
      </c>
      <c r="G10" s="12"/>
      <c r="H10" s="34" t="s">
        <v>74</v>
      </c>
      <c r="I10" s="41"/>
      <c r="K10" s="10"/>
      <c r="M10" s="10"/>
      <c r="O10" s="63"/>
      <c r="Q10" s="41"/>
    </row>
    <row r="11" spans="1:123" ht="12" x14ac:dyDescent="0.2">
      <c r="C11" s="1" t="s">
        <v>15</v>
      </c>
      <c r="D11" s="15">
        <v>0</v>
      </c>
      <c r="E11" s="5">
        <v>683.99999999999989</v>
      </c>
      <c r="F11" s="31">
        <f t="shared" si="0"/>
        <v>0</v>
      </c>
      <c r="G11" s="12"/>
      <c r="H11" s="34" t="s">
        <v>75</v>
      </c>
      <c r="I11" s="41"/>
      <c r="K11" s="10"/>
      <c r="M11" s="10"/>
      <c r="O11" s="63"/>
      <c r="Q11" s="41"/>
    </row>
    <row r="12" spans="1:123" ht="12" x14ac:dyDescent="0.2">
      <c r="C12" s="1" t="s">
        <v>16</v>
      </c>
      <c r="D12" s="15">
        <v>0</v>
      </c>
      <c r="E12" s="5">
        <v>341.99999999999994</v>
      </c>
      <c r="F12" s="31">
        <f t="shared" si="0"/>
        <v>0</v>
      </c>
      <c r="G12" s="12"/>
      <c r="H12" s="34" t="s">
        <v>76</v>
      </c>
      <c r="I12" s="41"/>
      <c r="K12" s="10"/>
      <c r="M12" s="10"/>
      <c r="O12" s="63"/>
      <c r="Q12" s="41"/>
    </row>
    <row r="13" spans="1:123" ht="12" x14ac:dyDescent="0.2">
      <c r="C13" s="1" t="s">
        <v>17</v>
      </c>
      <c r="D13" s="15">
        <v>0</v>
      </c>
      <c r="E13" s="5">
        <v>137</v>
      </c>
      <c r="F13" s="31">
        <f t="shared" si="0"/>
        <v>0</v>
      </c>
      <c r="G13" s="12"/>
      <c r="H13" s="34"/>
      <c r="I13" s="41"/>
      <c r="K13" s="10"/>
      <c r="M13" s="10"/>
      <c r="O13" s="63"/>
      <c r="Q13" s="41"/>
    </row>
    <row r="14" spans="1:123" ht="12" x14ac:dyDescent="0.2">
      <c r="D14" s="15"/>
      <c r="E14" s="1"/>
      <c r="F14" s="15"/>
      <c r="G14" s="1"/>
      <c r="H14" s="34"/>
    </row>
    <row r="15" spans="1:123" ht="12" x14ac:dyDescent="0.2">
      <c r="C15" s="1" t="s">
        <v>18</v>
      </c>
      <c r="D15" s="15">
        <v>0</v>
      </c>
      <c r="E15" s="5">
        <v>968.99999999999989</v>
      </c>
      <c r="F15" s="31">
        <f t="shared" ref="F15:F24" si="1">+D15*E15</f>
        <v>0</v>
      </c>
      <c r="G15" s="12"/>
      <c r="H15" s="34" t="s">
        <v>77</v>
      </c>
      <c r="I15" s="41"/>
      <c r="K15" s="10"/>
      <c r="M15" s="10"/>
      <c r="O15" s="63"/>
      <c r="Q15" s="41"/>
    </row>
    <row r="16" spans="1:123" ht="12" x14ac:dyDescent="0.2">
      <c r="C16" s="1" t="s">
        <v>19</v>
      </c>
      <c r="D16" s="15">
        <v>0</v>
      </c>
      <c r="E16" s="5">
        <v>1823.9999999999998</v>
      </c>
      <c r="F16" s="31">
        <f t="shared" si="1"/>
        <v>0</v>
      </c>
      <c r="G16" s="12"/>
      <c r="H16" s="34" t="s">
        <v>77</v>
      </c>
      <c r="I16" s="41"/>
      <c r="K16" s="10"/>
      <c r="M16" s="10"/>
      <c r="O16" s="63"/>
      <c r="Q16" s="41"/>
    </row>
    <row r="17" spans="1:17" ht="12" x14ac:dyDescent="0.2">
      <c r="C17" s="1" t="s">
        <v>43</v>
      </c>
      <c r="D17" s="15">
        <v>0</v>
      </c>
      <c r="E17" s="5">
        <v>854.99999999999989</v>
      </c>
      <c r="F17" s="31">
        <f t="shared" si="1"/>
        <v>0</v>
      </c>
      <c r="G17" s="12"/>
      <c r="H17" s="34" t="s">
        <v>77</v>
      </c>
      <c r="I17" s="41"/>
      <c r="K17" s="10"/>
      <c r="M17" s="10"/>
      <c r="O17" s="63"/>
      <c r="Q17" s="41"/>
    </row>
    <row r="18" spans="1:17" ht="12" x14ac:dyDescent="0.2">
      <c r="C18" s="1" t="s">
        <v>20</v>
      </c>
      <c r="D18" s="15">
        <v>0</v>
      </c>
      <c r="E18" s="5">
        <v>2792.9999999999995</v>
      </c>
      <c r="F18" s="31">
        <f t="shared" si="1"/>
        <v>0</v>
      </c>
      <c r="G18" s="12"/>
      <c r="H18" s="34" t="s">
        <v>77</v>
      </c>
      <c r="I18" s="41"/>
      <c r="K18" s="10"/>
      <c r="M18" s="10"/>
      <c r="O18" s="63"/>
      <c r="Q18" s="41"/>
    </row>
    <row r="19" spans="1:17" ht="12" x14ac:dyDescent="0.2">
      <c r="C19" s="1" t="s">
        <v>44</v>
      </c>
      <c r="D19" s="15">
        <v>0</v>
      </c>
      <c r="E19" s="5">
        <v>1823.9999999999998</v>
      </c>
      <c r="F19" s="31">
        <f t="shared" si="1"/>
        <v>0</v>
      </c>
      <c r="G19" s="12"/>
      <c r="H19" s="34" t="s">
        <v>77</v>
      </c>
      <c r="I19" s="41"/>
      <c r="K19" s="10"/>
      <c r="M19" s="10"/>
      <c r="O19" s="63"/>
      <c r="Q19" s="41"/>
    </row>
    <row r="20" spans="1:17" ht="12" x14ac:dyDescent="0.2">
      <c r="C20" s="1" t="s">
        <v>45</v>
      </c>
      <c r="D20" s="15">
        <v>0</v>
      </c>
      <c r="E20" s="5">
        <v>968.99999999999989</v>
      </c>
      <c r="F20" s="31">
        <f t="shared" si="1"/>
        <v>0</v>
      </c>
      <c r="G20" s="12"/>
      <c r="H20" s="34" t="s">
        <v>77</v>
      </c>
      <c r="I20" s="41"/>
      <c r="K20" s="10"/>
      <c r="M20" s="10"/>
      <c r="O20" s="63"/>
      <c r="Q20" s="41"/>
    </row>
    <row r="21" spans="1:17" ht="12" x14ac:dyDescent="0.2">
      <c r="C21" s="1" t="s">
        <v>65</v>
      </c>
      <c r="D21" s="15">
        <v>0</v>
      </c>
      <c r="E21" s="5">
        <v>5966</v>
      </c>
      <c r="F21" s="31">
        <f t="shared" si="1"/>
        <v>0</v>
      </c>
      <c r="G21" s="12"/>
      <c r="H21" s="34" t="s">
        <v>77</v>
      </c>
      <c r="I21" s="41"/>
      <c r="K21" s="10"/>
      <c r="M21" s="10"/>
      <c r="O21" s="63"/>
      <c r="Q21" s="41"/>
    </row>
    <row r="22" spans="1:17" ht="12" x14ac:dyDescent="0.2">
      <c r="C22" s="1" t="s">
        <v>66</v>
      </c>
      <c r="D22" s="15">
        <v>0</v>
      </c>
      <c r="E22" s="5">
        <v>4997</v>
      </c>
      <c r="F22" s="31">
        <f t="shared" si="1"/>
        <v>0</v>
      </c>
      <c r="G22" s="12"/>
      <c r="H22" s="34" t="s">
        <v>77</v>
      </c>
      <c r="I22" s="41"/>
      <c r="K22" s="10"/>
      <c r="M22" s="10"/>
      <c r="O22" s="63"/>
      <c r="Q22" s="41"/>
    </row>
    <row r="23" spans="1:17" ht="12" x14ac:dyDescent="0.2">
      <c r="C23" s="1" t="s">
        <v>67</v>
      </c>
      <c r="D23" s="15">
        <v>0</v>
      </c>
      <c r="E23" s="5">
        <v>4142</v>
      </c>
      <c r="F23" s="31">
        <f t="shared" si="1"/>
        <v>0</v>
      </c>
      <c r="G23" s="12"/>
      <c r="H23" s="34" t="s">
        <v>77</v>
      </c>
      <c r="I23" s="41"/>
      <c r="K23" s="10"/>
      <c r="M23" s="10"/>
      <c r="O23" s="63"/>
      <c r="Q23" s="41"/>
    </row>
    <row r="24" spans="1:17" ht="12" x14ac:dyDescent="0.2">
      <c r="C24" s="1" t="s">
        <v>68</v>
      </c>
      <c r="D24" s="15">
        <v>0</v>
      </c>
      <c r="E24" s="5">
        <v>3173</v>
      </c>
      <c r="F24" s="31">
        <f t="shared" si="1"/>
        <v>0</v>
      </c>
      <c r="G24" s="12"/>
      <c r="H24" s="34" t="s">
        <v>77</v>
      </c>
      <c r="I24" s="41"/>
      <c r="K24" s="10"/>
      <c r="M24" s="10"/>
      <c r="O24" s="63"/>
      <c r="Q24" s="41"/>
    </row>
    <row r="25" spans="1:17" ht="12" x14ac:dyDescent="0.2">
      <c r="D25" s="15"/>
      <c r="E25" s="5"/>
      <c r="F25" s="15"/>
      <c r="G25" s="12"/>
      <c r="H25" s="34"/>
      <c r="I25" s="41"/>
      <c r="K25" s="10"/>
      <c r="M25" s="10"/>
      <c r="O25" s="63"/>
      <c r="Q25" s="41"/>
    </row>
    <row r="26" spans="1:17" ht="12" x14ac:dyDescent="0.2">
      <c r="C26" s="1" t="s">
        <v>21</v>
      </c>
      <c r="D26" s="15">
        <v>0</v>
      </c>
      <c r="E26" s="5">
        <v>217</v>
      </c>
      <c r="F26" s="31">
        <f t="shared" ref="F26:F29" si="2">+D26*E26</f>
        <v>0</v>
      </c>
      <c r="G26" s="12"/>
      <c r="H26" s="34" t="s">
        <v>77</v>
      </c>
      <c r="I26" s="41"/>
      <c r="K26" s="10"/>
      <c r="M26" s="10"/>
      <c r="O26" s="63"/>
      <c r="Q26" s="41"/>
    </row>
    <row r="27" spans="1:17" ht="12" x14ac:dyDescent="0.2">
      <c r="C27" s="1" t="s">
        <v>22</v>
      </c>
      <c r="D27" s="15">
        <v>0</v>
      </c>
      <c r="E27" s="5">
        <v>274</v>
      </c>
      <c r="F27" s="31">
        <f t="shared" si="2"/>
        <v>0</v>
      </c>
      <c r="G27" s="12"/>
      <c r="H27" s="34" t="s">
        <v>77</v>
      </c>
      <c r="I27" s="41"/>
      <c r="K27" s="10"/>
      <c r="M27" s="10"/>
      <c r="O27" s="63"/>
      <c r="Q27" s="41"/>
    </row>
    <row r="28" spans="1:17" ht="12" x14ac:dyDescent="0.2">
      <c r="C28" s="1" t="s">
        <v>23</v>
      </c>
      <c r="D28" s="15">
        <v>0</v>
      </c>
      <c r="E28" s="5">
        <v>536</v>
      </c>
      <c r="F28" s="31">
        <f t="shared" si="2"/>
        <v>0</v>
      </c>
      <c r="G28" s="12"/>
      <c r="H28" s="34" t="s">
        <v>77</v>
      </c>
      <c r="I28" s="41"/>
      <c r="K28" s="10"/>
      <c r="M28" s="10"/>
      <c r="O28" s="63"/>
      <c r="Q28" s="41"/>
    </row>
    <row r="29" spans="1:17" ht="12" x14ac:dyDescent="0.2">
      <c r="C29" s="1" t="s">
        <v>24</v>
      </c>
      <c r="D29" s="15">
        <v>0</v>
      </c>
      <c r="E29" s="5">
        <v>797.99999999999989</v>
      </c>
      <c r="F29" s="31">
        <f t="shared" si="2"/>
        <v>0</v>
      </c>
      <c r="G29" s="12"/>
      <c r="H29" s="34" t="s">
        <v>77</v>
      </c>
      <c r="I29" s="41"/>
      <c r="K29" s="10"/>
      <c r="M29" s="10"/>
      <c r="O29" s="63"/>
      <c r="Q29" s="41"/>
    </row>
    <row r="30" spans="1:17" ht="12" x14ac:dyDescent="0.2">
      <c r="A30" s="8" t="s">
        <v>25</v>
      </c>
      <c r="B30" s="8"/>
      <c r="C30" s="8"/>
      <c r="D30" s="17"/>
      <c r="E30" s="1"/>
      <c r="F30" s="32">
        <f>SUM(F6:F29)</f>
        <v>0</v>
      </c>
      <c r="G30" s="1"/>
      <c r="H30" s="34"/>
    </row>
    <row r="31" spans="1:17" ht="12" x14ac:dyDescent="0.2">
      <c r="D31" s="15"/>
      <c r="E31" s="1"/>
      <c r="F31" s="15"/>
      <c r="G31" s="1"/>
      <c r="H31" s="34"/>
    </row>
    <row r="32" spans="1:17" ht="12" x14ac:dyDescent="0.2">
      <c r="C32" s="1" t="s">
        <v>26</v>
      </c>
      <c r="D32" s="15">
        <v>0</v>
      </c>
      <c r="E32" s="13">
        <v>0.45999999999999996</v>
      </c>
      <c r="F32" s="31">
        <f t="shared" ref="F32:F33" si="3">+D32*E32</f>
        <v>0</v>
      </c>
      <c r="G32" s="13"/>
      <c r="H32" s="34" t="s">
        <v>78</v>
      </c>
      <c r="I32" s="41"/>
      <c r="K32" s="42"/>
      <c r="L32" s="42"/>
      <c r="M32" s="42"/>
      <c r="N32" s="42"/>
      <c r="O32" s="42"/>
      <c r="Q32" s="41"/>
    </row>
    <row r="33" spans="1:17" ht="12" x14ac:dyDescent="0.2">
      <c r="C33" s="1" t="s">
        <v>27</v>
      </c>
      <c r="D33" s="15">
        <v>0</v>
      </c>
      <c r="E33" s="5">
        <v>7561.2499999999991</v>
      </c>
      <c r="F33" s="31">
        <f t="shared" si="3"/>
        <v>0</v>
      </c>
      <c r="G33" s="12"/>
      <c r="H33" s="34"/>
      <c r="I33" s="41"/>
      <c r="K33" s="10"/>
      <c r="M33" s="10"/>
      <c r="O33" s="63"/>
      <c r="Q33" s="41"/>
    </row>
    <row r="34" spans="1:17" ht="12" x14ac:dyDescent="0.2">
      <c r="D34" s="15"/>
      <c r="E34" s="1"/>
      <c r="F34" s="15"/>
      <c r="G34" s="1"/>
      <c r="H34" s="34"/>
    </row>
    <row r="35" spans="1:17" ht="12" x14ac:dyDescent="0.2">
      <c r="C35" s="6" t="s">
        <v>39</v>
      </c>
      <c r="D35" s="16" t="s">
        <v>70</v>
      </c>
      <c r="E35" s="7" t="s">
        <v>38</v>
      </c>
      <c r="F35" s="16" t="s">
        <v>92</v>
      </c>
      <c r="G35" s="7"/>
      <c r="H35" s="34"/>
      <c r="I35" s="39"/>
      <c r="K35" s="39"/>
      <c r="L35" s="40"/>
      <c r="M35" s="39"/>
      <c r="N35" s="40"/>
      <c r="O35" s="39"/>
      <c r="Q35" s="39"/>
    </row>
    <row r="36" spans="1:17" ht="12" x14ac:dyDescent="0.2">
      <c r="A36" s="3" t="s">
        <v>4</v>
      </c>
      <c r="B36" s="1" t="s">
        <v>5</v>
      </c>
      <c r="C36" s="1" t="s">
        <v>39</v>
      </c>
      <c r="D36" s="15">
        <v>0</v>
      </c>
      <c r="E36" s="5">
        <v>1365</v>
      </c>
      <c r="F36" s="31">
        <f t="shared" ref="F36:F43" si="4">+D36*E36</f>
        <v>0</v>
      </c>
      <c r="G36" s="12"/>
      <c r="H36" s="34" t="s">
        <v>79</v>
      </c>
      <c r="I36" s="41"/>
      <c r="K36" s="10"/>
      <c r="M36" s="10"/>
      <c r="O36" s="63"/>
      <c r="Q36" s="41"/>
    </row>
    <row r="37" spans="1:17" ht="12" x14ac:dyDescent="0.2">
      <c r="A37" s="3" t="s">
        <v>7</v>
      </c>
      <c r="B37" s="1" t="s">
        <v>8</v>
      </c>
      <c r="C37" s="1" t="s">
        <v>39</v>
      </c>
      <c r="D37" s="15">
        <v>0</v>
      </c>
      <c r="E37" s="5">
        <v>1090</v>
      </c>
      <c r="F37" s="31">
        <f t="shared" si="4"/>
        <v>0</v>
      </c>
      <c r="G37" s="12"/>
      <c r="H37" s="34" t="s">
        <v>79</v>
      </c>
      <c r="I37" s="41"/>
      <c r="K37" s="10"/>
      <c r="M37" s="10"/>
      <c r="O37" s="63"/>
      <c r="Q37" s="41"/>
    </row>
    <row r="38" spans="1:17" ht="12" x14ac:dyDescent="0.2">
      <c r="A38" s="3" t="s">
        <v>9</v>
      </c>
      <c r="B38" s="1" t="s">
        <v>10</v>
      </c>
      <c r="C38" s="1" t="s">
        <v>39</v>
      </c>
      <c r="D38" s="15">
        <v>0</v>
      </c>
      <c r="E38" s="5">
        <v>820</v>
      </c>
      <c r="F38" s="31">
        <f t="shared" si="4"/>
        <v>0</v>
      </c>
      <c r="G38" s="12"/>
      <c r="H38" s="34" t="s">
        <v>79</v>
      </c>
      <c r="I38" s="41"/>
      <c r="K38" s="10"/>
      <c r="M38" s="10"/>
      <c r="O38" s="63"/>
      <c r="Q38" s="41"/>
    </row>
    <row r="39" spans="1:17" ht="12" x14ac:dyDescent="0.2">
      <c r="A39" s="3" t="s">
        <v>11</v>
      </c>
      <c r="B39" s="1" t="s">
        <v>12</v>
      </c>
      <c r="C39" s="1" t="s">
        <v>39</v>
      </c>
      <c r="D39" s="15">
        <v>0</v>
      </c>
      <c r="E39" s="5">
        <v>545</v>
      </c>
      <c r="F39" s="31">
        <f t="shared" si="4"/>
        <v>0</v>
      </c>
      <c r="G39" s="12"/>
      <c r="H39" s="34" t="s">
        <v>79</v>
      </c>
      <c r="I39" s="41"/>
      <c r="K39" s="10"/>
      <c r="M39" s="10"/>
      <c r="O39" s="63"/>
      <c r="Q39" s="41"/>
    </row>
    <row r="40" spans="1:17" ht="12" x14ac:dyDescent="0.2">
      <c r="A40" s="3" t="s">
        <v>13</v>
      </c>
      <c r="B40" s="1" t="s">
        <v>14</v>
      </c>
      <c r="C40" s="1" t="s">
        <v>39</v>
      </c>
      <c r="D40" s="15">
        <v>0</v>
      </c>
      <c r="E40" s="5">
        <v>275</v>
      </c>
      <c r="F40" s="31">
        <f t="shared" si="4"/>
        <v>0</v>
      </c>
      <c r="G40" s="12"/>
      <c r="H40" s="34" t="s">
        <v>79</v>
      </c>
      <c r="I40" s="41"/>
      <c r="K40" s="10"/>
      <c r="M40" s="10"/>
      <c r="O40" s="63"/>
      <c r="Q40" s="41"/>
    </row>
    <row r="41" spans="1:17" ht="12" x14ac:dyDescent="0.2">
      <c r="C41" s="1" t="s">
        <v>15</v>
      </c>
      <c r="D41" s="15">
        <v>0</v>
      </c>
      <c r="E41" s="5">
        <v>136.5</v>
      </c>
      <c r="F41" s="31">
        <f t="shared" si="4"/>
        <v>0</v>
      </c>
      <c r="G41" s="12"/>
      <c r="H41" s="34" t="s">
        <v>75</v>
      </c>
      <c r="I41" s="41"/>
      <c r="K41" s="10"/>
      <c r="M41" s="10"/>
      <c r="O41" s="63"/>
      <c r="Q41" s="41"/>
    </row>
    <row r="42" spans="1:17" ht="12" x14ac:dyDescent="0.2">
      <c r="C42" s="1" t="s">
        <v>16</v>
      </c>
      <c r="D42" s="15">
        <v>0</v>
      </c>
      <c r="E42" s="5">
        <v>71.400000000000006</v>
      </c>
      <c r="F42" s="31">
        <f t="shared" si="4"/>
        <v>0</v>
      </c>
      <c r="G42" s="12"/>
      <c r="H42" s="34" t="s">
        <v>76</v>
      </c>
      <c r="I42" s="41"/>
      <c r="K42" s="10"/>
      <c r="M42" s="10"/>
      <c r="O42" s="63"/>
      <c r="Q42" s="41"/>
    </row>
    <row r="43" spans="1:17" ht="12" x14ac:dyDescent="0.2">
      <c r="C43" s="1" t="s">
        <v>17</v>
      </c>
      <c r="D43" s="15">
        <v>0</v>
      </c>
      <c r="E43" s="5">
        <v>28.35</v>
      </c>
      <c r="F43" s="31">
        <f t="shared" si="4"/>
        <v>0</v>
      </c>
      <c r="G43" s="12"/>
      <c r="H43" s="34"/>
      <c r="I43" s="41"/>
      <c r="K43" s="10"/>
      <c r="M43" s="10"/>
      <c r="O43" s="63"/>
      <c r="Q43" s="41"/>
    </row>
    <row r="44" spans="1:17" ht="12" x14ac:dyDescent="0.2">
      <c r="A44" s="8" t="s">
        <v>25</v>
      </c>
      <c r="B44" s="8"/>
      <c r="C44" s="8"/>
      <c r="D44" s="17"/>
      <c r="E44" s="1"/>
      <c r="F44" s="32">
        <f>SUM(F36:F43)</f>
        <v>0</v>
      </c>
      <c r="G44" s="1"/>
      <c r="H44" s="34"/>
    </row>
    <row r="45" spans="1:17" ht="12" x14ac:dyDescent="0.2">
      <c r="D45" s="15"/>
      <c r="E45" s="1"/>
      <c r="F45" s="15"/>
      <c r="G45" s="1"/>
      <c r="H45" s="34"/>
    </row>
    <row r="46" spans="1:17" ht="12" x14ac:dyDescent="0.2">
      <c r="C46" s="6" t="s">
        <v>63</v>
      </c>
      <c r="D46" s="16" t="s">
        <v>70</v>
      </c>
      <c r="E46" s="7" t="s">
        <v>38</v>
      </c>
      <c r="F46" s="16" t="s">
        <v>92</v>
      </c>
      <c r="G46" s="7"/>
      <c r="H46" s="34"/>
      <c r="I46" s="39"/>
      <c r="K46" s="39"/>
      <c r="L46" s="40"/>
      <c r="M46" s="39"/>
      <c r="N46" s="40"/>
      <c r="O46" s="39"/>
      <c r="Q46" s="39"/>
    </row>
    <row r="47" spans="1:17" ht="12" x14ac:dyDescent="0.2">
      <c r="C47" s="1" t="s">
        <v>61</v>
      </c>
      <c r="D47" s="15">
        <v>0</v>
      </c>
      <c r="E47" s="5">
        <v>970</v>
      </c>
      <c r="F47" s="31">
        <f t="shared" ref="F47:F51" si="5">+D47*E47</f>
        <v>0</v>
      </c>
      <c r="G47" s="12"/>
      <c r="H47" s="35" t="s">
        <v>80</v>
      </c>
      <c r="I47" s="41"/>
      <c r="K47" s="10"/>
      <c r="M47" s="10"/>
      <c r="O47" s="63"/>
      <c r="Q47" s="41"/>
    </row>
    <row r="48" spans="1:17" ht="12" x14ac:dyDescent="0.2">
      <c r="C48" s="1" t="s">
        <v>62</v>
      </c>
      <c r="D48" s="15">
        <v>0</v>
      </c>
      <c r="E48" s="5">
        <v>485</v>
      </c>
      <c r="F48" s="31">
        <f t="shared" si="5"/>
        <v>0</v>
      </c>
      <c r="G48" s="12"/>
      <c r="H48" s="35" t="s">
        <v>80</v>
      </c>
      <c r="I48" s="41"/>
      <c r="K48" s="10"/>
      <c r="M48" s="10"/>
      <c r="O48" s="63"/>
      <c r="Q48" s="41"/>
    </row>
    <row r="49" spans="1:353" ht="12" x14ac:dyDescent="0.2">
      <c r="C49" s="1" t="s">
        <v>15</v>
      </c>
      <c r="D49" s="15">
        <v>0</v>
      </c>
      <c r="E49" s="5">
        <v>239</v>
      </c>
      <c r="F49" s="31">
        <f t="shared" si="5"/>
        <v>0</v>
      </c>
      <c r="G49" s="12"/>
      <c r="H49" s="34" t="s">
        <v>75</v>
      </c>
      <c r="I49" s="41"/>
      <c r="K49" s="10"/>
      <c r="M49" s="10"/>
      <c r="O49" s="63"/>
      <c r="Q49" s="41"/>
    </row>
    <row r="50" spans="1:353" ht="12" x14ac:dyDescent="0.2">
      <c r="C50" s="1" t="s">
        <v>16</v>
      </c>
      <c r="D50" s="15">
        <v>0</v>
      </c>
      <c r="E50" s="5">
        <v>120</v>
      </c>
      <c r="F50" s="31">
        <f t="shared" si="5"/>
        <v>0</v>
      </c>
      <c r="G50" s="12"/>
      <c r="H50" s="34" t="s">
        <v>76</v>
      </c>
      <c r="I50" s="41"/>
      <c r="K50" s="10"/>
      <c r="M50" s="10"/>
      <c r="O50" s="63"/>
      <c r="Q50" s="41"/>
    </row>
    <row r="51" spans="1:353" ht="12" x14ac:dyDescent="0.2">
      <c r="C51" s="1" t="s">
        <v>17</v>
      </c>
      <c r="D51" s="15">
        <v>0</v>
      </c>
      <c r="E51" s="5">
        <v>47</v>
      </c>
      <c r="F51" s="31">
        <f t="shared" si="5"/>
        <v>0</v>
      </c>
      <c r="G51" s="12"/>
      <c r="H51" s="34"/>
      <c r="I51" s="41"/>
      <c r="K51" s="10"/>
      <c r="M51" s="10"/>
      <c r="O51" s="63"/>
      <c r="Q51" s="41"/>
    </row>
    <row r="52" spans="1:353" ht="12" x14ac:dyDescent="0.2">
      <c r="A52" s="8" t="s">
        <v>25</v>
      </c>
      <c r="B52" s="8"/>
      <c r="C52" s="8"/>
      <c r="D52" s="17"/>
      <c r="E52" s="1"/>
      <c r="F52" s="32">
        <f>SUM(F47:F51)</f>
        <v>0</v>
      </c>
      <c r="G52" s="1"/>
      <c r="H52" s="34"/>
    </row>
    <row r="53" spans="1:353" ht="12" x14ac:dyDescent="0.2">
      <c r="A53" s="8"/>
      <c r="B53" s="8"/>
      <c r="C53" s="8"/>
      <c r="D53" s="17"/>
      <c r="E53" s="1"/>
      <c r="F53" s="32"/>
      <c r="G53" s="1"/>
      <c r="H53" s="34"/>
    </row>
    <row r="54" spans="1:353" s="15" customFormat="1" ht="12" x14ac:dyDescent="0.2">
      <c r="C54" s="66" t="s">
        <v>96</v>
      </c>
      <c r="D54" s="16" t="s">
        <v>70</v>
      </c>
      <c r="E54" s="16" t="s">
        <v>38</v>
      </c>
      <c r="F54" s="16" t="s">
        <v>92</v>
      </c>
      <c r="G54" s="1"/>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c r="DI54" s="34"/>
      <c r="DJ54" s="34"/>
      <c r="DK54" s="34"/>
      <c r="DL54" s="34"/>
      <c r="DM54" s="34"/>
      <c r="DN54" s="34"/>
      <c r="DO54" s="34"/>
      <c r="DP54" s="34"/>
      <c r="DQ54" s="34"/>
      <c r="DR54" s="34"/>
      <c r="DS54" s="34"/>
      <c r="DT54" s="34"/>
      <c r="DU54" s="34"/>
      <c r="DV54" s="34"/>
      <c r="DW54" s="34"/>
      <c r="DX54" s="34"/>
      <c r="DY54" s="34"/>
      <c r="DZ54" s="34"/>
      <c r="EA54" s="34"/>
      <c r="EB54" s="34"/>
      <c r="EC54" s="34"/>
      <c r="ED54" s="34"/>
      <c r="EE54" s="34"/>
      <c r="EF54" s="34"/>
      <c r="EG54" s="34"/>
      <c r="EH54" s="34"/>
      <c r="EI54" s="34"/>
      <c r="EJ54" s="34"/>
      <c r="EK54" s="34"/>
      <c r="EL54" s="34"/>
      <c r="EM54" s="34"/>
      <c r="EN54" s="34"/>
      <c r="EO54" s="34"/>
      <c r="EP54" s="34"/>
      <c r="EQ54" s="34"/>
      <c r="ER54" s="34"/>
      <c r="ES54" s="34"/>
      <c r="ET54" s="34"/>
      <c r="EU54" s="34"/>
      <c r="EV54" s="34"/>
      <c r="EW54" s="34"/>
      <c r="EX54" s="34"/>
      <c r="EY54" s="34"/>
      <c r="EZ54" s="34"/>
      <c r="FA54" s="34"/>
      <c r="FB54" s="34"/>
      <c r="FC54" s="34"/>
      <c r="FD54" s="34"/>
      <c r="FE54" s="34"/>
      <c r="FF54" s="34"/>
      <c r="FG54" s="34"/>
      <c r="FH54" s="34"/>
      <c r="FI54" s="34"/>
      <c r="FJ54" s="34"/>
      <c r="FK54" s="34"/>
      <c r="FL54" s="34"/>
      <c r="FM54" s="34"/>
      <c r="FN54" s="34"/>
      <c r="FO54" s="34"/>
      <c r="FP54" s="34"/>
      <c r="FQ54" s="34"/>
      <c r="FR54" s="34"/>
      <c r="FS54" s="34"/>
      <c r="FT54" s="34"/>
      <c r="FU54" s="34"/>
      <c r="FV54" s="34"/>
      <c r="FW54" s="34"/>
      <c r="FX54" s="34"/>
      <c r="FY54" s="34"/>
      <c r="FZ54" s="34"/>
      <c r="GA54" s="34"/>
      <c r="GB54" s="34"/>
      <c r="GC54" s="34"/>
      <c r="GD54" s="34"/>
      <c r="GE54" s="34"/>
      <c r="GF54" s="34"/>
      <c r="GG54" s="34"/>
      <c r="GH54" s="34"/>
      <c r="GI54" s="34"/>
      <c r="GJ54" s="34"/>
      <c r="GK54" s="34"/>
      <c r="GL54" s="34"/>
      <c r="GM54" s="34"/>
      <c r="GN54" s="34"/>
      <c r="GO54" s="34"/>
      <c r="GP54" s="34"/>
      <c r="GQ54" s="34"/>
      <c r="GR54" s="34"/>
      <c r="GS54" s="34"/>
      <c r="GT54" s="34"/>
      <c r="GU54" s="34"/>
      <c r="GV54" s="34"/>
      <c r="GW54" s="34"/>
      <c r="GX54" s="34"/>
      <c r="GY54" s="34"/>
      <c r="GZ54" s="34"/>
      <c r="HA54" s="34"/>
      <c r="HB54" s="34"/>
      <c r="HC54" s="34"/>
      <c r="HD54" s="34"/>
      <c r="HE54" s="34"/>
      <c r="HF54" s="34"/>
      <c r="HG54" s="34"/>
      <c r="HH54" s="34"/>
      <c r="HI54" s="34"/>
      <c r="HJ54" s="34"/>
      <c r="HK54" s="34"/>
      <c r="HL54" s="34"/>
      <c r="HM54" s="34"/>
      <c r="HN54" s="34"/>
      <c r="HO54" s="34"/>
      <c r="HP54" s="34"/>
      <c r="HQ54" s="34"/>
      <c r="HR54" s="34"/>
      <c r="HS54" s="34"/>
      <c r="HT54" s="34"/>
      <c r="HU54" s="34"/>
      <c r="HV54" s="34"/>
      <c r="HW54" s="34"/>
      <c r="HX54" s="34"/>
      <c r="HY54" s="34"/>
      <c r="HZ54" s="34"/>
      <c r="IA54" s="34"/>
      <c r="IB54" s="34"/>
      <c r="IC54" s="34"/>
      <c r="ID54" s="34"/>
      <c r="IE54" s="34"/>
      <c r="IF54" s="34"/>
      <c r="IG54" s="34"/>
      <c r="IH54" s="34"/>
      <c r="II54" s="34"/>
      <c r="IJ54" s="34"/>
      <c r="IK54" s="34"/>
      <c r="IL54" s="34"/>
      <c r="IM54" s="34"/>
      <c r="IN54" s="34"/>
      <c r="IO54" s="34"/>
      <c r="IP54" s="34"/>
      <c r="IQ54" s="34"/>
      <c r="IR54" s="34"/>
      <c r="IS54" s="34"/>
      <c r="IT54" s="34"/>
      <c r="IU54" s="34"/>
      <c r="IV54" s="34"/>
      <c r="IW54" s="34"/>
      <c r="IX54" s="34"/>
      <c r="IY54" s="34"/>
      <c r="IZ54" s="34"/>
      <c r="JA54" s="34"/>
      <c r="JB54" s="34"/>
      <c r="JC54" s="34"/>
      <c r="JD54" s="34"/>
      <c r="JE54" s="34"/>
      <c r="JF54" s="34"/>
      <c r="JG54" s="34"/>
      <c r="JH54" s="34"/>
      <c r="JI54" s="34"/>
      <c r="JJ54" s="34"/>
      <c r="JK54" s="34"/>
      <c r="JL54" s="34"/>
      <c r="JM54" s="34"/>
      <c r="JN54" s="34"/>
      <c r="JO54" s="34"/>
      <c r="JP54" s="34"/>
      <c r="JQ54" s="34"/>
      <c r="JR54" s="34"/>
      <c r="JS54" s="34"/>
      <c r="JT54" s="34"/>
      <c r="JU54" s="34"/>
      <c r="JV54" s="34"/>
      <c r="JW54" s="34"/>
      <c r="JX54" s="34"/>
      <c r="JY54" s="34"/>
      <c r="JZ54" s="34"/>
      <c r="KA54" s="34"/>
      <c r="KB54" s="34"/>
      <c r="KC54" s="34"/>
      <c r="KD54" s="34"/>
      <c r="KE54" s="34"/>
      <c r="KF54" s="34"/>
      <c r="KG54" s="34"/>
      <c r="KH54" s="34"/>
      <c r="KI54" s="34"/>
      <c r="KJ54" s="34"/>
      <c r="KK54" s="34"/>
      <c r="KL54" s="34"/>
      <c r="KM54" s="34"/>
      <c r="KN54" s="34"/>
      <c r="KO54" s="34"/>
      <c r="KP54" s="34"/>
      <c r="KQ54" s="34"/>
      <c r="KR54" s="34"/>
      <c r="KS54" s="34"/>
      <c r="KT54" s="34"/>
      <c r="KU54" s="34"/>
      <c r="KV54" s="34"/>
      <c r="KW54" s="34"/>
      <c r="KX54" s="34"/>
      <c r="KY54" s="34"/>
      <c r="KZ54" s="34"/>
      <c r="LA54" s="34"/>
      <c r="LB54" s="34"/>
      <c r="LC54" s="34"/>
      <c r="LD54" s="34"/>
      <c r="LE54" s="34"/>
      <c r="LF54" s="34"/>
      <c r="LG54" s="34"/>
      <c r="LH54" s="34"/>
      <c r="LI54" s="34"/>
      <c r="LJ54" s="34"/>
      <c r="LK54" s="34"/>
      <c r="LL54" s="34"/>
      <c r="LM54" s="34"/>
      <c r="LN54" s="34"/>
      <c r="LO54" s="34"/>
      <c r="LP54" s="34"/>
      <c r="LQ54" s="34"/>
      <c r="LR54" s="34"/>
      <c r="LS54" s="34"/>
      <c r="LT54" s="34"/>
      <c r="LU54" s="34"/>
      <c r="LV54" s="34"/>
      <c r="LW54" s="34"/>
      <c r="LX54" s="34"/>
      <c r="LY54" s="34"/>
      <c r="LZ54" s="34"/>
      <c r="MA54" s="34"/>
      <c r="MB54" s="34"/>
      <c r="MC54" s="34"/>
      <c r="MD54" s="34"/>
      <c r="ME54" s="34"/>
      <c r="MF54" s="34"/>
      <c r="MG54" s="34"/>
      <c r="MH54" s="34"/>
      <c r="MI54" s="34"/>
      <c r="MJ54" s="34"/>
      <c r="MK54" s="34"/>
      <c r="ML54" s="34"/>
      <c r="MM54" s="34"/>
      <c r="MN54" s="34"/>
      <c r="MO54" s="34"/>
    </row>
    <row r="55" spans="1:353" s="15" customFormat="1" ht="12" x14ac:dyDescent="0.2">
      <c r="A55" s="75" t="s">
        <v>4</v>
      </c>
      <c r="B55" s="15" t="s">
        <v>5</v>
      </c>
      <c r="C55" s="15" t="s">
        <v>96</v>
      </c>
      <c r="D55" s="15">
        <v>0</v>
      </c>
      <c r="E55" s="31">
        <v>2460</v>
      </c>
      <c r="F55" s="31">
        <f t="shared" ref="F55:F62" si="6">+D55*E55</f>
        <v>0</v>
      </c>
      <c r="G55" s="1"/>
      <c r="H55" s="34" t="s">
        <v>99</v>
      </c>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4"/>
      <c r="DV55" s="34"/>
      <c r="DW55" s="34"/>
      <c r="DX55" s="34"/>
      <c r="DY55" s="34"/>
      <c r="DZ55" s="34"/>
      <c r="EA55" s="34"/>
      <c r="EB55" s="34"/>
      <c r="EC55" s="34"/>
      <c r="ED55" s="34"/>
      <c r="EE55" s="34"/>
      <c r="EF55" s="34"/>
      <c r="EG55" s="34"/>
      <c r="EH55" s="34"/>
      <c r="EI55" s="34"/>
      <c r="EJ55" s="34"/>
      <c r="EK55" s="34"/>
      <c r="EL55" s="34"/>
      <c r="EM55" s="34"/>
      <c r="EN55" s="34"/>
      <c r="EO55" s="34"/>
      <c r="EP55" s="34"/>
      <c r="EQ55" s="34"/>
      <c r="ER55" s="34"/>
      <c r="ES55" s="34"/>
      <c r="ET55" s="34"/>
      <c r="EU55" s="34"/>
      <c r="EV55" s="34"/>
      <c r="EW55" s="34"/>
      <c r="EX55" s="34"/>
      <c r="EY55" s="34"/>
      <c r="EZ55" s="34"/>
      <c r="FA55" s="34"/>
      <c r="FB55" s="34"/>
      <c r="FC55" s="34"/>
      <c r="FD55" s="34"/>
      <c r="FE55" s="34"/>
      <c r="FF55" s="34"/>
      <c r="FG55" s="34"/>
      <c r="FH55" s="34"/>
      <c r="FI55" s="34"/>
      <c r="FJ55" s="34"/>
      <c r="FK55" s="34"/>
      <c r="FL55" s="34"/>
      <c r="FM55" s="34"/>
      <c r="FN55" s="34"/>
      <c r="FO55" s="34"/>
      <c r="FP55" s="34"/>
      <c r="FQ55" s="34"/>
      <c r="FR55" s="34"/>
      <c r="FS55" s="34"/>
      <c r="FT55" s="34"/>
      <c r="FU55" s="34"/>
      <c r="FV55" s="34"/>
      <c r="FW55" s="34"/>
      <c r="FX55" s="34"/>
      <c r="FY55" s="34"/>
      <c r="FZ55" s="34"/>
      <c r="GA55" s="34"/>
      <c r="GB55" s="34"/>
      <c r="GC55" s="34"/>
      <c r="GD55" s="34"/>
      <c r="GE55" s="34"/>
      <c r="GF55" s="34"/>
      <c r="GG55" s="34"/>
      <c r="GH55" s="34"/>
      <c r="GI55" s="34"/>
      <c r="GJ55" s="34"/>
      <c r="GK55" s="34"/>
      <c r="GL55" s="34"/>
      <c r="GM55" s="34"/>
      <c r="GN55" s="34"/>
      <c r="GO55" s="34"/>
      <c r="GP55" s="34"/>
      <c r="GQ55" s="34"/>
      <c r="GR55" s="34"/>
      <c r="GS55" s="34"/>
      <c r="GT55" s="34"/>
      <c r="GU55" s="34"/>
      <c r="GV55" s="34"/>
      <c r="GW55" s="34"/>
      <c r="GX55" s="34"/>
      <c r="GY55" s="34"/>
      <c r="GZ55" s="34"/>
      <c r="HA55" s="34"/>
      <c r="HB55" s="34"/>
      <c r="HC55" s="34"/>
      <c r="HD55" s="34"/>
      <c r="HE55" s="34"/>
      <c r="HF55" s="34"/>
      <c r="HG55" s="34"/>
      <c r="HH55" s="34"/>
      <c r="HI55" s="34"/>
      <c r="HJ55" s="34"/>
      <c r="HK55" s="34"/>
      <c r="HL55" s="34"/>
      <c r="HM55" s="34"/>
      <c r="HN55" s="34"/>
      <c r="HO55" s="34"/>
      <c r="HP55" s="34"/>
      <c r="HQ55" s="34"/>
      <c r="HR55" s="34"/>
      <c r="HS55" s="34"/>
      <c r="HT55" s="34"/>
      <c r="HU55" s="34"/>
      <c r="HV55" s="34"/>
      <c r="HW55" s="34"/>
      <c r="HX55" s="34"/>
      <c r="HY55" s="34"/>
      <c r="HZ55" s="34"/>
      <c r="IA55" s="34"/>
      <c r="IB55" s="34"/>
      <c r="IC55" s="34"/>
      <c r="ID55" s="34"/>
      <c r="IE55" s="34"/>
      <c r="IF55" s="34"/>
      <c r="IG55" s="34"/>
      <c r="IH55" s="34"/>
      <c r="II55" s="34"/>
      <c r="IJ55" s="34"/>
      <c r="IK55" s="34"/>
      <c r="IL55" s="34"/>
      <c r="IM55" s="34"/>
      <c r="IN55" s="34"/>
      <c r="IO55" s="34"/>
      <c r="IP55" s="34"/>
      <c r="IQ55" s="34"/>
      <c r="IR55" s="34"/>
      <c r="IS55" s="34"/>
      <c r="IT55" s="34"/>
      <c r="IU55" s="34"/>
      <c r="IV55" s="34"/>
      <c r="IW55" s="34"/>
      <c r="IX55" s="34"/>
      <c r="IY55" s="34"/>
      <c r="IZ55" s="34"/>
      <c r="JA55" s="34"/>
      <c r="JB55" s="34"/>
      <c r="JC55" s="34"/>
      <c r="JD55" s="34"/>
      <c r="JE55" s="34"/>
      <c r="JF55" s="34"/>
      <c r="JG55" s="34"/>
      <c r="JH55" s="34"/>
      <c r="JI55" s="34"/>
      <c r="JJ55" s="34"/>
      <c r="JK55" s="34"/>
      <c r="JL55" s="34"/>
      <c r="JM55" s="34"/>
      <c r="JN55" s="34"/>
      <c r="JO55" s="34"/>
      <c r="JP55" s="34"/>
      <c r="JQ55" s="34"/>
      <c r="JR55" s="34"/>
      <c r="JS55" s="34"/>
      <c r="JT55" s="34"/>
      <c r="JU55" s="34"/>
      <c r="JV55" s="34"/>
      <c r="JW55" s="34"/>
      <c r="JX55" s="34"/>
      <c r="JY55" s="34"/>
      <c r="JZ55" s="34"/>
      <c r="KA55" s="34"/>
      <c r="KB55" s="34"/>
      <c r="KC55" s="34"/>
      <c r="KD55" s="34"/>
      <c r="KE55" s="34"/>
      <c r="KF55" s="34"/>
      <c r="KG55" s="34"/>
      <c r="KH55" s="34"/>
      <c r="KI55" s="34"/>
      <c r="KJ55" s="34"/>
      <c r="KK55" s="34"/>
      <c r="KL55" s="34"/>
      <c r="KM55" s="34"/>
      <c r="KN55" s="34"/>
      <c r="KO55" s="34"/>
      <c r="KP55" s="34"/>
      <c r="KQ55" s="34"/>
      <c r="KR55" s="34"/>
      <c r="KS55" s="34"/>
      <c r="KT55" s="34"/>
      <c r="KU55" s="34"/>
      <c r="KV55" s="34"/>
      <c r="KW55" s="34"/>
      <c r="KX55" s="34"/>
      <c r="KY55" s="34"/>
      <c r="KZ55" s="34"/>
      <c r="LA55" s="34"/>
      <c r="LB55" s="34"/>
      <c r="LC55" s="34"/>
      <c r="LD55" s="34"/>
      <c r="LE55" s="34"/>
      <c r="LF55" s="34"/>
      <c r="LG55" s="34"/>
      <c r="LH55" s="34"/>
      <c r="LI55" s="34"/>
      <c r="LJ55" s="34"/>
      <c r="LK55" s="34"/>
      <c r="LL55" s="34"/>
      <c r="LM55" s="34"/>
      <c r="LN55" s="34"/>
      <c r="LO55" s="34"/>
      <c r="LP55" s="34"/>
      <c r="LQ55" s="34"/>
      <c r="LR55" s="34"/>
      <c r="LS55" s="34"/>
      <c r="LT55" s="34"/>
      <c r="LU55" s="34"/>
      <c r="LV55" s="34"/>
      <c r="LW55" s="34"/>
      <c r="LX55" s="34"/>
      <c r="LY55" s="34"/>
      <c r="LZ55" s="34"/>
      <c r="MA55" s="34"/>
      <c r="MB55" s="34"/>
      <c r="MC55" s="34"/>
      <c r="MD55" s="34"/>
      <c r="ME55" s="34"/>
      <c r="MF55" s="34"/>
      <c r="MG55" s="34"/>
      <c r="MH55" s="34"/>
      <c r="MI55" s="34"/>
      <c r="MJ55" s="34"/>
      <c r="MK55" s="34"/>
      <c r="ML55" s="34"/>
      <c r="MM55" s="34"/>
      <c r="MN55" s="34"/>
      <c r="MO55" s="34"/>
    </row>
    <row r="56" spans="1:353" s="15" customFormat="1" ht="12" x14ac:dyDescent="0.2">
      <c r="A56" s="75" t="s">
        <v>7</v>
      </c>
      <c r="B56" s="15" t="s">
        <v>8</v>
      </c>
      <c r="C56" s="15" t="s">
        <v>96</v>
      </c>
      <c r="D56" s="15">
        <v>0</v>
      </c>
      <c r="E56" s="31">
        <v>2000</v>
      </c>
      <c r="F56" s="31">
        <f t="shared" si="6"/>
        <v>0</v>
      </c>
      <c r="G56" s="1"/>
      <c r="H56" s="34" t="s">
        <v>99</v>
      </c>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c r="DK56" s="34"/>
      <c r="DL56" s="34"/>
      <c r="DM56" s="34"/>
      <c r="DN56" s="34"/>
      <c r="DO56" s="34"/>
      <c r="DP56" s="34"/>
      <c r="DQ56" s="34"/>
      <c r="DR56" s="34"/>
      <c r="DS56" s="34"/>
      <c r="DT56" s="34"/>
      <c r="DU56" s="34"/>
      <c r="DV56" s="34"/>
      <c r="DW56" s="34"/>
      <c r="DX56" s="34"/>
      <c r="DY56" s="34"/>
      <c r="DZ56" s="34"/>
      <c r="EA56" s="34"/>
      <c r="EB56" s="34"/>
      <c r="EC56" s="34"/>
      <c r="ED56" s="34"/>
      <c r="EE56" s="34"/>
      <c r="EF56" s="34"/>
      <c r="EG56" s="34"/>
      <c r="EH56" s="34"/>
      <c r="EI56" s="34"/>
      <c r="EJ56" s="34"/>
      <c r="EK56" s="34"/>
      <c r="EL56" s="34"/>
      <c r="EM56" s="34"/>
      <c r="EN56" s="34"/>
      <c r="EO56" s="34"/>
      <c r="EP56" s="34"/>
      <c r="EQ56" s="34"/>
      <c r="ER56" s="34"/>
      <c r="ES56" s="34"/>
      <c r="ET56" s="34"/>
      <c r="EU56" s="34"/>
      <c r="EV56" s="34"/>
      <c r="EW56" s="34"/>
      <c r="EX56" s="34"/>
      <c r="EY56" s="34"/>
      <c r="EZ56" s="34"/>
      <c r="FA56" s="34"/>
      <c r="FB56" s="34"/>
      <c r="FC56" s="34"/>
      <c r="FD56" s="34"/>
      <c r="FE56" s="34"/>
      <c r="FF56" s="34"/>
      <c r="FG56" s="34"/>
      <c r="FH56" s="34"/>
      <c r="FI56" s="34"/>
      <c r="FJ56" s="34"/>
      <c r="FK56" s="34"/>
      <c r="FL56" s="34"/>
      <c r="FM56" s="34"/>
      <c r="FN56" s="34"/>
      <c r="FO56" s="34"/>
      <c r="FP56" s="34"/>
      <c r="FQ56" s="34"/>
      <c r="FR56" s="34"/>
      <c r="FS56" s="34"/>
      <c r="FT56" s="34"/>
      <c r="FU56" s="34"/>
      <c r="FV56" s="34"/>
      <c r="FW56" s="34"/>
      <c r="FX56" s="34"/>
      <c r="FY56" s="34"/>
      <c r="FZ56" s="34"/>
      <c r="GA56" s="34"/>
      <c r="GB56" s="34"/>
      <c r="GC56" s="34"/>
      <c r="GD56" s="34"/>
      <c r="GE56" s="34"/>
      <c r="GF56" s="34"/>
      <c r="GG56" s="34"/>
      <c r="GH56" s="34"/>
      <c r="GI56" s="34"/>
      <c r="GJ56" s="34"/>
      <c r="GK56" s="34"/>
      <c r="GL56" s="34"/>
      <c r="GM56" s="34"/>
      <c r="GN56" s="34"/>
      <c r="GO56" s="34"/>
      <c r="GP56" s="34"/>
      <c r="GQ56" s="34"/>
      <c r="GR56" s="34"/>
      <c r="GS56" s="34"/>
      <c r="GT56" s="34"/>
      <c r="GU56" s="34"/>
      <c r="GV56" s="34"/>
      <c r="GW56" s="34"/>
      <c r="GX56" s="34"/>
      <c r="GY56" s="34"/>
      <c r="GZ56" s="34"/>
      <c r="HA56" s="34"/>
      <c r="HB56" s="34"/>
      <c r="HC56" s="34"/>
      <c r="HD56" s="34"/>
      <c r="HE56" s="34"/>
      <c r="HF56" s="34"/>
      <c r="HG56" s="34"/>
      <c r="HH56" s="34"/>
      <c r="HI56" s="34"/>
      <c r="HJ56" s="34"/>
      <c r="HK56" s="34"/>
      <c r="HL56" s="34"/>
      <c r="HM56" s="34"/>
      <c r="HN56" s="34"/>
      <c r="HO56" s="34"/>
      <c r="HP56" s="34"/>
      <c r="HQ56" s="34"/>
      <c r="HR56" s="34"/>
      <c r="HS56" s="34"/>
      <c r="HT56" s="34"/>
      <c r="HU56" s="34"/>
      <c r="HV56" s="34"/>
      <c r="HW56" s="34"/>
      <c r="HX56" s="34"/>
      <c r="HY56" s="34"/>
      <c r="HZ56" s="34"/>
      <c r="IA56" s="34"/>
      <c r="IB56" s="34"/>
      <c r="IC56" s="34"/>
      <c r="ID56" s="34"/>
      <c r="IE56" s="34"/>
      <c r="IF56" s="34"/>
      <c r="IG56" s="34"/>
      <c r="IH56" s="34"/>
      <c r="II56" s="34"/>
      <c r="IJ56" s="34"/>
      <c r="IK56" s="34"/>
      <c r="IL56" s="34"/>
      <c r="IM56" s="34"/>
      <c r="IN56" s="34"/>
      <c r="IO56" s="34"/>
      <c r="IP56" s="34"/>
      <c r="IQ56" s="34"/>
      <c r="IR56" s="34"/>
      <c r="IS56" s="34"/>
      <c r="IT56" s="34"/>
      <c r="IU56" s="34"/>
      <c r="IV56" s="34"/>
      <c r="IW56" s="34"/>
      <c r="IX56" s="34"/>
      <c r="IY56" s="34"/>
      <c r="IZ56" s="34"/>
      <c r="JA56" s="34"/>
      <c r="JB56" s="34"/>
      <c r="JC56" s="34"/>
      <c r="JD56" s="34"/>
      <c r="JE56" s="34"/>
      <c r="JF56" s="34"/>
      <c r="JG56" s="34"/>
      <c r="JH56" s="34"/>
      <c r="JI56" s="34"/>
      <c r="JJ56" s="34"/>
      <c r="JK56" s="34"/>
      <c r="JL56" s="34"/>
      <c r="JM56" s="34"/>
      <c r="JN56" s="34"/>
      <c r="JO56" s="34"/>
      <c r="JP56" s="34"/>
      <c r="JQ56" s="34"/>
      <c r="JR56" s="34"/>
      <c r="JS56" s="34"/>
      <c r="JT56" s="34"/>
      <c r="JU56" s="34"/>
      <c r="JV56" s="34"/>
      <c r="JW56" s="34"/>
      <c r="JX56" s="34"/>
      <c r="JY56" s="34"/>
      <c r="JZ56" s="34"/>
      <c r="KA56" s="34"/>
      <c r="KB56" s="34"/>
      <c r="KC56" s="34"/>
      <c r="KD56" s="34"/>
      <c r="KE56" s="34"/>
      <c r="KF56" s="34"/>
      <c r="KG56" s="34"/>
      <c r="KH56" s="34"/>
      <c r="KI56" s="34"/>
      <c r="KJ56" s="34"/>
      <c r="KK56" s="34"/>
      <c r="KL56" s="34"/>
      <c r="KM56" s="34"/>
      <c r="KN56" s="34"/>
      <c r="KO56" s="34"/>
      <c r="KP56" s="34"/>
      <c r="KQ56" s="34"/>
      <c r="KR56" s="34"/>
      <c r="KS56" s="34"/>
      <c r="KT56" s="34"/>
      <c r="KU56" s="34"/>
      <c r="KV56" s="34"/>
      <c r="KW56" s="34"/>
      <c r="KX56" s="34"/>
      <c r="KY56" s="34"/>
      <c r="KZ56" s="34"/>
      <c r="LA56" s="34"/>
      <c r="LB56" s="34"/>
      <c r="LC56" s="34"/>
      <c r="LD56" s="34"/>
      <c r="LE56" s="34"/>
      <c r="LF56" s="34"/>
      <c r="LG56" s="34"/>
      <c r="LH56" s="34"/>
      <c r="LI56" s="34"/>
      <c r="LJ56" s="34"/>
      <c r="LK56" s="34"/>
      <c r="LL56" s="34"/>
      <c r="LM56" s="34"/>
      <c r="LN56" s="34"/>
      <c r="LO56" s="34"/>
      <c r="LP56" s="34"/>
      <c r="LQ56" s="34"/>
      <c r="LR56" s="34"/>
      <c r="LS56" s="34"/>
      <c r="LT56" s="34"/>
      <c r="LU56" s="34"/>
      <c r="LV56" s="34"/>
      <c r="LW56" s="34"/>
      <c r="LX56" s="34"/>
      <c r="LY56" s="34"/>
      <c r="LZ56" s="34"/>
      <c r="MA56" s="34"/>
      <c r="MB56" s="34"/>
      <c r="MC56" s="34"/>
      <c r="MD56" s="34"/>
      <c r="ME56" s="34"/>
      <c r="MF56" s="34"/>
      <c r="MG56" s="34"/>
      <c r="MH56" s="34"/>
      <c r="MI56" s="34"/>
      <c r="MJ56" s="34"/>
      <c r="MK56" s="34"/>
      <c r="ML56" s="34"/>
      <c r="MM56" s="34"/>
      <c r="MN56" s="34"/>
      <c r="MO56" s="34"/>
    </row>
    <row r="57" spans="1:353" s="15" customFormat="1" ht="12" x14ac:dyDescent="0.2">
      <c r="A57" s="75" t="s">
        <v>9</v>
      </c>
      <c r="B57" s="15" t="s">
        <v>10</v>
      </c>
      <c r="C57" s="15" t="s">
        <v>96</v>
      </c>
      <c r="D57" s="15">
        <v>0</v>
      </c>
      <c r="E57" s="31">
        <v>1490</v>
      </c>
      <c r="F57" s="31">
        <f t="shared" si="6"/>
        <v>0</v>
      </c>
      <c r="G57" s="1"/>
      <c r="H57" s="34" t="s">
        <v>99</v>
      </c>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row>
    <row r="58" spans="1:353" s="15" customFormat="1" ht="12" x14ac:dyDescent="0.2">
      <c r="A58" s="75" t="s">
        <v>11</v>
      </c>
      <c r="B58" s="15" t="s">
        <v>12</v>
      </c>
      <c r="C58" s="15" t="s">
        <v>96</v>
      </c>
      <c r="D58" s="15">
        <v>0</v>
      </c>
      <c r="E58" s="31">
        <v>1030</v>
      </c>
      <c r="F58" s="31">
        <f t="shared" si="6"/>
        <v>0</v>
      </c>
      <c r="G58" s="1"/>
      <c r="H58" s="34" t="s">
        <v>99</v>
      </c>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c r="DI58" s="34"/>
      <c r="DJ58" s="34"/>
      <c r="DK58" s="34"/>
      <c r="DL58" s="34"/>
      <c r="DM58" s="34"/>
      <c r="DN58" s="34"/>
      <c r="DO58" s="34"/>
      <c r="DP58" s="34"/>
      <c r="DQ58" s="34"/>
      <c r="DR58" s="34"/>
      <c r="DS58" s="34"/>
      <c r="DT58" s="34"/>
      <c r="DU58" s="34"/>
      <c r="DV58" s="34"/>
      <c r="DW58" s="34"/>
      <c r="DX58" s="34"/>
      <c r="DY58" s="34"/>
      <c r="DZ58" s="34"/>
      <c r="EA58" s="34"/>
      <c r="EB58" s="34"/>
      <c r="EC58" s="34"/>
      <c r="ED58" s="34"/>
      <c r="EE58" s="34"/>
      <c r="EF58" s="34"/>
      <c r="EG58" s="34"/>
      <c r="EH58" s="34"/>
      <c r="EI58" s="34"/>
      <c r="EJ58" s="34"/>
      <c r="EK58" s="34"/>
      <c r="EL58" s="34"/>
      <c r="EM58" s="34"/>
      <c r="EN58" s="34"/>
      <c r="EO58" s="34"/>
      <c r="EP58" s="34"/>
      <c r="EQ58" s="34"/>
      <c r="ER58" s="34"/>
      <c r="ES58" s="34"/>
      <c r="ET58" s="34"/>
      <c r="EU58" s="34"/>
      <c r="EV58" s="34"/>
      <c r="EW58" s="34"/>
      <c r="EX58" s="34"/>
      <c r="EY58" s="34"/>
      <c r="EZ58" s="34"/>
      <c r="FA58" s="34"/>
      <c r="FB58" s="34"/>
      <c r="FC58" s="34"/>
      <c r="FD58" s="34"/>
      <c r="FE58" s="34"/>
      <c r="FF58" s="34"/>
      <c r="FG58" s="34"/>
      <c r="FH58" s="34"/>
      <c r="FI58" s="34"/>
      <c r="FJ58" s="34"/>
      <c r="FK58" s="34"/>
      <c r="FL58" s="34"/>
      <c r="FM58" s="34"/>
      <c r="FN58" s="34"/>
      <c r="FO58" s="34"/>
      <c r="FP58" s="34"/>
      <c r="FQ58" s="34"/>
      <c r="FR58" s="34"/>
      <c r="FS58" s="34"/>
      <c r="FT58" s="34"/>
      <c r="FU58" s="34"/>
      <c r="FV58" s="34"/>
      <c r="FW58" s="34"/>
      <c r="FX58" s="34"/>
      <c r="FY58" s="34"/>
      <c r="FZ58" s="34"/>
      <c r="GA58" s="34"/>
      <c r="GB58" s="34"/>
      <c r="GC58" s="34"/>
      <c r="GD58" s="34"/>
      <c r="GE58" s="34"/>
      <c r="GF58" s="34"/>
      <c r="GG58" s="34"/>
      <c r="GH58" s="34"/>
      <c r="GI58" s="34"/>
      <c r="GJ58" s="34"/>
      <c r="GK58" s="34"/>
      <c r="GL58" s="34"/>
      <c r="GM58" s="34"/>
      <c r="GN58" s="34"/>
      <c r="GO58" s="34"/>
      <c r="GP58" s="34"/>
      <c r="GQ58" s="34"/>
      <c r="GR58" s="34"/>
      <c r="GS58" s="34"/>
      <c r="GT58" s="34"/>
      <c r="GU58" s="34"/>
      <c r="GV58" s="34"/>
      <c r="GW58" s="34"/>
      <c r="GX58" s="34"/>
      <c r="GY58" s="34"/>
      <c r="GZ58" s="34"/>
      <c r="HA58" s="34"/>
      <c r="HB58" s="34"/>
      <c r="HC58" s="34"/>
      <c r="HD58" s="34"/>
      <c r="HE58" s="34"/>
      <c r="HF58" s="34"/>
      <c r="HG58" s="34"/>
      <c r="HH58" s="34"/>
      <c r="HI58" s="34"/>
      <c r="HJ58" s="34"/>
      <c r="HK58" s="34"/>
      <c r="HL58" s="34"/>
      <c r="HM58" s="34"/>
      <c r="HN58" s="34"/>
      <c r="HO58" s="34"/>
      <c r="HP58" s="34"/>
      <c r="HQ58" s="34"/>
      <c r="HR58" s="34"/>
      <c r="HS58" s="34"/>
      <c r="HT58" s="34"/>
      <c r="HU58" s="34"/>
      <c r="HV58" s="34"/>
      <c r="HW58" s="34"/>
      <c r="HX58" s="34"/>
      <c r="HY58" s="34"/>
      <c r="HZ58" s="34"/>
      <c r="IA58" s="34"/>
      <c r="IB58" s="34"/>
      <c r="IC58" s="34"/>
      <c r="ID58" s="34"/>
      <c r="IE58" s="34"/>
      <c r="IF58" s="34"/>
      <c r="IG58" s="34"/>
      <c r="IH58" s="34"/>
      <c r="II58" s="34"/>
      <c r="IJ58" s="34"/>
      <c r="IK58" s="34"/>
      <c r="IL58" s="34"/>
      <c r="IM58" s="34"/>
      <c r="IN58" s="34"/>
      <c r="IO58" s="34"/>
      <c r="IP58" s="34"/>
      <c r="IQ58" s="34"/>
      <c r="IR58" s="34"/>
      <c r="IS58" s="34"/>
      <c r="IT58" s="34"/>
      <c r="IU58" s="34"/>
      <c r="IV58" s="34"/>
      <c r="IW58" s="34"/>
      <c r="IX58" s="34"/>
      <c r="IY58" s="34"/>
      <c r="IZ58" s="34"/>
      <c r="JA58" s="34"/>
      <c r="JB58" s="34"/>
      <c r="JC58" s="34"/>
      <c r="JD58" s="34"/>
      <c r="JE58" s="34"/>
      <c r="JF58" s="34"/>
      <c r="JG58" s="34"/>
      <c r="JH58" s="34"/>
      <c r="JI58" s="34"/>
      <c r="JJ58" s="34"/>
      <c r="JK58" s="34"/>
      <c r="JL58" s="34"/>
      <c r="JM58" s="34"/>
      <c r="JN58" s="34"/>
      <c r="JO58" s="34"/>
      <c r="JP58" s="34"/>
      <c r="JQ58" s="34"/>
      <c r="JR58" s="34"/>
      <c r="JS58" s="34"/>
      <c r="JT58" s="34"/>
      <c r="JU58" s="34"/>
      <c r="JV58" s="34"/>
      <c r="JW58" s="34"/>
      <c r="JX58" s="34"/>
      <c r="JY58" s="34"/>
      <c r="JZ58" s="34"/>
      <c r="KA58" s="34"/>
      <c r="KB58" s="34"/>
      <c r="KC58" s="34"/>
      <c r="KD58" s="34"/>
      <c r="KE58" s="34"/>
      <c r="KF58" s="34"/>
      <c r="KG58" s="34"/>
      <c r="KH58" s="34"/>
      <c r="KI58" s="34"/>
      <c r="KJ58" s="34"/>
      <c r="KK58" s="34"/>
      <c r="KL58" s="34"/>
      <c r="KM58" s="34"/>
      <c r="KN58" s="34"/>
      <c r="KO58" s="34"/>
      <c r="KP58" s="34"/>
      <c r="KQ58" s="34"/>
      <c r="KR58" s="34"/>
      <c r="KS58" s="34"/>
      <c r="KT58" s="34"/>
      <c r="KU58" s="34"/>
      <c r="KV58" s="34"/>
      <c r="KW58" s="34"/>
      <c r="KX58" s="34"/>
      <c r="KY58" s="34"/>
      <c r="KZ58" s="34"/>
      <c r="LA58" s="34"/>
      <c r="LB58" s="34"/>
      <c r="LC58" s="34"/>
      <c r="LD58" s="34"/>
      <c r="LE58" s="34"/>
      <c r="LF58" s="34"/>
      <c r="LG58" s="34"/>
      <c r="LH58" s="34"/>
      <c r="LI58" s="34"/>
      <c r="LJ58" s="34"/>
      <c r="LK58" s="34"/>
      <c r="LL58" s="34"/>
      <c r="LM58" s="34"/>
      <c r="LN58" s="34"/>
      <c r="LO58" s="34"/>
      <c r="LP58" s="34"/>
      <c r="LQ58" s="34"/>
      <c r="LR58" s="34"/>
      <c r="LS58" s="34"/>
      <c r="LT58" s="34"/>
      <c r="LU58" s="34"/>
      <c r="LV58" s="34"/>
      <c r="LW58" s="34"/>
      <c r="LX58" s="34"/>
      <c r="LY58" s="34"/>
      <c r="LZ58" s="34"/>
      <c r="MA58" s="34"/>
      <c r="MB58" s="34"/>
      <c r="MC58" s="34"/>
      <c r="MD58" s="34"/>
      <c r="ME58" s="34"/>
      <c r="MF58" s="34"/>
      <c r="MG58" s="34"/>
      <c r="MH58" s="34"/>
      <c r="MI58" s="34"/>
      <c r="MJ58" s="34"/>
      <c r="MK58" s="34"/>
      <c r="ML58" s="34"/>
      <c r="MM58" s="34"/>
      <c r="MN58" s="34"/>
      <c r="MO58" s="34"/>
    </row>
    <row r="59" spans="1:353" s="15" customFormat="1" ht="12" x14ac:dyDescent="0.2">
      <c r="A59" s="75" t="s">
        <v>13</v>
      </c>
      <c r="B59" s="15" t="s">
        <v>14</v>
      </c>
      <c r="C59" s="15" t="s">
        <v>96</v>
      </c>
      <c r="D59" s="15">
        <v>0</v>
      </c>
      <c r="E59" s="31">
        <v>575</v>
      </c>
      <c r="F59" s="31">
        <f t="shared" si="6"/>
        <v>0</v>
      </c>
      <c r="G59" s="1"/>
      <c r="H59" s="34" t="s">
        <v>99</v>
      </c>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34"/>
      <c r="DV59" s="34"/>
      <c r="DW59" s="34"/>
      <c r="DX59" s="34"/>
      <c r="DY59" s="34"/>
      <c r="DZ59" s="34"/>
      <c r="EA59" s="34"/>
      <c r="EB59" s="34"/>
      <c r="EC59" s="34"/>
      <c r="ED59" s="34"/>
      <c r="EE59" s="34"/>
      <c r="EF59" s="34"/>
      <c r="EG59" s="34"/>
      <c r="EH59" s="34"/>
      <c r="EI59" s="34"/>
      <c r="EJ59" s="34"/>
      <c r="EK59" s="34"/>
      <c r="EL59" s="34"/>
      <c r="EM59" s="34"/>
      <c r="EN59" s="34"/>
      <c r="EO59" s="34"/>
      <c r="EP59" s="34"/>
      <c r="EQ59" s="34"/>
      <c r="ER59" s="34"/>
      <c r="ES59" s="34"/>
      <c r="ET59" s="34"/>
      <c r="EU59" s="34"/>
      <c r="EV59" s="34"/>
      <c r="EW59" s="34"/>
      <c r="EX59" s="34"/>
      <c r="EY59" s="34"/>
      <c r="EZ59" s="34"/>
      <c r="FA59" s="34"/>
      <c r="FB59" s="34"/>
      <c r="FC59" s="34"/>
      <c r="FD59" s="34"/>
      <c r="FE59" s="34"/>
      <c r="FF59" s="34"/>
      <c r="FG59" s="34"/>
      <c r="FH59" s="34"/>
      <c r="FI59" s="34"/>
      <c r="FJ59" s="34"/>
      <c r="FK59" s="34"/>
      <c r="FL59" s="34"/>
      <c r="FM59" s="34"/>
      <c r="FN59" s="34"/>
      <c r="FO59" s="34"/>
      <c r="FP59" s="34"/>
      <c r="FQ59" s="34"/>
      <c r="FR59" s="34"/>
      <c r="FS59" s="34"/>
      <c r="FT59" s="34"/>
      <c r="FU59" s="34"/>
      <c r="FV59" s="34"/>
      <c r="FW59" s="34"/>
      <c r="FX59" s="34"/>
      <c r="FY59" s="34"/>
      <c r="FZ59" s="34"/>
      <c r="GA59" s="34"/>
      <c r="GB59" s="34"/>
      <c r="GC59" s="34"/>
      <c r="GD59" s="34"/>
      <c r="GE59" s="34"/>
      <c r="GF59" s="34"/>
      <c r="GG59" s="34"/>
      <c r="GH59" s="34"/>
      <c r="GI59" s="34"/>
      <c r="GJ59" s="34"/>
      <c r="GK59" s="34"/>
      <c r="GL59" s="34"/>
      <c r="GM59" s="34"/>
      <c r="GN59" s="34"/>
      <c r="GO59" s="34"/>
      <c r="GP59" s="34"/>
      <c r="GQ59" s="34"/>
      <c r="GR59" s="34"/>
      <c r="GS59" s="34"/>
      <c r="GT59" s="34"/>
      <c r="GU59" s="34"/>
      <c r="GV59" s="34"/>
      <c r="GW59" s="34"/>
      <c r="GX59" s="34"/>
      <c r="GY59" s="34"/>
      <c r="GZ59" s="34"/>
      <c r="HA59" s="34"/>
      <c r="HB59" s="34"/>
      <c r="HC59" s="34"/>
      <c r="HD59" s="34"/>
      <c r="HE59" s="34"/>
      <c r="HF59" s="34"/>
      <c r="HG59" s="34"/>
      <c r="HH59" s="34"/>
      <c r="HI59" s="34"/>
      <c r="HJ59" s="34"/>
      <c r="HK59" s="34"/>
      <c r="HL59" s="34"/>
      <c r="HM59" s="34"/>
      <c r="HN59" s="34"/>
      <c r="HO59" s="34"/>
      <c r="HP59" s="34"/>
      <c r="HQ59" s="34"/>
      <c r="HR59" s="34"/>
      <c r="HS59" s="34"/>
      <c r="HT59" s="34"/>
      <c r="HU59" s="34"/>
      <c r="HV59" s="34"/>
      <c r="HW59" s="34"/>
      <c r="HX59" s="34"/>
      <c r="HY59" s="34"/>
      <c r="HZ59" s="34"/>
      <c r="IA59" s="34"/>
      <c r="IB59" s="34"/>
      <c r="IC59" s="34"/>
      <c r="ID59" s="34"/>
      <c r="IE59" s="34"/>
      <c r="IF59" s="34"/>
      <c r="IG59" s="34"/>
      <c r="IH59" s="34"/>
      <c r="II59" s="34"/>
      <c r="IJ59" s="34"/>
      <c r="IK59" s="34"/>
      <c r="IL59" s="34"/>
      <c r="IM59" s="34"/>
      <c r="IN59" s="34"/>
      <c r="IO59" s="34"/>
      <c r="IP59" s="34"/>
      <c r="IQ59" s="34"/>
      <c r="IR59" s="34"/>
      <c r="IS59" s="34"/>
      <c r="IT59" s="34"/>
      <c r="IU59" s="34"/>
      <c r="IV59" s="34"/>
      <c r="IW59" s="34"/>
      <c r="IX59" s="34"/>
      <c r="IY59" s="34"/>
      <c r="IZ59" s="34"/>
      <c r="JA59" s="34"/>
      <c r="JB59" s="34"/>
      <c r="JC59" s="34"/>
      <c r="JD59" s="34"/>
      <c r="JE59" s="34"/>
      <c r="JF59" s="34"/>
      <c r="JG59" s="34"/>
      <c r="JH59" s="34"/>
      <c r="JI59" s="34"/>
      <c r="JJ59" s="34"/>
      <c r="JK59" s="34"/>
      <c r="JL59" s="34"/>
      <c r="JM59" s="34"/>
      <c r="JN59" s="34"/>
      <c r="JO59" s="34"/>
      <c r="JP59" s="34"/>
      <c r="JQ59" s="34"/>
      <c r="JR59" s="34"/>
      <c r="JS59" s="34"/>
      <c r="JT59" s="34"/>
      <c r="JU59" s="34"/>
      <c r="JV59" s="34"/>
      <c r="JW59" s="34"/>
      <c r="JX59" s="34"/>
      <c r="JY59" s="34"/>
      <c r="JZ59" s="34"/>
      <c r="KA59" s="34"/>
      <c r="KB59" s="34"/>
      <c r="KC59" s="34"/>
      <c r="KD59" s="34"/>
      <c r="KE59" s="34"/>
      <c r="KF59" s="34"/>
      <c r="KG59" s="34"/>
      <c r="KH59" s="34"/>
      <c r="KI59" s="34"/>
      <c r="KJ59" s="34"/>
      <c r="KK59" s="34"/>
      <c r="KL59" s="34"/>
      <c r="KM59" s="34"/>
      <c r="KN59" s="34"/>
      <c r="KO59" s="34"/>
      <c r="KP59" s="34"/>
      <c r="KQ59" s="34"/>
      <c r="KR59" s="34"/>
      <c r="KS59" s="34"/>
      <c r="KT59" s="34"/>
      <c r="KU59" s="34"/>
      <c r="KV59" s="34"/>
      <c r="KW59" s="34"/>
      <c r="KX59" s="34"/>
      <c r="KY59" s="34"/>
      <c r="KZ59" s="34"/>
      <c r="LA59" s="34"/>
      <c r="LB59" s="34"/>
      <c r="LC59" s="34"/>
      <c r="LD59" s="34"/>
      <c r="LE59" s="34"/>
      <c r="LF59" s="34"/>
      <c r="LG59" s="34"/>
      <c r="LH59" s="34"/>
      <c r="LI59" s="34"/>
      <c r="LJ59" s="34"/>
      <c r="LK59" s="34"/>
      <c r="LL59" s="34"/>
      <c r="LM59" s="34"/>
      <c r="LN59" s="34"/>
      <c r="LO59" s="34"/>
      <c r="LP59" s="34"/>
      <c r="LQ59" s="34"/>
      <c r="LR59" s="34"/>
      <c r="LS59" s="34"/>
      <c r="LT59" s="34"/>
      <c r="LU59" s="34"/>
      <c r="LV59" s="34"/>
      <c r="LW59" s="34"/>
      <c r="LX59" s="34"/>
      <c r="LY59" s="34"/>
      <c r="LZ59" s="34"/>
      <c r="MA59" s="34"/>
      <c r="MB59" s="34"/>
      <c r="MC59" s="34"/>
      <c r="MD59" s="34"/>
      <c r="ME59" s="34"/>
      <c r="MF59" s="34"/>
      <c r="MG59" s="34"/>
      <c r="MH59" s="34"/>
      <c r="MI59" s="34"/>
      <c r="MJ59" s="34"/>
      <c r="MK59" s="34"/>
      <c r="ML59" s="34"/>
      <c r="MM59" s="34"/>
      <c r="MN59" s="34"/>
      <c r="MO59" s="34"/>
    </row>
    <row r="60" spans="1:353" s="15" customFormat="1" ht="12" x14ac:dyDescent="0.2">
      <c r="C60" s="15" t="s">
        <v>15</v>
      </c>
      <c r="D60" s="15">
        <v>0</v>
      </c>
      <c r="E60" s="31">
        <v>285</v>
      </c>
      <c r="F60" s="31">
        <f t="shared" si="6"/>
        <v>0</v>
      </c>
      <c r="G60" s="1"/>
      <c r="H60" s="34" t="s">
        <v>75</v>
      </c>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34"/>
      <c r="DM60" s="34"/>
      <c r="DN60" s="34"/>
      <c r="DO60" s="34"/>
      <c r="DP60" s="34"/>
      <c r="DQ60" s="34"/>
      <c r="DR60" s="34"/>
      <c r="DS60" s="34"/>
      <c r="DT60" s="34"/>
      <c r="DU60" s="34"/>
      <c r="DV60" s="34"/>
      <c r="DW60" s="34"/>
      <c r="DX60" s="34"/>
      <c r="DY60" s="34"/>
      <c r="DZ60" s="34"/>
      <c r="EA60" s="34"/>
      <c r="EB60" s="34"/>
      <c r="EC60" s="34"/>
      <c r="ED60" s="34"/>
      <c r="EE60" s="34"/>
      <c r="EF60" s="34"/>
      <c r="EG60" s="34"/>
      <c r="EH60" s="34"/>
      <c r="EI60" s="34"/>
      <c r="EJ60" s="34"/>
      <c r="EK60" s="34"/>
      <c r="EL60" s="34"/>
      <c r="EM60" s="34"/>
      <c r="EN60" s="34"/>
      <c r="EO60" s="34"/>
      <c r="EP60" s="34"/>
      <c r="EQ60" s="34"/>
      <c r="ER60" s="34"/>
      <c r="ES60" s="34"/>
      <c r="ET60" s="34"/>
      <c r="EU60" s="34"/>
      <c r="EV60" s="34"/>
      <c r="EW60" s="34"/>
      <c r="EX60" s="34"/>
      <c r="EY60" s="34"/>
      <c r="EZ60" s="34"/>
      <c r="FA60" s="34"/>
      <c r="FB60" s="34"/>
      <c r="FC60" s="34"/>
      <c r="FD60" s="34"/>
      <c r="FE60" s="34"/>
      <c r="FF60" s="34"/>
      <c r="FG60" s="34"/>
      <c r="FH60" s="34"/>
      <c r="FI60" s="34"/>
      <c r="FJ60" s="34"/>
      <c r="FK60" s="34"/>
      <c r="FL60" s="34"/>
      <c r="FM60" s="34"/>
      <c r="FN60" s="34"/>
      <c r="FO60" s="34"/>
      <c r="FP60" s="34"/>
      <c r="FQ60" s="34"/>
      <c r="FR60" s="34"/>
      <c r="FS60" s="34"/>
      <c r="FT60" s="34"/>
      <c r="FU60" s="34"/>
      <c r="FV60" s="34"/>
      <c r="FW60" s="34"/>
      <c r="FX60" s="34"/>
      <c r="FY60" s="34"/>
      <c r="FZ60" s="34"/>
      <c r="GA60" s="34"/>
      <c r="GB60" s="34"/>
      <c r="GC60" s="34"/>
      <c r="GD60" s="34"/>
      <c r="GE60" s="34"/>
      <c r="GF60" s="34"/>
      <c r="GG60" s="34"/>
      <c r="GH60" s="34"/>
      <c r="GI60" s="34"/>
      <c r="GJ60" s="34"/>
      <c r="GK60" s="34"/>
      <c r="GL60" s="34"/>
      <c r="GM60" s="34"/>
      <c r="GN60" s="34"/>
      <c r="GO60" s="34"/>
      <c r="GP60" s="34"/>
      <c r="GQ60" s="34"/>
      <c r="GR60" s="34"/>
      <c r="GS60" s="34"/>
      <c r="GT60" s="34"/>
      <c r="GU60" s="34"/>
      <c r="GV60" s="34"/>
      <c r="GW60" s="34"/>
      <c r="GX60" s="34"/>
      <c r="GY60" s="34"/>
      <c r="GZ60" s="34"/>
      <c r="HA60" s="34"/>
      <c r="HB60" s="34"/>
      <c r="HC60" s="34"/>
      <c r="HD60" s="34"/>
      <c r="HE60" s="34"/>
      <c r="HF60" s="34"/>
      <c r="HG60" s="34"/>
      <c r="HH60" s="34"/>
      <c r="HI60" s="34"/>
      <c r="HJ60" s="34"/>
      <c r="HK60" s="34"/>
      <c r="HL60" s="34"/>
      <c r="HM60" s="34"/>
      <c r="HN60" s="34"/>
      <c r="HO60" s="34"/>
      <c r="HP60" s="34"/>
      <c r="HQ60" s="34"/>
      <c r="HR60" s="34"/>
      <c r="HS60" s="34"/>
      <c r="HT60" s="34"/>
      <c r="HU60" s="34"/>
      <c r="HV60" s="34"/>
      <c r="HW60" s="34"/>
      <c r="HX60" s="34"/>
      <c r="HY60" s="34"/>
      <c r="HZ60" s="34"/>
      <c r="IA60" s="34"/>
      <c r="IB60" s="34"/>
      <c r="IC60" s="34"/>
      <c r="ID60" s="34"/>
      <c r="IE60" s="34"/>
      <c r="IF60" s="34"/>
      <c r="IG60" s="34"/>
      <c r="IH60" s="34"/>
      <c r="II60" s="34"/>
      <c r="IJ60" s="34"/>
      <c r="IK60" s="34"/>
      <c r="IL60" s="34"/>
      <c r="IM60" s="34"/>
      <c r="IN60" s="34"/>
      <c r="IO60" s="34"/>
      <c r="IP60" s="34"/>
      <c r="IQ60" s="34"/>
      <c r="IR60" s="34"/>
      <c r="IS60" s="34"/>
      <c r="IT60" s="34"/>
      <c r="IU60" s="34"/>
      <c r="IV60" s="34"/>
      <c r="IW60" s="34"/>
      <c r="IX60" s="34"/>
      <c r="IY60" s="34"/>
      <c r="IZ60" s="34"/>
      <c r="JA60" s="34"/>
      <c r="JB60" s="34"/>
      <c r="JC60" s="34"/>
      <c r="JD60" s="34"/>
      <c r="JE60" s="34"/>
      <c r="JF60" s="34"/>
      <c r="JG60" s="34"/>
      <c r="JH60" s="34"/>
      <c r="JI60" s="34"/>
      <c r="JJ60" s="34"/>
      <c r="JK60" s="34"/>
      <c r="JL60" s="34"/>
      <c r="JM60" s="34"/>
      <c r="JN60" s="34"/>
      <c r="JO60" s="34"/>
      <c r="JP60" s="34"/>
      <c r="JQ60" s="34"/>
      <c r="JR60" s="34"/>
      <c r="JS60" s="34"/>
      <c r="JT60" s="34"/>
      <c r="JU60" s="34"/>
      <c r="JV60" s="34"/>
      <c r="JW60" s="34"/>
      <c r="JX60" s="34"/>
      <c r="JY60" s="34"/>
      <c r="JZ60" s="34"/>
      <c r="KA60" s="34"/>
      <c r="KB60" s="34"/>
      <c r="KC60" s="34"/>
      <c r="KD60" s="34"/>
      <c r="KE60" s="34"/>
      <c r="KF60" s="34"/>
      <c r="KG60" s="34"/>
      <c r="KH60" s="34"/>
      <c r="KI60" s="34"/>
      <c r="KJ60" s="34"/>
      <c r="KK60" s="34"/>
      <c r="KL60" s="34"/>
      <c r="KM60" s="34"/>
      <c r="KN60" s="34"/>
      <c r="KO60" s="34"/>
      <c r="KP60" s="34"/>
      <c r="KQ60" s="34"/>
      <c r="KR60" s="34"/>
      <c r="KS60" s="34"/>
      <c r="KT60" s="34"/>
      <c r="KU60" s="34"/>
      <c r="KV60" s="34"/>
      <c r="KW60" s="34"/>
      <c r="KX60" s="34"/>
      <c r="KY60" s="34"/>
      <c r="KZ60" s="34"/>
      <c r="LA60" s="34"/>
      <c r="LB60" s="34"/>
      <c r="LC60" s="34"/>
      <c r="LD60" s="34"/>
      <c r="LE60" s="34"/>
      <c r="LF60" s="34"/>
      <c r="LG60" s="34"/>
      <c r="LH60" s="34"/>
      <c r="LI60" s="34"/>
      <c r="LJ60" s="34"/>
      <c r="LK60" s="34"/>
      <c r="LL60" s="34"/>
      <c r="LM60" s="34"/>
      <c r="LN60" s="34"/>
      <c r="LO60" s="34"/>
      <c r="LP60" s="34"/>
      <c r="LQ60" s="34"/>
      <c r="LR60" s="34"/>
      <c r="LS60" s="34"/>
      <c r="LT60" s="34"/>
      <c r="LU60" s="34"/>
      <c r="LV60" s="34"/>
      <c r="LW60" s="34"/>
      <c r="LX60" s="34"/>
      <c r="LY60" s="34"/>
      <c r="LZ60" s="34"/>
      <c r="MA60" s="34"/>
      <c r="MB60" s="34"/>
      <c r="MC60" s="34"/>
      <c r="MD60" s="34"/>
      <c r="ME60" s="34"/>
      <c r="MF60" s="34"/>
      <c r="MG60" s="34"/>
      <c r="MH60" s="34"/>
      <c r="MI60" s="34"/>
      <c r="MJ60" s="34"/>
      <c r="MK60" s="34"/>
      <c r="ML60" s="34"/>
      <c r="MM60" s="34"/>
      <c r="MN60" s="34"/>
      <c r="MO60" s="34"/>
    </row>
    <row r="61" spans="1:353" s="15" customFormat="1" ht="12" x14ac:dyDescent="0.2">
      <c r="C61" s="15" t="s">
        <v>16</v>
      </c>
      <c r="D61" s="15">
        <v>0</v>
      </c>
      <c r="E61" s="31">
        <v>135</v>
      </c>
      <c r="F61" s="31">
        <f t="shared" si="6"/>
        <v>0</v>
      </c>
      <c r="G61" s="1"/>
      <c r="H61" s="34" t="s">
        <v>76</v>
      </c>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c r="DM61" s="34"/>
      <c r="DN61" s="34"/>
      <c r="DO61" s="34"/>
      <c r="DP61" s="34"/>
      <c r="DQ61" s="34"/>
      <c r="DR61" s="34"/>
      <c r="DS61" s="34"/>
      <c r="DT61" s="34"/>
      <c r="DU61" s="34"/>
      <c r="DV61" s="34"/>
      <c r="DW61" s="34"/>
      <c r="DX61" s="34"/>
      <c r="DY61" s="34"/>
      <c r="DZ61" s="34"/>
      <c r="EA61" s="34"/>
      <c r="EB61" s="34"/>
      <c r="EC61" s="34"/>
      <c r="ED61" s="34"/>
      <c r="EE61" s="34"/>
      <c r="EF61" s="34"/>
      <c r="EG61" s="34"/>
      <c r="EH61" s="34"/>
      <c r="EI61" s="34"/>
      <c r="EJ61" s="34"/>
      <c r="EK61" s="34"/>
      <c r="EL61" s="34"/>
      <c r="EM61" s="34"/>
      <c r="EN61" s="34"/>
      <c r="EO61" s="34"/>
      <c r="EP61" s="34"/>
      <c r="EQ61" s="34"/>
      <c r="ER61" s="34"/>
      <c r="ES61" s="34"/>
      <c r="ET61" s="34"/>
      <c r="EU61" s="34"/>
      <c r="EV61" s="34"/>
      <c r="EW61" s="34"/>
      <c r="EX61" s="34"/>
      <c r="EY61" s="34"/>
      <c r="EZ61" s="34"/>
      <c r="FA61" s="34"/>
      <c r="FB61" s="34"/>
      <c r="FC61" s="34"/>
      <c r="FD61" s="34"/>
      <c r="FE61" s="34"/>
      <c r="FF61" s="34"/>
      <c r="FG61" s="34"/>
      <c r="FH61" s="34"/>
      <c r="FI61" s="34"/>
      <c r="FJ61" s="34"/>
      <c r="FK61" s="34"/>
      <c r="FL61" s="34"/>
      <c r="FM61" s="34"/>
      <c r="FN61" s="34"/>
      <c r="FO61" s="34"/>
      <c r="FP61" s="34"/>
      <c r="FQ61" s="34"/>
      <c r="FR61" s="34"/>
      <c r="FS61" s="34"/>
      <c r="FT61" s="34"/>
      <c r="FU61" s="34"/>
      <c r="FV61" s="34"/>
      <c r="FW61" s="34"/>
      <c r="FX61" s="34"/>
      <c r="FY61" s="34"/>
      <c r="FZ61" s="34"/>
      <c r="GA61" s="34"/>
      <c r="GB61" s="34"/>
      <c r="GC61" s="34"/>
      <c r="GD61" s="34"/>
      <c r="GE61" s="34"/>
      <c r="GF61" s="34"/>
      <c r="GG61" s="34"/>
      <c r="GH61" s="34"/>
      <c r="GI61" s="34"/>
      <c r="GJ61" s="34"/>
      <c r="GK61" s="34"/>
      <c r="GL61" s="34"/>
      <c r="GM61" s="34"/>
      <c r="GN61" s="34"/>
      <c r="GO61" s="34"/>
      <c r="GP61" s="34"/>
      <c r="GQ61" s="34"/>
      <c r="GR61" s="34"/>
      <c r="GS61" s="34"/>
      <c r="GT61" s="34"/>
      <c r="GU61" s="34"/>
      <c r="GV61" s="34"/>
      <c r="GW61" s="34"/>
      <c r="GX61" s="34"/>
      <c r="GY61" s="34"/>
      <c r="GZ61" s="34"/>
      <c r="HA61" s="34"/>
      <c r="HB61" s="34"/>
      <c r="HC61" s="34"/>
      <c r="HD61" s="34"/>
      <c r="HE61" s="34"/>
      <c r="HF61" s="34"/>
      <c r="HG61" s="34"/>
      <c r="HH61" s="34"/>
      <c r="HI61" s="34"/>
      <c r="HJ61" s="34"/>
      <c r="HK61" s="34"/>
      <c r="HL61" s="34"/>
      <c r="HM61" s="34"/>
      <c r="HN61" s="34"/>
      <c r="HO61" s="34"/>
      <c r="HP61" s="34"/>
      <c r="HQ61" s="34"/>
      <c r="HR61" s="34"/>
      <c r="HS61" s="34"/>
      <c r="HT61" s="34"/>
      <c r="HU61" s="34"/>
      <c r="HV61" s="34"/>
      <c r="HW61" s="34"/>
      <c r="HX61" s="34"/>
      <c r="HY61" s="34"/>
      <c r="HZ61" s="34"/>
      <c r="IA61" s="34"/>
      <c r="IB61" s="34"/>
      <c r="IC61" s="34"/>
      <c r="ID61" s="34"/>
      <c r="IE61" s="34"/>
      <c r="IF61" s="34"/>
      <c r="IG61" s="34"/>
      <c r="IH61" s="34"/>
      <c r="II61" s="34"/>
      <c r="IJ61" s="34"/>
      <c r="IK61" s="34"/>
      <c r="IL61" s="34"/>
      <c r="IM61" s="34"/>
      <c r="IN61" s="34"/>
      <c r="IO61" s="34"/>
      <c r="IP61" s="34"/>
      <c r="IQ61" s="34"/>
      <c r="IR61" s="34"/>
      <c r="IS61" s="34"/>
      <c r="IT61" s="34"/>
      <c r="IU61" s="34"/>
      <c r="IV61" s="34"/>
      <c r="IW61" s="34"/>
      <c r="IX61" s="34"/>
      <c r="IY61" s="34"/>
      <c r="IZ61" s="34"/>
      <c r="JA61" s="34"/>
      <c r="JB61" s="34"/>
      <c r="JC61" s="34"/>
      <c r="JD61" s="34"/>
      <c r="JE61" s="34"/>
      <c r="JF61" s="34"/>
      <c r="JG61" s="34"/>
      <c r="JH61" s="34"/>
      <c r="JI61" s="34"/>
      <c r="JJ61" s="34"/>
      <c r="JK61" s="34"/>
      <c r="JL61" s="34"/>
      <c r="JM61" s="34"/>
      <c r="JN61" s="34"/>
      <c r="JO61" s="34"/>
      <c r="JP61" s="34"/>
      <c r="JQ61" s="34"/>
      <c r="JR61" s="34"/>
      <c r="JS61" s="34"/>
      <c r="JT61" s="34"/>
      <c r="JU61" s="34"/>
      <c r="JV61" s="34"/>
      <c r="JW61" s="34"/>
      <c r="JX61" s="34"/>
      <c r="JY61" s="34"/>
      <c r="JZ61" s="34"/>
      <c r="KA61" s="34"/>
      <c r="KB61" s="34"/>
      <c r="KC61" s="34"/>
      <c r="KD61" s="34"/>
      <c r="KE61" s="34"/>
      <c r="KF61" s="34"/>
      <c r="KG61" s="34"/>
      <c r="KH61" s="34"/>
      <c r="KI61" s="34"/>
      <c r="KJ61" s="34"/>
      <c r="KK61" s="34"/>
      <c r="KL61" s="34"/>
      <c r="KM61" s="34"/>
      <c r="KN61" s="34"/>
      <c r="KO61" s="34"/>
      <c r="KP61" s="34"/>
      <c r="KQ61" s="34"/>
      <c r="KR61" s="34"/>
      <c r="KS61" s="34"/>
      <c r="KT61" s="34"/>
      <c r="KU61" s="34"/>
      <c r="KV61" s="34"/>
      <c r="KW61" s="34"/>
      <c r="KX61" s="34"/>
      <c r="KY61" s="34"/>
      <c r="KZ61" s="34"/>
      <c r="LA61" s="34"/>
      <c r="LB61" s="34"/>
      <c r="LC61" s="34"/>
      <c r="LD61" s="34"/>
      <c r="LE61" s="34"/>
      <c r="LF61" s="34"/>
      <c r="LG61" s="34"/>
      <c r="LH61" s="34"/>
      <c r="LI61" s="34"/>
      <c r="LJ61" s="34"/>
      <c r="LK61" s="34"/>
      <c r="LL61" s="34"/>
      <c r="LM61" s="34"/>
      <c r="LN61" s="34"/>
      <c r="LO61" s="34"/>
      <c r="LP61" s="34"/>
      <c r="LQ61" s="34"/>
      <c r="LR61" s="34"/>
      <c r="LS61" s="34"/>
      <c r="LT61" s="34"/>
      <c r="LU61" s="34"/>
      <c r="LV61" s="34"/>
      <c r="LW61" s="34"/>
      <c r="LX61" s="34"/>
      <c r="LY61" s="34"/>
      <c r="LZ61" s="34"/>
      <c r="MA61" s="34"/>
      <c r="MB61" s="34"/>
      <c r="MC61" s="34"/>
      <c r="MD61" s="34"/>
      <c r="ME61" s="34"/>
      <c r="MF61" s="34"/>
      <c r="MG61" s="34"/>
      <c r="MH61" s="34"/>
      <c r="MI61" s="34"/>
      <c r="MJ61" s="34"/>
      <c r="MK61" s="34"/>
      <c r="ML61" s="34"/>
      <c r="MM61" s="34"/>
      <c r="MN61" s="34"/>
      <c r="MO61" s="34"/>
    </row>
    <row r="62" spans="1:353" s="15" customFormat="1" ht="12" x14ac:dyDescent="0.2">
      <c r="C62" s="15" t="s">
        <v>17</v>
      </c>
      <c r="D62" s="15">
        <v>0</v>
      </c>
      <c r="E62" s="31">
        <v>54</v>
      </c>
      <c r="F62" s="31">
        <f t="shared" si="6"/>
        <v>0</v>
      </c>
      <c r="G62" s="1"/>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c r="DE62" s="34"/>
      <c r="DF62" s="34"/>
      <c r="DG62" s="34"/>
      <c r="DH62" s="34"/>
      <c r="DI62" s="34"/>
      <c r="DJ62" s="34"/>
      <c r="DK62" s="34"/>
      <c r="DL62" s="34"/>
      <c r="DM62" s="34"/>
      <c r="DN62" s="34"/>
      <c r="DO62" s="34"/>
      <c r="DP62" s="34"/>
      <c r="DQ62" s="34"/>
      <c r="DR62" s="34"/>
      <c r="DS62" s="34"/>
      <c r="DT62" s="34"/>
      <c r="DU62" s="34"/>
      <c r="DV62" s="34"/>
      <c r="DW62" s="34"/>
      <c r="DX62" s="34"/>
      <c r="DY62" s="34"/>
      <c r="DZ62" s="34"/>
      <c r="EA62" s="34"/>
      <c r="EB62" s="34"/>
      <c r="EC62" s="34"/>
      <c r="ED62" s="34"/>
      <c r="EE62" s="34"/>
      <c r="EF62" s="34"/>
      <c r="EG62" s="34"/>
      <c r="EH62" s="34"/>
      <c r="EI62" s="34"/>
      <c r="EJ62" s="34"/>
      <c r="EK62" s="34"/>
      <c r="EL62" s="34"/>
      <c r="EM62" s="34"/>
      <c r="EN62" s="34"/>
      <c r="EO62" s="34"/>
      <c r="EP62" s="34"/>
      <c r="EQ62" s="34"/>
      <c r="ER62" s="34"/>
      <c r="ES62" s="34"/>
      <c r="ET62" s="34"/>
      <c r="EU62" s="34"/>
      <c r="EV62" s="34"/>
      <c r="EW62" s="34"/>
      <c r="EX62" s="34"/>
      <c r="EY62" s="34"/>
      <c r="EZ62" s="34"/>
      <c r="FA62" s="34"/>
      <c r="FB62" s="34"/>
      <c r="FC62" s="34"/>
      <c r="FD62" s="34"/>
      <c r="FE62" s="34"/>
      <c r="FF62" s="34"/>
      <c r="FG62" s="34"/>
      <c r="FH62" s="34"/>
      <c r="FI62" s="34"/>
      <c r="FJ62" s="34"/>
      <c r="FK62" s="34"/>
      <c r="FL62" s="34"/>
      <c r="FM62" s="34"/>
      <c r="FN62" s="34"/>
      <c r="FO62" s="34"/>
      <c r="FP62" s="34"/>
      <c r="FQ62" s="34"/>
      <c r="FR62" s="34"/>
      <c r="FS62" s="34"/>
      <c r="FT62" s="34"/>
      <c r="FU62" s="34"/>
      <c r="FV62" s="34"/>
      <c r="FW62" s="34"/>
      <c r="FX62" s="34"/>
      <c r="FY62" s="34"/>
      <c r="FZ62" s="34"/>
      <c r="GA62" s="34"/>
      <c r="GB62" s="34"/>
      <c r="GC62" s="34"/>
      <c r="GD62" s="34"/>
      <c r="GE62" s="34"/>
      <c r="GF62" s="34"/>
      <c r="GG62" s="34"/>
      <c r="GH62" s="34"/>
      <c r="GI62" s="34"/>
      <c r="GJ62" s="34"/>
      <c r="GK62" s="34"/>
      <c r="GL62" s="34"/>
      <c r="GM62" s="34"/>
      <c r="GN62" s="34"/>
      <c r="GO62" s="34"/>
      <c r="GP62" s="34"/>
      <c r="GQ62" s="34"/>
      <c r="GR62" s="34"/>
      <c r="GS62" s="34"/>
      <c r="GT62" s="34"/>
      <c r="GU62" s="34"/>
      <c r="GV62" s="34"/>
      <c r="GW62" s="34"/>
      <c r="GX62" s="34"/>
      <c r="GY62" s="34"/>
      <c r="GZ62" s="34"/>
      <c r="HA62" s="34"/>
      <c r="HB62" s="34"/>
      <c r="HC62" s="34"/>
      <c r="HD62" s="34"/>
      <c r="HE62" s="34"/>
      <c r="HF62" s="34"/>
      <c r="HG62" s="34"/>
      <c r="HH62" s="34"/>
      <c r="HI62" s="34"/>
      <c r="HJ62" s="34"/>
      <c r="HK62" s="34"/>
      <c r="HL62" s="34"/>
      <c r="HM62" s="34"/>
      <c r="HN62" s="34"/>
      <c r="HO62" s="34"/>
      <c r="HP62" s="34"/>
      <c r="HQ62" s="34"/>
      <c r="HR62" s="34"/>
      <c r="HS62" s="34"/>
      <c r="HT62" s="34"/>
      <c r="HU62" s="34"/>
      <c r="HV62" s="34"/>
      <c r="HW62" s="34"/>
      <c r="HX62" s="34"/>
      <c r="HY62" s="34"/>
      <c r="HZ62" s="34"/>
      <c r="IA62" s="34"/>
      <c r="IB62" s="34"/>
      <c r="IC62" s="34"/>
      <c r="ID62" s="34"/>
      <c r="IE62" s="34"/>
      <c r="IF62" s="34"/>
      <c r="IG62" s="34"/>
      <c r="IH62" s="34"/>
      <c r="II62" s="34"/>
      <c r="IJ62" s="34"/>
      <c r="IK62" s="34"/>
      <c r="IL62" s="34"/>
      <c r="IM62" s="34"/>
      <c r="IN62" s="34"/>
      <c r="IO62" s="34"/>
      <c r="IP62" s="34"/>
      <c r="IQ62" s="34"/>
      <c r="IR62" s="34"/>
      <c r="IS62" s="34"/>
      <c r="IT62" s="34"/>
      <c r="IU62" s="34"/>
      <c r="IV62" s="34"/>
      <c r="IW62" s="34"/>
      <c r="IX62" s="34"/>
      <c r="IY62" s="34"/>
      <c r="IZ62" s="34"/>
      <c r="JA62" s="34"/>
      <c r="JB62" s="34"/>
      <c r="JC62" s="34"/>
      <c r="JD62" s="34"/>
      <c r="JE62" s="34"/>
      <c r="JF62" s="34"/>
      <c r="JG62" s="34"/>
      <c r="JH62" s="34"/>
      <c r="JI62" s="34"/>
      <c r="JJ62" s="34"/>
      <c r="JK62" s="34"/>
      <c r="JL62" s="34"/>
      <c r="JM62" s="34"/>
      <c r="JN62" s="34"/>
      <c r="JO62" s="34"/>
      <c r="JP62" s="34"/>
      <c r="JQ62" s="34"/>
      <c r="JR62" s="34"/>
      <c r="JS62" s="34"/>
      <c r="JT62" s="34"/>
      <c r="JU62" s="34"/>
      <c r="JV62" s="34"/>
      <c r="JW62" s="34"/>
      <c r="JX62" s="34"/>
      <c r="JY62" s="34"/>
      <c r="JZ62" s="34"/>
      <c r="KA62" s="34"/>
      <c r="KB62" s="34"/>
      <c r="KC62" s="34"/>
      <c r="KD62" s="34"/>
      <c r="KE62" s="34"/>
      <c r="KF62" s="34"/>
      <c r="KG62" s="34"/>
      <c r="KH62" s="34"/>
      <c r="KI62" s="34"/>
      <c r="KJ62" s="34"/>
      <c r="KK62" s="34"/>
      <c r="KL62" s="34"/>
      <c r="KM62" s="34"/>
      <c r="KN62" s="34"/>
      <c r="KO62" s="34"/>
      <c r="KP62" s="34"/>
      <c r="KQ62" s="34"/>
      <c r="KR62" s="34"/>
      <c r="KS62" s="34"/>
      <c r="KT62" s="34"/>
      <c r="KU62" s="34"/>
      <c r="KV62" s="34"/>
      <c r="KW62" s="34"/>
      <c r="KX62" s="34"/>
      <c r="KY62" s="34"/>
      <c r="KZ62" s="34"/>
      <c r="LA62" s="34"/>
      <c r="LB62" s="34"/>
      <c r="LC62" s="34"/>
      <c r="LD62" s="34"/>
      <c r="LE62" s="34"/>
      <c r="LF62" s="34"/>
      <c r="LG62" s="34"/>
      <c r="LH62" s="34"/>
      <c r="LI62" s="34"/>
      <c r="LJ62" s="34"/>
      <c r="LK62" s="34"/>
      <c r="LL62" s="34"/>
      <c r="LM62" s="34"/>
      <c r="LN62" s="34"/>
      <c r="LO62" s="34"/>
      <c r="LP62" s="34"/>
      <c r="LQ62" s="34"/>
      <c r="LR62" s="34"/>
      <c r="LS62" s="34"/>
      <c r="LT62" s="34"/>
      <c r="LU62" s="34"/>
      <c r="LV62" s="34"/>
      <c r="LW62" s="34"/>
      <c r="LX62" s="34"/>
      <c r="LY62" s="34"/>
      <c r="LZ62" s="34"/>
      <c r="MA62" s="34"/>
      <c r="MB62" s="34"/>
      <c r="MC62" s="34"/>
      <c r="MD62" s="34"/>
      <c r="ME62" s="34"/>
      <c r="MF62" s="34"/>
      <c r="MG62" s="34"/>
      <c r="MH62" s="34"/>
      <c r="MI62" s="34"/>
      <c r="MJ62" s="34"/>
      <c r="MK62" s="34"/>
      <c r="ML62" s="34"/>
      <c r="MM62" s="34"/>
      <c r="MN62" s="34"/>
      <c r="MO62" s="34"/>
    </row>
    <row r="63" spans="1:353" s="15" customFormat="1" ht="12" x14ac:dyDescent="0.2">
      <c r="A63" s="17" t="s">
        <v>25</v>
      </c>
      <c r="B63" s="17"/>
      <c r="C63" s="17"/>
      <c r="D63" s="17"/>
      <c r="E63" s="17"/>
      <c r="F63" s="32">
        <f>SUM(F55:F62)</f>
        <v>0</v>
      </c>
      <c r="G63" s="1"/>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4"/>
      <c r="EH63" s="34"/>
      <c r="EI63" s="34"/>
      <c r="EJ63" s="34"/>
      <c r="EK63" s="34"/>
      <c r="EL63" s="34"/>
      <c r="EM63" s="34"/>
      <c r="EN63" s="34"/>
      <c r="EO63" s="34"/>
      <c r="EP63" s="34"/>
      <c r="EQ63" s="34"/>
      <c r="ER63" s="34"/>
      <c r="ES63" s="34"/>
      <c r="ET63" s="34"/>
      <c r="EU63" s="34"/>
      <c r="EV63" s="34"/>
      <c r="EW63" s="34"/>
      <c r="EX63" s="34"/>
      <c r="EY63" s="34"/>
      <c r="EZ63" s="34"/>
      <c r="FA63" s="34"/>
      <c r="FB63" s="34"/>
      <c r="FC63" s="34"/>
      <c r="FD63" s="34"/>
      <c r="FE63" s="34"/>
      <c r="FF63" s="34"/>
      <c r="FG63" s="34"/>
      <c r="FH63" s="34"/>
      <c r="FI63" s="34"/>
      <c r="FJ63" s="34"/>
      <c r="FK63" s="34"/>
      <c r="FL63" s="34"/>
      <c r="FM63" s="34"/>
      <c r="FN63" s="34"/>
      <c r="FO63" s="34"/>
      <c r="FP63" s="34"/>
      <c r="FQ63" s="34"/>
      <c r="FR63" s="34"/>
      <c r="FS63" s="34"/>
      <c r="FT63" s="34"/>
      <c r="FU63" s="34"/>
      <c r="FV63" s="34"/>
      <c r="FW63" s="34"/>
      <c r="FX63" s="34"/>
      <c r="FY63" s="34"/>
      <c r="FZ63" s="34"/>
      <c r="GA63" s="34"/>
      <c r="GB63" s="34"/>
      <c r="GC63" s="34"/>
      <c r="GD63" s="34"/>
      <c r="GE63" s="34"/>
      <c r="GF63" s="34"/>
      <c r="GG63" s="34"/>
      <c r="GH63" s="34"/>
      <c r="GI63" s="34"/>
      <c r="GJ63" s="34"/>
      <c r="GK63" s="34"/>
      <c r="GL63" s="34"/>
      <c r="GM63" s="34"/>
      <c r="GN63" s="34"/>
      <c r="GO63" s="34"/>
      <c r="GP63" s="34"/>
      <c r="GQ63" s="34"/>
      <c r="GR63" s="34"/>
      <c r="GS63" s="34"/>
      <c r="GT63" s="34"/>
      <c r="GU63" s="34"/>
      <c r="GV63" s="34"/>
      <c r="GW63" s="34"/>
      <c r="GX63" s="34"/>
      <c r="GY63" s="34"/>
      <c r="GZ63" s="34"/>
      <c r="HA63" s="34"/>
      <c r="HB63" s="34"/>
      <c r="HC63" s="34"/>
      <c r="HD63" s="34"/>
      <c r="HE63" s="34"/>
      <c r="HF63" s="34"/>
      <c r="HG63" s="34"/>
      <c r="HH63" s="34"/>
      <c r="HI63" s="34"/>
      <c r="HJ63" s="34"/>
      <c r="HK63" s="34"/>
      <c r="HL63" s="34"/>
      <c r="HM63" s="34"/>
      <c r="HN63" s="34"/>
      <c r="HO63" s="34"/>
      <c r="HP63" s="34"/>
      <c r="HQ63" s="34"/>
      <c r="HR63" s="34"/>
      <c r="HS63" s="34"/>
      <c r="HT63" s="34"/>
      <c r="HU63" s="34"/>
      <c r="HV63" s="34"/>
      <c r="HW63" s="34"/>
      <c r="HX63" s="34"/>
      <c r="HY63" s="34"/>
      <c r="HZ63" s="34"/>
      <c r="IA63" s="34"/>
      <c r="IB63" s="34"/>
      <c r="IC63" s="34"/>
      <c r="ID63" s="34"/>
      <c r="IE63" s="34"/>
      <c r="IF63" s="34"/>
      <c r="IG63" s="34"/>
      <c r="IH63" s="34"/>
      <c r="II63" s="34"/>
      <c r="IJ63" s="34"/>
      <c r="IK63" s="34"/>
      <c r="IL63" s="34"/>
      <c r="IM63" s="34"/>
      <c r="IN63" s="34"/>
      <c r="IO63" s="34"/>
      <c r="IP63" s="34"/>
      <c r="IQ63" s="34"/>
      <c r="IR63" s="34"/>
      <c r="IS63" s="34"/>
      <c r="IT63" s="34"/>
      <c r="IU63" s="34"/>
      <c r="IV63" s="34"/>
      <c r="IW63" s="34"/>
      <c r="IX63" s="34"/>
      <c r="IY63" s="34"/>
      <c r="IZ63" s="34"/>
      <c r="JA63" s="34"/>
      <c r="JB63" s="34"/>
      <c r="JC63" s="34"/>
      <c r="JD63" s="34"/>
      <c r="JE63" s="34"/>
      <c r="JF63" s="34"/>
      <c r="JG63" s="34"/>
      <c r="JH63" s="34"/>
      <c r="JI63" s="34"/>
      <c r="JJ63" s="34"/>
      <c r="JK63" s="34"/>
      <c r="JL63" s="34"/>
      <c r="JM63" s="34"/>
      <c r="JN63" s="34"/>
      <c r="JO63" s="34"/>
      <c r="JP63" s="34"/>
      <c r="JQ63" s="34"/>
      <c r="JR63" s="34"/>
      <c r="JS63" s="34"/>
      <c r="JT63" s="34"/>
      <c r="JU63" s="34"/>
      <c r="JV63" s="34"/>
      <c r="JW63" s="34"/>
      <c r="JX63" s="34"/>
      <c r="JY63" s="34"/>
      <c r="JZ63" s="34"/>
      <c r="KA63" s="34"/>
      <c r="KB63" s="34"/>
      <c r="KC63" s="34"/>
      <c r="KD63" s="34"/>
      <c r="KE63" s="34"/>
      <c r="KF63" s="34"/>
      <c r="KG63" s="34"/>
      <c r="KH63" s="34"/>
      <c r="KI63" s="34"/>
      <c r="KJ63" s="34"/>
      <c r="KK63" s="34"/>
      <c r="KL63" s="34"/>
      <c r="KM63" s="34"/>
      <c r="KN63" s="34"/>
      <c r="KO63" s="34"/>
      <c r="KP63" s="34"/>
      <c r="KQ63" s="34"/>
      <c r="KR63" s="34"/>
      <c r="KS63" s="34"/>
      <c r="KT63" s="34"/>
      <c r="KU63" s="34"/>
      <c r="KV63" s="34"/>
      <c r="KW63" s="34"/>
      <c r="KX63" s="34"/>
      <c r="KY63" s="34"/>
      <c r="KZ63" s="34"/>
      <c r="LA63" s="34"/>
      <c r="LB63" s="34"/>
      <c r="LC63" s="34"/>
      <c r="LD63" s="34"/>
      <c r="LE63" s="34"/>
      <c r="LF63" s="34"/>
      <c r="LG63" s="34"/>
      <c r="LH63" s="34"/>
      <c r="LI63" s="34"/>
      <c r="LJ63" s="34"/>
      <c r="LK63" s="34"/>
      <c r="LL63" s="34"/>
      <c r="LM63" s="34"/>
      <c r="LN63" s="34"/>
      <c r="LO63" s="34"/>
      <c r="LP63" s="34"/>
      <c r="LQ63" s="34"/>
      <c r="LR63" s="34"/>
      <c r="LS63" s="34"/>
      <c r="LT63" s="34"/>
      <c r="LU63" s="34"/>
      <c r="LV63" s="34"/>
      <c r="LW63" s="34"/>
      <c r="LX63" s="34"/>
      <c r="LY63" s="34"/>
      <c r="LZ63" s="34"/>
      <c r="MA63" s="34"/>
      <c r="MB63" s="34"/>
      <c r="MC63" s="34"/>
      <c r="MD63" s="34"/>
      <c r="ME63" s="34"/>
      <c r="MF63" s="34"/>
      <c r="MG63" s="34"/>
      <c r="MH63" s="34"/>
      <c r="MI63" s="34"/>
      <c r="MJ63" s="34"/>
      <c r="MK63" s="34"/>
      <c r="ML63" s="34"/>
      <c r="MM63" s="34"/>
      <c r="MN63" s="34"/>
      <c r="MO63" s="34"/>
    </row>
    <row r="64" spans="1:353" s="15" customFormat="1" ht="12" x14ac:dyDescent="0.2">
      <c r="G64" s="1"/>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c r="DX64" s="34"/>
      <c r="DY64" s="34"/>
      <c r="DZ64" s="34"/>
      <c r="EA64" s="34"/>
      <c r="EB64" s="34"/>
      <c r="EC64" s="34"/>
      <c r="ED64" s="34"/>
      <c r="EE64" s="34"/>
      <c r="EF64" s="34"/>
      <c r="EG64" s="34"/>
      <c r="EH64" s="34"/>
      <c r="EI64" s="34"/>
      <c r="EJ64" s="34"/>
      <c r="EK64" s="34"/>
      <c r="EL64" s="34"/>
      <c r="EM64" s="34"/>
      <c r="EN64" s="34"/>
      <c r="EO64" s="34"/>
      <c r="EP64" s="34"/>
      <c r="EQ64" s="34"/>
      <c r="ER64" s="34"/>
      <c r="ES64" s="34"/>
      <c r="ET64" s="34"/>
      <c r="EU64" s="34"/>
      <c r="EV64" s="34"/>
      <c r="EW64" s="34"/>
      <c r="EX64" s="34"/>
      <c r="EY64" s="34"/>
      <c r="EZ64" s="34"/>
      <c r="FA64" s="34"/>
      <c r="FB64" s="34"/>
      <c r="FC64" s="34"/>
      <c r="FD64" s="34"/>
      <c r="FE64" s="34"/>
      <c r="FF64" s="34"/>
      <c r="FG64" s="34"/>
      <c r="FH64" s="34"/>
      <c r="FI64" s="34"/>
      <c r="FJ64" s="34"/>
      <c r="FK64" s="34"/>
      <c r="FL64" s="34"/>
      <c r="FM64" s="34"/>
      <c r="FN64" s="34"/>
      <c r="FO64" s="34"/>
      <c r="FP64" s="34"/>
      <c r="FQ64" s="34"/>
      <c r="FR64" s="34"/>
      <c r="FS64" s="34"/>
      <c r="FT64" s="34"/>
      <c r="FU64" s="34"/>
      <c r="FV64" s="34"/>
      <c r="FW64" s="34"/>
      <c r="FX64" s="34"/>
      <c r="FY64" s="34"/>
      <c r="FZ64" s="34"/>
      <c r="GA64" s="34"/>
      <c r="GB64" s="34"/>
      <c r="GC64" s="34"/>
      <c r="GD64" s="34"/>
      <c r="GE64" s="34"/>
      <c r="GF64" s="34"/>
      <c r="GG64" s="34"/>
      <c r="GH64" s="34"/>
      <c r="GI64" s="34"/>
      <c r="GJ64" s="34"/>
      <c r="GK64" s="34"/>
      <c r="GL64" s="34"/>
      <c r="GM64" s="34"/>
      <c r="GN64" s="34"/>
      <c r="GO64" s="34"/>
      <c r="GP64" s="34"/>
      <c r="GQ64" s="34"/>
      <c r="GR64" s="34"/>
      <c r="GS64" s="34"/>
      <c r="GT64" s="34"/>
      <c r="GU64" s="34"/>
      <c r="GV64" s="34"/>
      <c r="GW64" s="34"/>
      <c r="GX64" s="34"/>
      <c r="GY64" s="34"/>
      <c r="GZ64" s="34"/>
      <c r="HA64" s="34"/>
      <c r="HB64" s="34"/>
      <c r="HC64" s="34"/>
      <c r="HD64" s="34"/>
      <c r="HE64" s="34"/>
      <c r="HF64" s="34"/>
      <c r="HG64" s="34"/>
      <c r="HH64" s="34"/>
      <c r="HI64" s="34"/>
      <c r="HJ64" s="34"/>
      <c r="HK64" s="34"/>
      <c r="HL64" s="34"/>
      <c r="HM64" s="34"/>
      <c r="HN64" s="34"/>
      <c r="HO64" s="34"/>
      <c r="HP64" s="34"/>
      <c r="HQ64" s="34"/>
      <c r="HR64" s="34"/>
      <c r="HS64" s="34"/>
      <c r="HT64" s="34"/>
      <c r="HU64" s="34"/>
      <c r="HV64" s="34"/>
      <c r="HW64" s="34"/>
      <c r="HX64" s="34"/>
      <c r="HY64" s="34"/>
      <c r="HZ64" s="34"/>
      <c r="IA64" s="34"/>
      <c r="IB64" s="34"/>
      <c r="IC64" s="34"/>
      <c r="ID64" s="34"/>
      <c r="IE64" s="34"/>
      <c r="IF64" s="34"/>
      <c r="IG64" s="34"/>
      <c r="IH64" s="34"/>
      <c r="II64" s="34"/>
      <c r="IJ64" s="34"/>
      <c r="IK64" s="34"/>
      <c r="IL64" s="34"/>
      <c r="IM64" s="34"/>
      <c r="IN64" s="34"/>
      <c r="IO64" s="34"/>
      <c r="IP64" s="34"/>
      <c r="IQ64" s="34"/>
      <c r="IR64" s="34"/>
      <c r="IS64" s="34"/>
      <c r="IT64" s="34"/>
      <c r="IU64" s="34"/>
      <c r="IV64" s="34"/>
      <c r="IW64" s="34"/>
      <c r="IX64" s="34"/>
      <c r="IY64" s="34"/>
      <c r="IZ64" s="34"/>
      <c r="JA64" s="34"/>
      <c r="JB64" s="34"/>
      <c r="JC64" s="34"/>
      <c r="JD64" s="34"/>
      <c r="JE64" s="34"/>
      <c r="JF64" s="34"/>
      <c r="JG64" s="34"/>
      <c r="JH64" s="34"/>
      <c r="JI64" s="34"/>
      <c r="JJ64" s="34"/>
      <c r="JK64" s="34"/>
      <c r="JL64" s="34"/>
      <c r="JM64" s="34"/>
      <c r="JN64" s="34"/>
      <c r="JO64" s="34"/>
      <c r="JP64" s="34"/>
      <c r="JQ64" s="34"/>
      <c r="JR64" s="34"/>
      <c r="JS64" s="34"/>
      <c r="JT64" s="34"/>
      <c r="JU64" s="34"/>
      <c r="JV64" s="34"/>
      <c r="JW64" s="34"/>
      <c r="JX64" s="34"/>
      <c r="JY64" s="34"/>
      <c r="JZ64" s="34"/>
      <c r="KA64" s="34"/>
      <c r="KB64" s="34"/>
      <c r="KC64" s="34"/>
      <c r="KD64" s="34"/>
      <c r="KE64" s="34"/>
      <c r="KF64" s="34"/>
      <c r="KG64" s="34"/>
      <c r="KH64" s="34"/>
      <c r="KI64" s="34"/>
      <c r="KJ64" s="34"/>
      <c r="KK64" s="34"/>
      <c r="KL64" s="34"/>
      <c r="KM64" s="34"/>
      <c r="KN64" s="34"/>
      <c r="KO64" s="34"/>
      <c r="KP64" s="34"/>
      <c r="KQ64" s="34"/>
      <c r="KR64" s="34"/>
      <c r="KS64" s="34"/>
      <c r="KT64" s="34"/>
      <c r="KU64" s="34"/>
      <c r="KV64" s="34"/>
      <c r="KW64" s="34"/>
      <c r="KX64" s="34"/>
      <c r="KY64" s="34"/>
      <c r="KZ64" s="34"/>
      <c r="LA64" s="34"/>
      <c r="LB64" s="34"/>
      <c r="LC64" s="34"/>
      <c r="LD64" s="34"/>
      <c r="LE64" s="34"/>
      <c r="LF64" s="34"/>
      <c r="LG64" s="34"/>
      <c r="LH64" s="34"/>
      <c r="LI64" s="34"/>
      <c r="LJ64" s="34"/>
      <c r="LK64" s="34"/>
      <c r="LL64" s="34"/>
      <c r="LM64" s="34"/>
      <c r="LN64" s="34"/>
      <c r="LO64" s="34"/>
      <c r="LP64" s="34"/>
      <c r="LQ64" s="34"/>
      <c r="LR64" s="34"/>
      <c r="LS64" s="34"/>
      <c r="LT64" s="34"/>
      <c r="LU64" s="34"/>
      <c r="LV64" s="34"/>
      <c r="LW64" s="34"/>
      <c r="LX64" s="34"/>
      <c r="LY64" s="34"/>
      <c r="LZ64" s="34"/>
      <c r="MA64" s="34"/>
      <c r="MB64" s="34"/>
      <c r="MC64" s="34"/>
      <c r="MD64" s="34"/>
      <c r="ME64" s="34"/>
      <c r="MF64" s="34"/>
      <c r="MG64" s="34"/>
      <c r="MH64" s="34"/>
      <c r="MI64" s="34"/>
      <c r="MJ64" s="34"/>
      <c r="MK64" s="34"/>
      <c r="ML64" s="34"/>
      <c r="MM64" s="34"/>
      <c r="MN64" s="34"/>
      <c r="MO64" s="34"/>
    </row>
    <row r="65" spans="1:353" s="15" customFormat="1" ht="12" x14ac:dyDescent="0.2">
      <c r="C65" s="15" t="s">
        <v>97</v>
      </c>
      <c r="E65" s="13">
        <v>0.45999999999999996</v>
      </c>
      <c r="F65" s="31">
        <f>+D65*E65</f>
        <v>0</v>
      </c>
      <c r="G65" s="1"/>
      <c r="H65" s="35" t="s">
        <v>98</v>
      </c>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c r="DA65" s="34"/>
      <c r="DB65" s="34"/>
      <c r="DC65" s="34"/>
      <c r="DD65" s="34"/>
      <c r="DE65" s="34"/>
      <c r="DF65" s="34"/>
      <c r="DG65" s="34"/>
      <c r="DH65" s="34"/>
      <c r="DI65" s="34"/>
      <c r="DJ65" s="34"/>
      <c r="DK65" s="34"/>
      <c r="DL65" s="34"/>
      <c r="DM65" s="34"/>
      <c r="DN65" s="34"/>
      <c r="DO65" s="34"/>
      <c r="DP65" s="34"/>
      <c r="DQ65" s="34"/>
      <c r="DR65" s="34"/>
      <c r="DS65" s="34"/>
      <c r="DT65" s="34"/>
      <c r="DU65" s="34"/>
      <c r="DV65" s="34"/>
      <c r="DW65" s="34"/>
      <c r="DX65" s="34"/>
      <c r="DY65" s="34"/>
      <c r="DZ65" s="34"/>
      <c r="EA65" s="34"/>
      <c r="EB65" s="34"/>
      <c r="EC65" s="34"/>
      <c r="ED65" s="34"/>
      <c r="EE65" s="34"/>
      <c r="EF65" s="34"/>
      <c r="EG65" s="34"/>
      <c r="EH65" s="34"/>
      <c r="EI65" s="34"/>
      <c r="EJ65" s="34"/>
      <c r="EK65" s="34"/>
      <c r="EL65" s="34"/>
      <c r="EM65" s="34"/>
      <c r="EN65" s="34"/>
      <c r="EO65" s="34"/>
      <c r="EP65" s="34"/>
      <c r="EQ65" s="34"/>
      <c r="ER65" s="34"/>
      <c r="ES65" s="34"/>
      <c r="ET65" s="34"/>
      <c r="EU65" s="34"/>
      <c r="EV65" s="34"/>
      <c r="EW65" s="34"/>
      <c r="EX65" s="34"/>
      <c r="EY65" s="34"/>
      <c r="EZ65" s="34"/>
      <c r="FA65" s="34"/>
      <c r="FB65" s="34"/>
      <c r="FC65" s="34"/>
      <c r="FD65" s="34"/>
      <c r="FE65" s="34"/>
      <c r="FF65" s="34"/>
      <c r="FG65" s="34"/>
      <c r="FH65" s="34"/>
      <c r="FI65" s="34"/>
      <c r="FJ65" s="34"/>
      <c r="FK65" s="34"/>
      <c r="FL65" s="34"/>
      <c r="FM65" s="34"/>
      <c r="FN65" s="34"/>
      <c r="FO65" s="34"/>
      <c r="FP65" s="34"/>
      <c r="FQ65" s="34"/>
      <c r="FR65" s="34"/>
      <c r="FS65" s="34"/>
      <c r="FT65" s="34"/>
      <c r="FU65" s="34"/>
      <c r="FV65" s="34"/>
      <c r="FW65" s="34"/>
      <c r="FX65" s="34"/>
      <c r="FY65" s="34"/>
      <c r="FZ65" s="34"/>
      <c r="GA65" s="34"/>
      <c r="GB65" s="34"/>
      <c r="GC65" s="34"/>
      <c r="GD65" s="34"/>
      <c r="GE65" s="34"/>
      <c r="GF65" s="34"/>
      <c r="GG65" s="34"/>
      <c r="GH65" s="34"/>
      <c r="GI65" s="34"/>
      <c r="GJ65" s="34"/>
      <c r="GK65" s="34"/>
      <c r="GL65" s="34"/>
      <c r="GM65" s="34"/>
      <c r="GN65" s="34"/>
      <c r="GO65" s="34"/>
      <c r="GP65" s="34"/>
      <c r="GQ65" s="34"/>
      <c r="GR65" s="34"/>
      <c r="GS65" s="34"/>
      <c r="GT65" s="34"/>
      <c r="GU65" s="34"/>
      <c r="GV65" s="34"/>
      <c r="GW65" s="34"/>
      <c r="GX65" s="34"/>
      <c r="GY65" s="34"/>
      <c r="GZ65" s="34"/>
      <c r="HA65" s="34"/>
      <c r="HB65" s="34"/>
      <c r="HC65" s="34"/>
      <c r="HD65" s="34"/>
      <c r="HE65" s="34"/>
      <c r="HF65" s="34"/>
      <c r="HG65" s="34"/>
      <c r="HH65" s="34"/>
      <c r="HI65" s="34"/>
      <c r="HJ65" s="34"/>
      <c r="HK65" s="34"/>
      <c r="HL65" s="34"/>
      <c r="HM65" s="34"/>
      <c r="HN65" s="34"/>
      <c r="HO65" s="34"/>
      <c r="HP65" s="34"/>
      <c r="HQ65" s="34"/>
      <c r="HR65" s="34"/>
      <c r="HS65" s="34"/>
      <c r="HT65" s="34"/>
      <c r="HU65" s="34"/>
      <c r="HV65" s="34"/>
      <c r="HW65" s="34"/>
      <c r="HX65" s="34"/>
      <c r="HY65" s="34"/>
      <c r="HZ65" s="34"/>
      <c r="IA65" s="34"/>
      <c r="IB65" s="34"/>
      <c r="IC65" s="34"/>
      <c r="ID65" s="34"/>
      <c r="IE65" s="34"/>
      <c r="IF65" s="34"/>
      <c r="IG65" s="34"/>
      <c r="IH65" s="34"/>
      <c r="II65" s="34"/>
      <c r="IJ65" s="34"/>
      <c r="IK65" s="34"/>
      <c r="IL65" s="34"/>
      <c r="IM65" s="34"/>
      <c r="IN65" s="34"/>
      <c r="IO65" s="34"/>
      <c r="IP65" s="34"/>
      <c r="IQ65" s="34"/>
      <c r="IR65" s="34"/>
      <c r="IS65" s="34"/>
      <c r="IT65" s="34"/>
      <c r="IU65" s="34"/>
      <c r="IV65" s="34"/>
      <c r="IW65" s="34"/>
      <c r="IX65" s="34"/>
      <c r="IY65" s="34"/>
      <c r="IZ65" s="34"/>
      <c r="JA65" s="34"/>
      <c r="JB65" s="34"/>
      <c r="JC65" s="34"/>
      <c r="JD65" s="34"/>
      <c r="JE65" s="34"/>
      <c r="JF65" s="34"/>
      <c r="JG65" s="34"/>
      <c r="JH65" s="34"/>
      <c r="JI65" s="34"/>
      <c r="JJ65" s="34"/>
      <c r="JK65" s="34"/>
      <c r="JL65" s="34"/>
      <c r="JM65" s="34"/>
      <c r="JN65" s="34"/>
      <c r="JO65" s="34"/>
      <c r="JP65" s="34"/>
      <c r="JQ65" s="34"/>
      <c r="JR65" s="34"/>
      <c r="JS65" s="34"/>
      <c r="JT65" s="34"/>
      <c r="JU65" s="34"/>
      <c r="JV65" s="34"/>
      <c r="JW65" s="34"/>
      <c r="JX65" s="34"/>
      <c r="JY65" s="34"/>
      <c r="JZ65" s="34"/>
      <c r="KA65" s="34"/>
      <c r="KB65" s="34"/>
      <c r="KC65" s="34"/>
      <c r="KD65" s="34"/>
      <c r="KE65" s="34"/>
      <c r="KF65" s="34"/>
      <c r="KG65" s="34"/>
      <c r="KH65" s="34"/>
      <c r="KI65" s="34"/>
      <c r="KJ65" s="34"/>
      <c r="KK65" s="34"/>
      <c r="KL65" s="34"/>
      <c r="KM65" s="34"/>
      <c r="KN65" s="34"/>
      <c r="KO65" s="34"/>
      <c r="KP65" s="34"/>
      <c r="KQ65" s="34"/>
      <c r="KR65" s="34"/>
      <c r="KS65" s="34"/>
      <c r="KT65" s="34"/>
      <c r="KU65" s="34"/>
      <c r="KV65" s="34"/>
      <c r="KW65" s="34"/>
      <c r="KX65" s="34"/>
      <c r="KY65" s="34"/>
      <c r="KZ65" s="34"/>
      <c r="LA65" s="34"/>
      <c r="LB65" s="34"/>
      <c r="LC65" s="34"/>
      <c r="LD65" s="34"/>
      <c r="LE65" s="34"/>
      <c r="LF65" s="34"/>
      <c r="LG65" s="34"/>
      <c r="LH65" s="34"/>
      <c r="LI65" s="34"/>
      <c r="LJ65" s="34"/>
      <c r="LK65" s="34"/>
      <c r="LL65" s="34"/>
      <c r="LM65" s="34"/>
      <c r="LN65" s="34"/>
      <c r="LO65" s="34"/>
      <c r="LP65" s="34"/>
      <c r="LQ65" s="34"/>
      <c r="LR65" s="34"/>
      <c r="LS65" s="34"/>
      <c r="LT65" s="34"/>
      <c r="LU65" s="34"/>
      <c r="LV65" s="34"/>
      <c r="LW65" s="34"/>
      <c r="LX65" s="34"/>
      <c r="LY65" s="34"/>
      <c r="LZ65" s="34"/>
      <c r="MA65" s="34"/>
      <c r="MB65" s="34"/>
      <c r="MC65" s="34"/>
      <c r="MD65" s="34"/>
      <c r="ME65" s="34"/>
      <c r="MF65" s="34"/>
      <c r="MG65" s="34"/>
      <c r="MH65" s="34"/>
      <c r="MI65" s="34"/>
      <c r="MJ65" s="34"/>
      <c r="MK65" s="34"/>
      <c r="ML65" s="34"/>
      <c r="MM65" s="34"/>
      <c r="MN65" s="34"/>
      <c r="MO65" s="34"/>
    </row>
    <row r="66" spans="1:353" ht="12" x14ac:dyDescent="0.2">
      <c r="A66" s="8"/>
      <c r="B66" s="8"/>
      <c r="C66" s="8"/>
      <c r="D66" s="17"/>
      <c r="E66" s="1"/>
      <c r="F66" s="32"/>
      <c r="G66" s="1"/>
      <c r="H66" s="34"/>
    </row>
    <row r="67" spans="1:353" ht="12" x14ac:dyDescent="0.2">
      <c r="C67" s="6" t="s">
        <v>28</v>
      </c>
      <c r="D67" s="16" t="s">
        <v>70</v>
      </c>
      <c r="E67" s="7" t="s">
        <v>38</v>
      </c>
      <c r="F67" s="16" t="s">
        <v>92</v>
      </c>
      <c r="G67" s="7"/>
      <c r="H67" s="34"/>
      <c r="I67" s="39"/>
      <c r="K67" s="39"/>
      <c r="L67" s="40"/>
      <c r="M67" s="39"/>
      <c r="N67" s="40"/>
      <c r="O67" s="39"/>
      <c r="Q67" s="39"/>
    </row>
    <row r="68" spans="1:353" ht="12" x14ac:dyDescent="0.2">
      <c r="A68" s="3" t="s">
        <v>4</v>
      </c>
      <c r="B68" s="1" t="s">
        <v>5</v>
      </c>
      <c r="C68" s="1" t="s">
        <v>28</v>
      </c>
      <c r="D68" s="15">
        <v>0</v>
      </c>
      <c r="E68" s="5">
        <v>1485</v>
      </c>
      <c r="F68" s="31">
        <f t="shared" ref="F68:F75" si="7">+D68*E68</f>
        <v>0</v>
      </c>
      <c r="G68" s="12"/>
      <c r="H68" s="34" t="s">
        <v>81</v>
      </c>
      <c r="I68" s="41"/>
      <c r="K68" s="10"/>
      <c r="M68" s="10"/>
      <c r="O68" s="63"/>
      <c r="Q68" s="41"/>
    </row>
    <row r="69" spans="1:353" ht="12" x14ac:dyDescent="0.2">
      <c r="A69" s="3" t="s">
        <v>7</v>
      </c>
      <c r="B69" s="1" t="s">
        <v>8</v>
      </c>
      <c r="C69" s="1" t="s">
        <v>28</v>
      </c>
      <c r="D69" s="15">
        <v>0</v>
      </c>
      <c r="E69" s="5">
        <v>1185</v>
      </c>
      <c r="F69" s="31">
        <f t="shared" si="7"/>
        <v>0</v>
      </c>
      <c r="G69" s="12"/>
      <c r="H69" s="34" t="s">
        <v>81</v>
      </c>
      <c r="I69" s="41"/>
      <c r="K69" s="10"/>
      <c r="M69" s="10"/>
      <c r="O69" s="63"/>
      <c r="Q69" s="41"/>
    </row>
    <row r="70" spans="1:353" ht="12" x14ac:dyDescent="0.2">
      <c r="A70" s="3" t="s">
        <v>9</v>
      </c>
      <c r="B70" s="1" t="s">
        <v>10</v>
      </c>
      <c r="C70" s="1" t="s">
        <v>28</v>
      </c>
      <c r="D70" s="15">
        <v>0</v>
      </c>
      <c r="E70" s="5">
        <v>940</v>
      </c>
      <c r="F70" s="31">
        <f t="shared" si="7"/>
        <v>0</v>
      </c>
      <c r="G70" s="12"/>
      <c r="H70" s="34" t="s">
        <v>81</v>
      </c>
      <c r="I70" s="41"/>
      <c r="K70" s="10"/>
      <c r="M70" s="10"/>
      <c r="O70" s="63"/>
      <c r="Q70" s="41"/>
    </row>
    <row r="71" spans="1:353" ht="12" x14ac:dyDescent="0.2">
      <c r="A71" s="3" t="s">
        <v>11</v>
      </c>
      <c r="B71" s="1" t="s">
        <v>12</v>
      </c>
      <c r="C71" s="1" t="s">
        <v>28</v>
      </c>
      <c r="D71" s="15">
        <v>0</v>
      </c>
      <c r="E71" s="5">
        <v>595</v>
      </c>
      <c r="F71" s="31">
        <f t="shared" si="7"/>
        <v>0</v>
      </c>
      <c r="G71" s="12"/>
      <c r="H71" s="34" t="s">
        <v>81</v>
      </c>
      <c r="I71" s="41"/>
      <c r="K71" s="10"/>
      <c r="M71" s="10"/>
      <c r="O71" s="63"/>
      <c r="Q71" s="41"/>
    </row>
    <row r="72" spans="1:353" ht="12" x14ac:dyDescent="0.2">
      <c r="A72" s="3" t="s">
        <v>13</v>
      </c>
      <c r="B72" s="1" t="s">
        <v>14</v>
      </c>
      <c r="C72" s="1" t="s">
        <v>28</v>
      </c>
      <c r="D72" s="15">
        <v>0</v>
      </c>
      <c r="E72" s="5">
        <v>355</v>
      </c>
      <c r="F72" s="31">
        <f t="shared" si="7"/>
        <v>0</v>
      </c>
      <c r="G72" s="12"/>
      <c r="H72" s="34" t="s">
        <v>81</v>
      </c>
      <c r="I72" s="41"/>
      <c r="K72" s="10"/>
      <c r="M72" s="10"/>
      <c r="O72" s="63"/>
      <c r="Q72" s="41"/>
    </row>
    <row r="73" spans="1:353" ht="12" x14ac:dyDescent="0.2">
      <c r="C73" s="1" t="s">
        <v>15</v>
      </c>
      <c r="D73" s="15">
        <v>0</v>
      </c>
      <c r="E73" s="5">
        <v>160</v>
      </c>
      <c r="F73" s="31">
        <f t="shared" si="7"/>
        <v>0</v>
      </c>
      <c r="G73" s="12"/>
      <c r="H73" s="34" t="s">
        <v>75</v>
      </c>
      <c r="I73" s="41"/>
      <c r="K73" s="10"/>
      <c r="M73" s="10"/>
      <c r="O73" s="63"/>
      <c r="Q73" s="41"/>
    </row>
    <row r="74" spans="1:353" ht="12" x14ac:dyDescent="0.2">
      <c r="C74" s="1" t="s">
        <v>16</v>
      </c>
      <c r="D74" s="15">
        <v>0</v>
      </c>
      <c r="E74" s="5">
        <v>80</v>
      </c>
      <c r="F74" s="31">
        <f t="shared" si="7"/>
        <v>0</v>
      </c>
      <c r="G74" s="12"/>
      <c r="H74" s="34" t="s">
        <v>76</v>
      </c>
      <c r="I74" s="41"/>
      <c r="K74" s="10"/>
      <c r="M74" s="10"/>
      <c r="O74" s="63"/>
      <c r="Q74" s="41"/>
    </row>
    <row r="75" spans="1:353" ht="12" x14ac:dyDescent="0.2">
      <c r="C75" s="1" t="s">
        <v>17</v>
      </c>
      <c r="D75" s="15">
        <v>0</v>
      </c>
      <c r="E75" s="5">
        <v>31</v>
      </c>
      <c r="F75" s="31">
        <f t="shared" si="7"/>
        <v>0</v>
      </c>
      <c r="G75" s="12"/>
      <c r="H75" s="34"/>
      <c r="I75" s="41"/>
      <c r="K75" s="10"/>
      <c r="M75" s="10"/>
      <c r="O75" s="63"/>
      <c r="Q75" s="41"/>
    </row>
    <row r="76" spans="1:353" ht="12" x14ac:dyDescent="0.2">
      <c r="A76" s="8" t="s">
        <v>25</v>
      </c>
      <c r="B76" s="8"/>
      <c r="C76" s="8"/>
      <c r="D76" s="17"/>
      <c r="E76" s="1"/>
      <c r="F76" s="32">
        <f>SUM(F68:F75)</f>
        <v>0</v>
      </c>
      <c r="G76" s="1"/>
      <c r="H76" s="34"/>
    </row>
    <row r="77" spans="1:353" ht="12" x14ac:dyDescent="0.2">
      <c r="D77" s="15"/>
      <c r="E77" s="1"/>
      <c r="F77" s="15"/>
      <c r="G77" s="1"/>
      <c r="H77" s="34"/>
    </row>
    <row r="78" spans="1:353" ht="12" x14ac:dyDescent="0.2">
      <c r="C78" s="1" t="s">
        <v>29</v>
      </c>
      <c r="D78" s="15"/>
      <c r="E78" s="13">
        <v>0.45999999999999996</v>
      </c>
      <c r="F78" s="31">
        <f>+D78*E78</f>
        <v>0</v>
      </c>
      <c r="G78" s="13"/>
      <c r="H78" s="35" t="s">
        <v>82</v>
      </c>
      <c r="I78" s="41"/>
      <c r="K78" s="42"/>
      <c r="L78" s="42"/>
      <c r="M78" s="42"/>
      <c r="N78" s="42"/>
      <c r="O78" s="42"/>
      <c r="Q78" s="41"/>
    </row>
    <row r="79" spans="1:353" ht="12" x14ac:dyDescent="0.2">
      <c r="D79" s="15"/>
      <c r="E79" s="1"/>
      <c r="F79" s="15"/>
      <c r="G79" s="1"/>
      <c r="H79" s="34"/>
    </row>
    <row r="80" spans="1:353" ht="12" x14ac:dyDescent="0.2">
      <c r="C80" s="6" t="s">
        <v>52</v>
      </c>
      <c r="D80" s="16" t="s">
        <v>70</v>
      </c>
      <c r="E80" s="7" t="s">
        <v>38</v>
      </c>
      <c r="F80" s="16" t="s">
        <v>92</v>
      </c>
      <c r="G80" s="7"/>
      <c r="H80" s="34"/>
      <c r="I80" s="39"/>
      <c r="K80" s="39"/>
      <c r="L80" s="40"/>
      <c r="M80" s="39"/>
      <c r="N80" s="40"/>
      <c r="O80" s="39"/>
      <c r="Q80" s="39"/>
    </row>
    <row r="81" spans="1:17" ht="12" x14ac:dyDescent="0.2">
      <c r="A81" s="3" t="s">
        <v>4</v>
      </c>
      <c r="B81" s="1" t="s">
        <v>5</v>
      </c>
      <c r="C81" s="1" t="s">
        <v>30</v>
      </c>
      <c r="D81" s="15">
        <v>0</v>
      </c>
      <c r="E81" s="5">
        <v>3650</v>
      </c>
      <c r="F81" s="31">
        <f t="shared" ref="F81:F88" si="8">+D81*E81</f>
        <v>0</v>
      </c>
      <c r="G81" s="12"/>
      <c r="H81" s="34"/>
      <c r="I81" s="41"/>
      <c r="K81" s="10"/>
      <c r="M81" s="10"/>
      <c r="O81" s="63"/>
      <c r="Q81" s="41"/>
    </row>
    <row r="82" spans="1:17" ht="12" x14ac:dyDescent="0.2">
      <c r="A82" s="3" t="s">
        <v>7</v>
      </c>
      <c r="B82" s="1" t="s">
        <v>8</v>
      </c>
      <c r="C82" s="1" t="s">
        <v>30</v>
      </c>
      <c r="D82" s="15">
        <v>0</v>
      </c>
      <c r="E82" s="5">
        <v>2680</v>
      </c>
      <c r="F82" s="31">
        <f t="shared" si="8"/>
        <v>0</v>
      </c>
      <c r="G82" s="12"/>
      <c r="H82" s="34"/>
      <c r="I82" s="41"/>
      <c r="K82" s="10"/>
      <c r="M82" s="10"/>
      <c r="O82" s="63"/>
      <c r="Q82" s="41"/>
    </row>
    <row r="83" spans="1:17" ht="12" x14ac:dyDescent="0.2">
      <c r="A83" s="3" t="s">
        <v>9</v>
      </c>
      <c r="B83" s="1" t="s">
        <v>10</v>
      </c>
      <c r="C83" s="1" t="s">
        <v>30</v>
      </c>
      <c r="D83" s="15">
        <v>0</v>
      </c>
      <c r="E83" s="5">
        <v>1709.9999999999998</v>
      </c>
      <c r="F83" s="31">
        <f t="shared" si="8"/>
        <v>0</v>
      </c>
      <c r="G83" s="12"/>
      <c r="H83" s="34"/>
      <c r="I83" s="41"/>
      <c r="K83" s="10"/>
      <c r="M83" s="10"/>
      <c r="O83" s="63"/>
      <c r="Q83" s="41"/>
    </row>
    <row r="84" spans="1:17" ht="12" x14ac:dyDescent="0.2">
      <c r="A84" s="3" t="s">
        <v>11</v>
      </c>
      <c r="B84" s="1" t="s">
        <v>12</v>
      </c>
      <c r="C84" s="1" t="s">
        <v>30</v>
      </c>
      <c r="D84" s="15">
        <v>0</v>
      </c>
      <c r="E84" s="5">
        <v>1085</v>
      </c>
      <c r="F84" s="31">
        <f t="shared" si="8"/>
        <v>0</v>
      </c>
      <c r="G84" s="12"/>
      <c r="H84" s="34"/>
      <c r="I84" s="41"/>
      <c r="K84" s="10"/>
      <c r="M84" s="10"/>
      <c r="O84" s="63"/>
      <c r="Q84" s="41"/>
    </row>
    <row r="85" spans="1:17" ht="12" x14ac:dyDescent="0.2">
      <c r="A85" s="3" t="s">
        <v>13</v>
      </c>
      <c r="B85" s="1" t="s">
        <v>14</v>
      </c>
      <c r="C85" s="1" t="s">
        <v>30</v>
      </c>
      <c r="D85" s="15">
        <v>0</v>
      </c>
      <c r="E85" s="5">
        <v>825</v>
      </c>
      <c r="F85" s="31">
        <f t="shared" si="8"/>
        <v>0</v>
      </c>
      <c r="G85" s="12"/>
      <c r="H85" s="34"/>
      <c r="I85" s="41"/>
      <c r="K85" s="10"/>
      <c r="M85" s="10"/>
      <c r="O85" s="63"/>
      <c r="Q85" s="41"/>
    </row>
    <row r="86" spans="1:17" ht="12" x14ac:dyDescent="0.2">
      <c r="C86" s="1" t="s">
        <v>15</v>
      </c>
      <c r="D86" s="15">
        <v>0</v>
      </c>
      <c r="E86" s="5">
        <v>398.99999999999994</v>
      </c>
      <c r="F86" s="31">
        <f t="shared" si="8"/>
        <v>0</v>
      </c>
      <c r="G86" s="12"/>
      <c r="H86" s="34" t="s">
        <v>75</v>
      </c>
      <c r="I86" s="41"/>
      <c r="K86" s="10"/>
      <c r="M86" s="10"/>
      <c r="O86" s="63"/>
      <c r="Q86" s="41"/>
    </row>
    <row r="87" spans="1:17" ht="12" x14ac:dyDescent="0.2">
      <c r="C87" s="1" t="s">
        <v>16</v>
      </c>
      <c r="D87" s="15">
        <v>0</v>
      </c>
      <c r="E87" s="5">
        <v>200</v>
      </c>
      <c r="F87" s="31">
        <f t="shared" si="8"/>
        <v>0</v>
      </c>
      <c r="G87" s="12"/>
      <c r="H87" s="34" t="s">
        <v>76</v>
      </c>
      <c r="I87" s="41"/>
      <c r="K87" s="10"/>
      <c r="M87" s="10"/>
      <c r="O87" s="63"/>
      <c r="Q87" s="41"/>
    </row>
    <row r="88" spans="1:17" ht="12" x14ac:dyDescent="0.2">
      <c r="C88" s="1" t="s">
        <v>17</v>
      </c>
      <c r="D88" s="15">
        <v>0</v>
      </c>
      <c r="E88" s="5">
        <v>68</v>
      </c>
      <c r="F88" s="31">
        <f t="shared" si="8"/>
        <v>0</v>
      </c>
      <c r="G88" s="12"/>
      <c r="H88" s="34"/>
      <c r="I88" s="41"/>
      <c r="K88" s="10"/>
      <c r="M88" s="10"/>
      <c r="O88" s="63"/>
      <c r="Q88" s="41"/>
    </row>
    <row r="89" spans="1:17" ht="12" x14ac:dyDescent="0.2">
      <c r="A89" s="8" t="s">
        <v>25</v>
      </c>
      <c r="B89" s="8"/>
      <c r="C89" s="8"/>
      <c r="D89" s="17"/>
      <c r="E89" s="1"/>
      <c r="F89" s="32">
        <f>SUM(F81:F88)</f>
        <v>0</v>
      </c>
      <c r="G89" s="1"/>
      <c r="H89" s="34"/>
    </row>
    <row r="90" spans="1:17" ht="12" x14ac:dyDescent="0.2">
      <c r="D90" s="15"/>
      <c r="E90" s="1"/>
      <c r="F90" s="15"/>
      <c r="G90" s="1"/>
      <c r="H90" s="34"/>
    </row>
    <row r="91" spans="1:17" ht="12" x14ac:dyDescent="0.2">
      <c r="C91" s="1" t="s">
        <v>40</v>
      </c>
      <c r="D91" s="15">
        <v>0</v>
      </c>
      <c r="E91" s="13">
        <v>0.91999999999999993</v>
      </c>
      <c r="F91" s="31">
        <f t="shared" ref="F91:F92" si="9">+D91*E91</f>
        <v>0</v>
      </c>
      <c r="G91" s="13"/>
      <c r="H91" s="34" t="s">
        <v>95</v>
      </c>
      <c r="I91" s="41"/>
      <c r="K91" s="42"/>
      <c r="L91" s="42"/>
      <c r="M91" s="42"/>
      <c r="N91" s="42"/>
      <c r="O91" s="42"/>
      <c r="Q91" s="41"/>
    </row>
    <row r="92" spans="1:17" ht="12" x14ac:dyDescent="0.2">
      <c r="C92" s="1" t="s">
        <v>46</v>
      </c>
      <c r="D92" s="15">
        <v>0</v>
      </c>
      <c r="E92" s="13">
        <v>0.45999999999999996</v>
      </c>
      <c r="F92" s="31">
        <f t="shared" si="9"/>
        <v>0</v>
      </c>
      <c r="G92" s="13"/>
      <c r="H92" s="34" t="s">
        <v>84</v>
      </c>
      <c r="I92" s="41"/>
      <c r="K92" s="42"/>
      <c r="L92" s="42"/>
      <c r="M92" s="42"/>
      <c r="N92" s="42"/>
      <c r="O92" s="42"/>
      <c r="Q92" s="41"/>
    </row>
    <row r="93" spans="1:17" ht="12" x14ac:dyDescent="0.2">
      <c r="D93" s="15"/>
      <c r="E93" s="1"/>
      <c r="F93" s="15"/>
      <c r="G93" s="1"/>
      <c r="H93" s="34"/>
    </row>
    <row r="94" spans="1:17" ht="12" x14ac:dyDescent="0.2">
      <c r="C94" s="6" t="s">
        <v>53</v>
      </c>
      <c r="D94" s="16" t="s">
        <v>70</v>
      </c>
      <c r="E94" s="7" t="s">
        <v>38</v>
      </c>
      <c r="F94" s="16" t="s">
        <v>92</v>
      </c>
      <c r="G94" s="7"/>
      <c r="H94" s="34"/>
      <c r="I94" s="39"/>
      <c r="K94" s="39"/>
      <c r="L94" s="40"/>
      <c r="M94" s="39"/>
      <c r="N94" s="40"/>
      <c r="O94" s="39"/>
      <c r="Q94" s="39"/>
    </row>
    <row r="95" spans="1:17" ht="12" x14ac:dyDescent="0.2">
      <c r="A95" s="3" t="s">
        <v>4</v>
      </c>
      <c r="B95" s="1" t="s">
        <v>5</v>
      </c>
      <c r="C95" s="1" t="s">
        <v>31</v>
      </c>
      <c r="D95" s="15">
        <v>0</v>
      </c>
      <c r="E95" s="5">
        <v>3080</v>
      </c>
      <c r="F95" s="31">
        <f t="shared" ref="F95:F102" si="10">+D95*E95</f>
        <v>0</v>
      </c>
      <c r="G95" s="12"/>
      <c r="H95" s="34"/>
      <c r="I95" s="41"/>
      <c r="K95" s="10"/>
      <c r="M95" s="10"/>
      <c r="O95" s="63"/>
      <c r="Q95" s="41"/>
    </row>
    <row r="96" spans="1:17" ht="12" x14ac:dyDescent="0.2">
      <c r="A96" s="3" t="s">
        <v>7</v>
      </c>
      <c r="B96" s="1" t="s">
        <v>8</v>
      </c>
      <c r="C96" s="1" t="s">
        <v>31</v>
      </c>
      <c r="D96" s="15">
        <v>0</v>
      </c>
      <c r="E96" s="5">
        <v>2050</v>
      </c>
      <c r="F96" s="31">
        <f t="shared" si="10"/>
        <v>0</v>
      </c>
      <c r="G96" s="12"/>
      <c r="H96" s="34"/>
      <c r="I96" s="41"/>
      <c r="K96" s="10"/>
      <c r="M96" s="10"/>
      <c r="O96" s="63"/>
      <c r="Q96" s="41"/>
    </row>
    <row r="97" spans="1:17" ht="12" x14ac:dyDescent="0.2">
      <c r="A97" s="3" t="s">
        <v>9</v>
      </c>
      <c r="B97" s="1" t="s">
        <v>10</v>
      </c>
      <c r="C97" s="1" t="s">
        <v>31</v>
      </c>
      <c r="D97" s="15">
        <v>0</v>
      </c>
      <c r="E97" s="5">
        <v>1310</v>
      </c>
      <c r="F97" s="31">
        <f t="shared" si="10"/>
        <v>0</v>
      </c>
      <c r="G97" s="12"/>
      <c r="H97" s="34"/>
      <c r="I97" s="41"/>
      <c r="K97" s="10"/>
      <c r="M97" s="10"/>
      <c r="O97" s="63"/>
      <c r="Q97" s="41"/>
    </row>
    <row r="98" spans="1:17" ht="12" x14ac:dyDescent="0.2">
      <c r="A98" s="3" t="s">
        <v>11</v>
      </c>
      <c r="B98" s="1" t="s">
        <v>12</v>
      </c>
      <c r="C98" s="1" t="s">
        <v>31</v>
      </c>
      <c r="D98" s="15">
        <v>0</v>
      </c>
      <c r="E98" s="5">
        <v>854.99999999999989</v>
      </c>
      <c r="F98" s="31">
        <f t="shared" si="10"/>
        <v>0</v>
      </c>
      <c r="G98" s="12"/>
      <c r="H98" s="34"/>
      <c r="I98" s="41"/>
      <c r="K98" s="10"/>
      <c r="M98" s="10"/>
      <c r="O98" s="63"/>
      <c r="Q98" s="41"/>
    </row>
    <row r="99" spans="1:17" ht="12" x14ac:dyDescent="0.2">
      <c r="A99" s="3" t="s">
        <v>13</v>
      </c>
      <c r="B99" s="1" t="s">
        <v>14</v>
      </c>
      <c r="C99" s="1" t="s">
        <v>31</v>
      </c>
      <c r="D99" s="15">
        <v>0</v>
      </c>
      <c r="E99" s="5">
        <v>540</v>
      </c>
      <c r="F99" s="31">
        <f t="shared" si="10"/>
        <v>0</v>
      </c>
      <c r="G99" s="12"/>
      <c r="H99" s="34"/>
      <c r="I99" s="41"/>
      <c r="K99" s="10"/>
      <c r="M99" s="10"/>
      <c r="O99" s="63"/>
      <c r="Q99" s="41"/>
    </row>
    <row r="100" spans="1:17" ht="12" x14ac:dyDescent="0.2">
      <c r="C100" s="1" t="s">
        <v>15</v>
      </c>
      <c r="D100" s="15">
        <v>0</v>
      </c>
      <c r="E100" s="5">
        <v>250</v>
      </c>
      <c r="F100" s="31">
        <f t="shared" si="10"/>
        <v>0</v>
      </c>
      <c r="G100" s="12"/>
      <c r="H100" s="34"/>
      <c r="I100" s="41"/>
      <c r="K100" s="10"/>
      <c r="M100" s="10"/>
      <c r="O100" s="63"/>
      <c r="Q100" s="41"/>
    </row>
    <row r="101" spans="1:17" ht="12" x14ac:dyDescent="0.2">
      <c r="C101" s="1" t="s">
        <v>16</v>
      </c>
      <c r="D101" s="15">
        <v>0</v>
      </c>
      <c r="E101" s="5">
        <v>125</v>
      </c>
      <c r="F101" s="31">
        <f t="shared" si="10"/>
        <v>0</v>
      </c>
      <c r="G101" s="12"/>
      <c r="H101" s="34"/>
      <c r="I101" s="41"/>
      <c r="K101" s="10"/>
      <c r="M101" s="10"/>
      <c r="O101" s="63"/>
      <c r="Q101" s="41"/>
    </row>
    <row r="102" spans="1:17" ht="12" x14ac:dyDescent="0.2">
      <c r="C102" s="1" t="s">
        <v>17</v>
      </c>
      <c r="D102" s="15">
        <v>0</v>
      </c>
      <c r="E102" s="5">
        <v>50</v>
      </c>
      <c r="F102" s="31">
        <f t="shared" si="10"/>
        <v>0</v>
      </c>
      <c r="G102" s="12"/>
      <c r="H102" s="34"/>
      <c r="I102" s="41"/>
      <c r="K102" s="10"/>
      <c r="M102" s="10"/>
      <c r="O102" s="63"/>
      <c r="Q102" s="41"/>
    </row>
    <row r="103" spans="1:17" ht="12" x14ac:dyDescent="0.2">
      <c r="A103" s="8" t="s">
        <v>25</v>
      </c>
      <c r="B103" s="8"/>
      <c r="C103" s="8"/>
      <c r="D103" s="17"/>
      <c r="E103" s="1"/>
      <c r="F103" s="32">
        <f>SUM(F95:F102)</f>
        <v>0</v>
      </c>
      <c r="G103" s="1"/>
      <c r="H103" s="34"/>
    </row>
    <row r="104" spans="1:17" ht="12" x14ac:dyDescent="0.2">
      <c r="D104" s="15"/>
      <c r="E104" s="1"/>
      <c r="F104" s="15"/>
      <c r="G104" s="1"/>
      <c r="H104" s="34"/>
    </row>
    <row r="105" spans="1:17" ht="12" x14ac:dyDescent="0.2">
      <c r="C105" s="6" t="s">
        <v>32</v>
      </c>
      <c r="D105" s="16" t="s">
        <v>70</v>
      </c>
      <c r="E105" s="7" t="s">
        <v>38</v>
      </c>
      <c r="F105" s="16" t="s">
        <v>92</v>
      </c>
      <c r="G105" s="7"/>
      <c r="H105" s="34"/>
      <c r="I105" s="39"/>
      <c r="K105" s="39"/>
      <c r="L105" s="40"/>
      <c r="M105" s="39"/>
      <c r="N105" s="40"/>
      <c r="O105" s="39"/>
      <c r="Q105" s="39"/>
    </row>
    <row r="106" spans="1:17" ht="12" x14ac:dyDescent="0.2">
      <c r="A106" s="1" t="s">
        <v>4</v>
      </c>
      <c r="B106" s="1" t="s">
        <v>5</v>
      </c>
      <c r="C106" s="1" t="s">
        <v>32</v>
      </c>
      <c r="D106" s="15">
        <v>0</v>
      </c>
      <c r="E106" s="5">
        <v>1395</v>
      </c>
      <c r="F106" s="31">
        <f t="shared" ref="F106:F113" si="11">+D106*E106</f>
        <v>0</v>
      </c>
      <c r="G106" s="12"/>
      <c r="H106" s="34" t="s">
        <v>85</v>
      </c>
      <c r="I106" s="41"/>
      <c r="K106" s="10"/>
      <c r="M106" s="10"/>
      <c r="O106" s="63"/>
      <c r="Q106" s="41"/>
    </row>
    <row r="107" spans="1:17" ht="12" x14ac:dyDescent="0.2">
      <c r="A107" s="1" t="s">
        <v>7</v>
      </c>
      <c r="B107" s="1" t="s">
        <v>8</v>
      </c>
      <c r="C107" s="1" t="s">
        <v>32</v>
      </c>
      <c r="D107" s="15">
        <v>0</v>
      </c>
      <c r="E107" s="5">
        <v>1140</v>
      </c>
      <c r="F107" s="31">
        <f t="shared" si="11"/>
        <v>0</v>
      </c>
      <c r="G107" s="12"/>
      <c r="H107" s="34" t="s">
        <v>85</v>
      </c>
      <c r="I107" s="41"/>
      <c r="K107" s="10"/>
      <c r="M107" s="10"/>
      <c r="O107" s="63"/>
      <c r="Q107" s="41"/>
    </row>
    <row r="108" spans="1:17" ht="12" x14ac:dyDescent="0.2">
      <c r="A108" s="1" t="s">
        <v>9</v>
      </c>
      <c r="B108" s="1" t="s">
        <v>10</v>
      </c>
      <c r="C108" s="1" t="s">
        <v>32</v>
      </c>
      <c r="D108" s="15">
        <v>0</v>
      </c>
      <c r="E108" s="5">
        <v>885</v>
      </c>
      <c r="F108" s="31">
        <f t="shared" si="11"/>
        <v>0</v>
      </c>
      <c r="G108" s="12"/>
      <c r="H108" s="34" t="s">
        <v>85</v>
      </c>
      <c r="I108" s="41"/>
      <c r="K108" s="10"/>
      <c r="M108" s="10"/>
      <c r="O108" s="63"/>
      <c r="Q108" s="41"/>
    </row>
    <row r="109" spans="1:17" ht="12" x14ac:dyDescent="0.2">
      <c r="A109" s="3" t="s">
        <v>11</v>
      </c>
      <c r="B109" s="1" t="s">
        <v>12</v>
      </c>
      <c r="C109" s="1" t="s">
        <v>32</v>
      </c>
      <c r="D109" s="15">
        <v>0</v>
      </c>
      <c r="E109" s="5">
        <v>560</v>
      </c>
      <c r="F109" s="31">
        <f t="shared" si="11"/>
        <v>0</v>
      </c>
      <c r="G109" s="12"/>
      <c r="H109" s="34" t="s">
        <v>85</v>
      </c>
      <c r="I109" s="41"/>
      <c r="K109" s="10"/>
      <c r="M109" s="10"/>
      <c r="O109" s="63"/>
      <c r="Q109" s="41"/>
    </row>
    <row r="110" spans="1:17" ht="12" x14ac:dyDescent="0.2">
      <c r="A110" s="3" t="s">
        <v>13</v>
      </c>
      <c r="B110" s="1" t="s">
        <v>14</v>
      </c>
      <c r="C110" s="1" t="s">
        <v>32</v>
      </c>
      <c r="D110" s="15">
        <v>0</v>
      </c>
      <c r="E110" s="5">
        <v>285</v>
      </c>
      <c r="F110" s="31">
        <f t="shared" si="11"/>
        <v>0</v>
      </c>
      <c r="G110" s="12"/>
      <c r="H110" s="34" t="s">
        <v>85</v>
      </c>
      <c r="I110" s="41"/>
      <c r="K110" s="10"/>
      <c r="M110" s="10"/>
      <c r="O110" s="63"/>
      <c r="Q110" s="41"/>
    </row>
    <row r="111" spans="1:17" ht="12" x14ac:dyDescent="0.2">
      <c r="C111" s="1" t="s">
        <v>15</v>
      </c>
      <c r="D111" s="15">
        <v>0</v>
      </c>
      <c r="E111" s="5">
        <v>140</v>
      </c>
      <c r="F111" s="31">
        <f t="shared" si="11"/>
        <v>0</v>
      </c>
      <c r="G111" s="12"/>
      <c r="H111" s="34" t="s">
        <v>75</v>
      </c>
      <c r="I111" s="41"/>
      <c r="K111" s="10"/>
      <c r="M111" s="10"/>
      <c r="O111" s="63"/>
      <c r="Q111" s="41"/>
    </row>
    <row r="112" spans="1:17" ht="12" x14ac:dyDescent="0.2">
      <c r="C112" s="1" t="s">
        <v>16</v>
      </c>
      <c r="D112" s="15">
        <v>0</v>
      </c>
      <c r="E112" s="5">
        <v>70</v>
      </c>
      <c r="F112" s="31">
        <f t="shared" si="11"/>
        <v>0</v>
      </c>
      <c r="G112" s="12"/>
      <c r="H112" s="34" t="s">
        <v>76</v>
      </c>
      <c r="I112" s="41"/>
      <c r="K112" s="10"/>
      <c r="M112" s="10"/>
      <c r="O112" s="63"/>
      <c r="Q112" s="41"/>
    </row>
    <row r="113" spans="1:123" ht="12" x14ac:dyDescent="0.2">
      <c r="C113" s="1" t="s">
        <v>17</v>
      </c>
      <c r="D113" s="15">
        <v>0</v>
      </c>
      <c r="E113" s="5">
        <v>31</v>
      </c>
      <c r="F113" s="31">
        <f t="shared" si="11"/>
        <v>0</v>
      </c>
      <c r="G113" s="12"/>
      <c r="H113" s="34"/>
      <c r="I113" s="41"/>
      <c r="K113" s="10"/>
      <c r="M113" s="10"/>
      <c r="O113" s="63"/>
      <c r="Q113" s="41"/>
    </row>
    <row r="114" spans="1:123" customFormat="1" x14ac:dyDescent="0.25">
      <c r="A114" s="8" t="s">
        <v>25</v>
      </c>
      <c r="B114" s="8"/>
      <c r="C114" s="8"/>
      <c r="D114" s="61"/>
      <c r="F114" s="32">
        <f>SUM(F106:F113)</f>
        <v>0</v>
      </c>
      <c r="G114" s="1"/>
      <c r="H114" s="67"/>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row>
    <row r="115" spans="1:123" ht="12" x14ac:dyDescent="0.2">
      <c r="D115" s="15"/>
      <c r="E115" s="1"/>
      <c r="F115" s="15"/>
      <c r="G115" s="1"/>
      <c r="H115" s="34"/>
    </row>
    <row r="116" spans="1:123" ht="12" x14ac:dyDescent="0.2">
      <c r="C116" s="1" t="s">
        <v>33</v>
      </c>
      <c r="D116" s="15">
        <v>0</v>
      </c>
      <c r="E116" s="13">
        <v>0.45999999999999996</v>
      </c>
      <c r="F116" s="31">
        <f>+D116*E116</f>
        <v>0</v>
      </c>
      <c r="G116" s="13"/>
      <c r="H116" s="35" t="s">
        <v>82</v>
      </c>
      <c r="I116" s="41"/>
      <c r="K116" s="42"/>
      <c r="L116" s="42"/>
      <c r="M116" s="42"/>
      <c r="N116" s="42"/>
      <c r="O116" s="42"/>
      <c r="Q116" s="41"/>
    </row>
    <row r="117" spans="1:123" ht="12" x14ac:dyDescent="0.2">
      <c r="D117" s="15"/>
      <c r="E117" s="1"/>
      <c r="F117" s="15"/>
      <c r="G117" s="1"/>
      <c r="H117" s="34"/>
    </row>
    <row r="118" spans="1:123" ht="12" x14ac:dyDescent="0.2">
      <c r="C118" s="6" t="s">
        <v>54</v>
      </c>
      <c r="D118" s="16" t="s">
        <v>70</v>
      </c>
      <c r="E118" s="7" t="s">
        <v>38</v>
      </c>
      <c r="F118" s="16" t="s">
        <v>92</v>
      </c>
      <c r="G118" s="7"/>
      <c r="H118" s="34"/>
      <c r="I118" s="39"/>
      <c r="K118" s="39"/>
      <c r="L118" s="40"/>
      <c r="M118" s="39"/>
      <c r="N118" s="40"/>
      <c r="O118" s="39"/>
      <c r="Q118" s="39"/>
    </row>
    <row r="119" spans="1:123" ht="12" x14ac:dyDescent="0.2">
      <c r="A119" s="3" t="s">
        <v>4</v>
      </c>
      <c r="B119" s="1" t="s">
        <v>5</v>
      </c>
      <c r="C119" s="1" t="s">
        <v>34</v>
      </c>
      <c r="D119" s="15">
        <v>0</v>
      </c>
      <c r="E119" s="5">
        <v>2680</v>
      </c>
      <c r="F119" s="31">
        <f t="shared" ref="F119:F126" si="12">+D119*E119</f>
        <v>0</v>
      </c>
      <c r="G119" s="12"/>
      <c r="H119" s="34"/>
      <c r="I119" s="41"/>
      <c r="K119" s="10"/>
      <c r="M119" s="10"/>
      <c r="O119" s="63"/>
      <c r="Q119" s="41"/>
    </row>
    <row r="120" spans="1:123" ht="12" x14ac:dyDescent="0.2">
      <c r="A120" s="3" t="s">
        <v>7</v>
      </c>
      <c r="B120" s="1" t="s">
        <v>8</v>
      </c>
      <c r="C120" s="1" t="s">
        <v>34</v>
      </c>
      <c r="D120" s="15">
        <v>0</v>
      </c>
      <c r="E120" s="5">
        <v>1994.9999999999998</v>
      </c>
      <c r="F120" s="31">
        <f t="shared" si="12"/>
        <v>0</v>
      </c>
      <c r="G120" s="12"/>
      <c r="H120" s="34"/>
      <c r="I120" s="41"/>
      <c r="K120" s="10"/>
      <c r="M120" s="10"/>
      <c r="O120" s="63"/>
      <c r="Q120" s="41"/>
    </row>
    <row r="121" spans="1:123" ht="12" x14ac:dyDescent="0.2">
      <c r="A121" s="3" t="s">
        <v>9</v>
      </c>
      <c r="B121" s="1" t="s">
        <v>10</v>
      </c>
      <c r="C121" s="1" t="s">
        <v>34</v>
      </c>
      <c r="D121" s="15">
        <v>0</v>
      </c>
      <c r="E121" s="5">
        <v>1540</v>
      </c>
      <c r="F121" s="31">
        <f t="shared" si="12"/>
        <v>0</v>
      </c>
      <c r="G121" s="12"/>
      <c r="H121" s="34"/>
      <c r="I121" s="41"/>
      <c r="K121" s="10"/>
      <c r="M121" s="10"/>
      <c r="O121" s="63"/>
      <c r="Q121" s="41"/>
    </row>
    <row r="122" spans="1:123" ht="12" x14ac:dyDescent="0.2">
      <c r="A122" s="3" t="s">
        <v>11</v>
      </c>
      <c r="B122" s="1" t="s">
        <v>12</v>
      </c>
      <c r="C122" s="1" t="s">
        <v>34</v>
      </c>
      <c r="D122" s="15">
        <v>0</v>
      </c>
      <c r="E122" s="5">
        <v>1025</v>
      </c>
      <c r="F122" s="31">
        <f t="shared" si="12"/>
        <v>0</v>
      </c>
      <c r="G122" s="12"/>
      <c r="H122" s="34"/>
      <c r="I122" s="41"/>
      <c r="K122" s="10"/>
      <c r="M122" s="10"/>
      <c r="O122" s="63"/>
      <c r="Q122" s="41"/>
    </row>
    <row r="123" spans="1:123" ht="12" x14ac:dyDescent="0.2">
      <c r="A123" s="3" t="s">
        <v>13</v>
      </c>
      <c r="B123" s="1" t="s">
        <v>14</v>
      </c>
      <c r="C123" s="1" t="s">
        <v>34</v>
      </c>
      <c r="D123" s="15">
        <v>0</v>
      </c>
      <c r="E123" s="5">
        <v>705</v>
      </c>
      <c r="F123" s="31">
        <f t="shared" si="12"/>
        <v>0</v>
      </c>
      <c r="G123" s="12"/>
      <c r="H123" s="34"/>
      <c r="I123" s="41"/>
      <c r="K123" s="10"/>
      <c r="M123" s="10"/>
      <c r="O123" s="63"/>
      <c r="Q123" s="41"/>
    </row>
    <row r="124" spans="1:123" ht="12" x14ac:dyDescent="0.2">
      <c r="C124" s="1" t="s">
        <v>15</v>
      </c>
      <c r="D124" s="15">
        <v>0</v>
      </c>
      <c r="E124" s="5">
        <v>319</v>
      </c>
      <c r="F124" s="31">
        <f t="shared" si="12"/>
        <v>0</v>
      </c>
      <c r="G124" s="12"/>
      <c r="H124" s="34"/>
      <c r="I124" s="41"/>
      <c r="K124" s="10"/>
      <c r="M124" s="10"/>
      <c r="O124" s="63"/>
      <c r="Q124" s="41"/>
    </row>
    <row r="125" spans="1:123" ht="12" x14ac:dyDescent="0.2">
      <c r="C125" s="1" t="s">
        <v>16</v>
      </c>
      <c r="D125" s="15">
        <v>0</v>
      </c>
      <c r="E125" s="5">
        <v>160</v>
      </c>
      <c r="F125" s="31">
        <f t="shared" si="12"/>
        <v>0</v>
      </c>
      <c r="G125" s="12"/>
      <c r="H125" s="34"/>
      <c r="I125" s="41"/>
      <c r="K125" s="10"/>
      <c r="M125" s="10"/>
      <c r="O125" s="63"/>
      <c r="Q125" s="41"/>
    </row>
    <row r="126" spans="1:123" ht="12" x14ac:dyDescent="0.2">
      <c r="C126" s="1" t="s">
        <v>17</v>
      </c>
      <c r="D126" s="15">
        <v>0</v>
      </c>
      <c r="E126" s="5">
        <v>63</v>
      </c>
      <c r="F126" s="31">
        <f t="shared" si="12"/>
        <v>0</v>
      </c>
      <c r="G126" s="12"/>
      <c r="H126" s="34"/>
      <c r="I126" s="41"/>
      <c r="K126" s="10"/>
      <c r="M126" s="10"/>
      <c r="O126" s="63"/>
      <c r="Q126" s="41"/>
    </row>
    <row r="127" spans="1:123" ht="12" x14ac:dyDescent="0.2">
      <c r="A127" s="8" t="s">
        <v>25</v>
      </c>
      <c r="B127" s="8"/>
      <c r="C127" s="8"/>
      <c r="D127" s="17"/>
      <c r="E127" s="1"/>
      <c r="F127" s="32">
        <f>SUM(F119:F126)</f>
        <v>0</v>
      </c>
      <c r="G127" s="1"/>
      <c r="H127" s="34"/>
    </row>
    <row r="128" spans="1:123" ht="12" x14ac:dyDescent="0.2">
      <c r="D128" s="15"/>
      <c r="E128" s="1"/>
      <c r="F128" s="15"/>
      <c r="G128" s="1"/>
      <c r="H128" s="34"/>
    </row>
    <row r="129" spans="1:17" ht="12" x14ac:dyDescent="0.2">
      <c r="C129" s="6" t="s">
        <v>55</v>
      </c>
      <c r="D129" s="16" t="s">
        <v>70</v>
      </c>
      <c r="E129" s="7" t="s">
        <v>38</v>
      </c>
      <c r="F129" s="16" t="s">
        <v>92</v>
      </c>
      <c r="G129" s="7"/>
      <c r="H129" s="34"/>
      <c r="I129" s="39"/>
      <c r="K129" s="39"/>
      <c r="L129" s="40"/>
      <c r="M129" s="39"/>
      <c r="N129" s="40"/>
      <c r="O129" s="39"/>
      <c r="Q129" s="39"/>
    </row>
    <row r="130" spans="1:17" ht="12" x14ac:dyDescent="0.2">
      <c r="A130" s="3" t="s">
        <v>4</v>
      </c>
      <c r="B130" s="1" t="s">
        <v>5</v>
      </c>
      <c r="C130" s="1" t="s">
        <v>35</v>
      </c>
      <c r="D130" s="15">
        <v>0</v>
      </c>
      <c r="E130" s="5">
        <v>1709.9999999999998</v>
      </c>
      <c r="F130" s="31">
        <f t="shared" ref="F130:F137" si="13">+D130*E130</f>
        <v>0</v>
      </c>
      <c r="G130" s="12"/>
      <c r="H130" s="34" t="s">
        <v>86</v>
      </c>
      <c r="I130" s="41"/>
      <c r="K130" s="10"/>
      <c r="M130" s="10"/>
      <c r="O130" s="63"/>
      <c r="Q130" s="41"/>
    </row>
    <row r="131" spans="1:17" ht="12" x14ac:dyDescent="0.2">
      <c r="A131" s="3" t="s">
        <v>7</v>
      </c>
      <c r="B131" s="1" t="s">
        <v>8</v>
      </c>
      <c r="C131" s="1" t="s">
        <v>35</v>
      </c>
      <c r="D131" s="15">
        <v>0</v>
      </c>
      <c r="E131" s="5">
        <v>1255</v>
      </c>
      <c r="F131" s="31">
        <f t="shared" si="13"/>
        <v>0</v>
      </c>
      <c r="G131" s="12"/>
      <c r="H131" s="34" t="s">
        <v>86</v>
      </c>
      <c r="I131" s="41"/>
      <c r="K131" s="10"/>
      <c r="M131" s="10"/>
      <c r="O131" s="63"/>
      <c r="Q131" s="41"/>
    </row>
    <row r="132" spans="1:17" ht="12" x14ac:dyDescent="0.2">
      <c r="A132" s="3" t="s">
        <v>9</v>
      </c>
      <c r="B132" s="1" t="s">
        <v>10</v>
      </c>
      <c r="C132" s="1" t="s">
        <v>35</v>
      </c>
      <c r="D132" s="15">
        <v>0</v>
      </c>
      <c r="E132" s="5">
        <v>970</v>
      </c>
      <c r="F132" s="31">
        <f t="shared" si="13"/>
        <v>0</v>
      </c>
      <c r="G132" s="12"/>
      <c r="H132" s="34" t="s">
        <v>86</v>
      </c>
      <c r="I132" s="41"/>
      <c r="K132" s="10"/>
      <c r="M132" s="10"/>
      <c r="O132" s="63"/>
      <c r="Q132" s="41"/>
    </row>
    <row r="133" spans="1:17" ht="12" x14ac:dyDescent="0.2">
      <c r="A133" s="3" t="s">
        <v>11</v>
      </c>
      <c r="B133" s="1" t="s">
        <v>12</v>
      </c>
      <c r="C133" s="1" t="s">
        <v>35</v>
      </c>
      <c r="D133" s="15">
        <v>0</v>
      </c>
      <c r="E133" s="5">
        <v>540</v>
      </c>
      <c r="F133" s="31">
        <f t="shared" si="13"/>
        <v>0</v>
      </c>
      <c r="G133" s="12"/>
      <c r="H133" s="34" t="s">
        <v>86</v>
      </c>
      <c r="I133" s="41"/>
      <c r="K133" s="10"/>
      <c r="M133" s="10"/>
      <c r="O133" s="63"/>
      <c r="Q133" s="41"/>
    </row>
    <row r="134" spans="1:17" ht="12" x14ac:dyDescent="0.2">
      <c r="A134" s="3" t="s">
        <v>13</v>
      </c>
      <c r="B134" s="1" t="s">
        <v>14</v>
      </c>
      <c r="C134" s="1" t="s">
        <v>35</v>
      </c>
      <c r="D134" s="15">
        <v>0</v>
      </c>
      <c r="E134" s="5">
        <v>275</v>
      </c>
      <c r="F134" s="31">
        <f t="shared" si="13"/>
        <v>0</v>
      </c>
      <c r="G134" s="12"/>
      <c r="H134" s="34" t="s">
        <v>86</v>
      </c>
      <c r="I134" s="41"/>
      <c r="K134" s="10"/>
      <c r="M134" s="10"/>
      <c r="O134" s="63"/>
      <c r="Q134" s="41"/>
    </row>
    <row r="135" spans="1:17" ht="12" x14ac:dyDescent="0.2">
      <c r="C135" s="1" t="s">
        <v>15</v>
      </c>
      <c r="D135" s="15">
        <v>0</v>
      </c>
      <c r="E135" s="5">
        <v>137</v>
      </c>
      <c r="F135" s="31">
        <f t="shared" si="13"/>
        <v>0</v>
      </c>
      <c r="G135" s="12"/>
      <c r="H135" s="34"/>
      <c r="I135" s="41"/>
      <c r="K135" s="10"/>
      <c r="M135" s="10"/>
      <c r="O135" s="63"/>
      <c r="Q135" s="41"/>
    </row>
    <row r="136" spans="1:17" ht="12" x14ac:dyDescent="0.2">
      <c r="C136" s="1" t="s">
        <v>16</v>
      </c>
      <c r="D136" s="15">
        <v>0</v>
      </c>
      <c r="E136" s="5">
        <v>68</v>
      </c>
      <c r="F136" s="31">
        <f t="shared" si="13"/>
        <v>0</v>
      </c>
      <c r="G136" s="12"/>
      <c r="H136" s="34"/>
      <c r="I136" s="41"/>
      <c r="K136" s="10"/>
      <c r="M136" s="10"/>
      <c r="O136" s="63"/>
      <c r="Q136" s="41"/>
    </row>
    <row r="137" spans="1:17" ht="12" x14ac:dyDescent="0.2">
      <c r="C137" s="1" t="s">
        <v>17</v>
      </c>
      <c r="D137" s="15">
        <v>0</v>
      </c>
      <c r="E137" s="5">
        <v>27</v>
      </c>
      <c r="F137" s="31">
        <f t="shared" si="13"/>
        <v>0</v>
      </c>
      <c r="G137" s="12"/>
      <c r="H137" s="34"/>
      <c r="I137" s="41"/>
      <c r="K137" s="10"/>
      <c r="M137" s="10"/>
      <c r="O137" s="63"/>
      <c r="Q137" s="41"/>
    </row>
    <row r="138" spans="1:17" ht="12" x14ac:dyDescent="0.2">
      <c r="A138" s="8" t="s">
        <v>25</v>
      </c>
      <c r="B138" s="8"/>
      <c r="C138" s="8"/>
      <c r="D138" s="17"/>
      <c r="E138" s="1"/>
      <c r="F138" s="32">
        <f>SUM(F130:F137)</f>
        <v>0</v>
      </c>
      <c r="G138" s="1"/>
      <c r="H138" s="34"/>
    </row>
    <row r="139" spans="1:17" ht="12" x14ac:dyDescent="0.2">
      <c r="A139" s="8"/>
      <c r="B139" s="8"/>
      <c r="C139" s="8"/>
      <c r="D139" s="15"/>
      <c r="E139" s="1"/>
      <c r="F139" s="15"/>
      <c r="G139" s="1"/>
      <c r="H139" s="34"/>
    </row>
    <row r="140" spans="1:17" ht="12" x14ac:dyDescent="0.2">
      <c r="C140" s="6" t="s">
        <v>56</v>
      </c>
      <c r="D140" s="16" t="s">
        <v>70</v>
      </c>
      <c r="E140" s="7" t="s">
        <v>38</v>
      </c>
      <c r="F140" s="16" t="s">
        <v>92</v>
      </c>
      <c r="G140" s="7"/>
      <c r="H140" s="34"/>
      <c r="I140" s="39"/>
      <c r="K140" s="39"/>
      <c r="L140" s="40"/>
      <c r="M140" s="39"/>
      <c r="N140" s="40"/>
      <c r="O140" s="39"/>
      <c r="Q140" s="39"/>
    </row>
    <row r="141" spans="1:17" ht="12" x14ac:dyDescent="0.2">
      <c r="A141" s="3" t="s">
        <v>4</v>
      </c>
      <c r="B141" s="1" t="s">
        <v>5</v>
      </c>
      <c r="C141" s="1" t="s">
        <v>41</v>
      </c>
      <c r="D141" s="15">
        <v>0</v>
      </c>
      <c r="E141" s="5">
        <v>840</v>
      </c>
      <c r="F141" s="31">
        <f t="shared" ref="F141:F148" si="14">+D141*E141</f>
        <v>0</v>
      </c>
      <c r="G141" s="12"/>
      <c r="H141" s="34" t="s">
        <v>86</v>
      </c>
      <c r="I141" s="41"/>
      <c r="K141" s="10"/>
      <c r="M141" s="10"/>
      <c r="O141" s="63"/>
      <c r="Q141" s="41"/>
    </row>
    <row r="142" spans="1:17" ht="12" x14ac:dyDescent="0.2">
      <c r="A142" s="3" t="s">
        <v>7</v>
      </c>
      <c r="B142" s="1" t="s">
        <v>8</v>
      </c>
      <c r="C142" s="1" t="s">
        <v>41</v>
      </c>
      <c r="D142" s="15">
        <v>0</v>
      </c>
      <c r="E142" s="5">
        <v>735</v>
      </c>
      <c r="F142" s="31">
        <f t="shared" si="14"/>
        <v>0</v>
      </c>
      <c r="G142" s="12"/>
      <c r="H142" s="34" t="s">
        <v>86</v>
      </c>
      <c r="I142" s="41"/>
      <c r="K142" s="10"/>
      <c r="M142" s="10"/>
      <c r="O142" s="63"/>
      <c r="Q142" s="41"/>
    </row>
    <row r="143" spans="1:17" ht="12" x14ac:dyDescent="0.2">
      <c r="A143" s="3" t="s">
        <v>9</v>
      </c>
      <c r="B143" s="1" t="s">
        <v>10</v>
      </c>
      <c r="C143" s="1" t="s">
        <v>41</v>
      </c>
      <c r="D143" s="15">
        <v>0</v>
      </c>
      <c r="E143" s="5">
        <v>630</v>
      </c>
      <c r="F143" s="31">
        <f t="shared" si="14"/>
        <v>0</v>
      </c>
      <c r="G143" s="12"/>
      <c r="H143" s="34" t="s">
        <v>86</v>
      </c>
      <c r="I143" s="41"/>
      <c r="K143" s="10"/>
      <c r="M143" s="10"/>
      <c r="O143" s="63"/>
      <c r="Q143" s="41"/>
    </row>
    <row r="144" spans="1:17" ht="12" x14ac:dyDescent="0.2">
      <c r="A144" s="3" t="s">
        <v>11</v>
      </c>
      <c r="B144" s="1" t="s">
        <v>12</v>
      </c>
      <c r="C144" s="1" t="s">
        <v>41</v>
      </c>
      <c r="D144" s="15">
        <v>0</v>
      </c>
      <c r="E144" s="5">
        <v>525.00000000000011</v>
      </c>
      <c r="F144" s="31">
        <f t="shared" si="14"/>
        <v>0</v>
      </c>
      <c r="G144" s="12"/>
      <c r="H144" s="34" t="s">
        <v>86</v>
      </c>
      <c r="I144" s="41"/>
      <c r="K144" s="10"/>
      <c r="M144" s="10"/>
      <c r="O144" s="63"/>
      <c r="Q144" s="41"/>
    </row>
    <row r="145" spans="1:17" ht="12" x14ac:dyDescent="0.2">
      <c r="A145" s="3" t="s">
        <v>13</v>
      </c>
      <c r="B145" s="1" t="s">
        <v>14</v>
      </c>
      <c r="C145" s="1" t="s">
        <v>41</v>
      </c>
      <c r="D145" s="15">
        <v>0</v>
      </c>
      <c r="E145" s="5">
        <v>420</v>
      </c>
      <c r="F145" s="31">
        <f t="shared" si="14"/>
        <v>0</v>
      </c>
      <c r="G145" s="12"/>
      <c r="H145" s="34" t="s">
        <v>86</v>
      </c>
      <c r="I145" s="41"/>
      <c r="K145" s="10"/>
      <c r="M145" s="10"/>
      <c r="O145" s="63"/>
      <c r="Q145" s="41"/>
    </row>
    <row r="146" spans="1:17" ht="12" x14ac:dyDescent="0.2">
      <c r="C146" s="1" t="s">
        <v>15</v>
      </c>
      <c r="D146" s="15">
        <v>0</v>
      </c>
      <c r="E146" s="5">
        <v>210</v>
      </c>
      <c r="F146" s="31">
        <f t="shared" si="14"/>
        <v>0</v>
      </c>
      <c r="G146" s="12"/>
      <c r="H146" s="34"/>
      <c r="I146" s="41"/>
      <c r="K146" s="10"/>
      <c r="M146" s="10"/>
      <c r="O146" s="63"/>
      <c r="Q146" s="41"/>
    </row>
    <row r="147" spans="1:17" ht="12" x14ac:dyDescent="0.2">
      <c r="C147" s="1" t="s">
        <v>16</v>
      </c>
      <c r="D147" s="15">
        <v>0</v>
      </c>
      <c r="E147" s="5">
        <v>105</v>
      </c>
      <c r="F147" s="31">
        <f t="shared" si="14"/>
        <v>0</v>
      </c>
      <c r="G147" s="12"/>
      <c r="H147" s="34"/>
      <c r="I147" s="41"/>
      <c r="K147" s="10"/>
      <c r="M147" s="10"/>
      <c r="O147" s="63"/>
      <c r="Q147" s="41"/>
    </row>
    <row r="148" spans="1:17" ht="12" x14ac:dyDescent="0.2">
      <c r="C148" s="1" t="s">
        <v>17</v>
      </c>
      <c r="D148" s="15">
        <v>0</v>
      </c>
      <c r="E148" s="5">
        <v>42</v>
      </c>
      <c r="F148" s="31">
        <f t="shared" si="14"/>
        <v>0</v>
      </c>
      <c r="G148" s="12"/>
      <c r="H148" s="34"/>
      <c r="I148" s="41"/>
      <c r="K148" s="10"/>
      <c r="M148" s="10"/>
      <c r="O148" s="63"/>
      <c r="Q148" s="41"/>
    </row>
    <row r="149" spans="1:17" ht="12" x14ac:dyDescent="0.2">
      <c r="A149" s="8" t="s">
        <v>25</v>
      </c>
      <c r="B149" s="8"/>
      <c r="C149" s="8"/>
      <c r="D149" s="17"/>
      <c r="E149" s="1"/>
      <c r="F149" s="32">
        <f>SUM(F141:F148)</f>
        <v>0</v>
      </c>
      <c r="G149" s="1"/>
      <c r="H149" s="34"/>
    </row>
    <row r="150" spans="1:17" ht="12" x14ac:dyDescent="0.2">
      <c r="A150" s="8"/>
      <c r="B150" s="8"/>
      <c r="C150" s="8"/>
      <c r="D150" s="15"/>
      <c r="E150" s="1"/>
      <c r="F150" s="15"/>
      <c r="G150" s="1"/>
      <c r="H150" s="34"/>
    </row>
    <row r="151" spans="1:17" ht="12" x14ac:dyDescent="0.2">
      <c r="C151" s="6" t="s">
        <v>57</v>
      </c>
      <c r="D151" s="16" t="s">
        <v>70</v>
      </c>
      <c r="E151" s="7" t="s">
        <v>38</v>
      </c>
      <c r="F151" s="16" t="s">
        <v>92</v>
      </c>
      <c r="G151" s="7"/>
      <c r="H151" s="34"/>
      <c r="I151" s="39"/>
      <c r="K151" s="39"/>
      <c r="L151" s="40"/>
      <c r="M151" s="39"/>
      <c r="N151" s="40"/>
      <c r="O151" s="39"/>
      <c r="Q151" s="39"/>
    </row>
    <row r="152" spans="1:17" ht="12" x14ac:dyDescent="0.2">
      <c r="A152" s="3" t="s">
        <v>4</v>
      </c>
      <c r="B152" s="1" t="s">
        <v>5</v>
      </c>
      <c r="C152" s="1" t="s">
        <v>58</v>
      </c>
      <c r="D152" s="15">
        <v>0</v>
      </c>
      <c r="E152" s="5">
        <v>840</v>
      </c>
      <c r="F152" s="31">
        <f t="shared" ref="F152:F159" si="15">+D152*E152</f>
        <v>0</v>
      </c>
      <c r="G152" s="12"/>
      <c r="H152" s="34" t="s">
        <v>86</v>
      </c>
      <c r="I152" s="41"/>
      <c r="K152" s="10"/>
      <c r="M152" s="10"/>
      <c r="O152" s="63"/>
      <c r="Q152" s="41"/>
    </row>
    <row r="153" spans="1:17" ht="12" x14ac:dyDescent="0.2">
      <c r="A153" s="3" t="s">
        <v>7</v>
      </c>
      <c r="B153" s="1" t="s">
        <v>8</v>
      </c>
      <c r="C153" s="1" t="s">
        <v>58</v>
      </c>
      <c r="D153" s="15">
        <v>0</v>
      </c>
      <c r="E153" s="5">
        <v>735</v>
      </c>
      <c r="F153" s="31">
        <f t="shared" si="15"/>
        <v>0</v>
      </c>
      <c r="G153" s="12"/>
      <c r="H153" s="34" t="s">
        <v>86</v>
      </c>
      <c r="I153" s="41"/>
      <c r="K153" s="10"/>
      <c r="M153" s="10"/>
      <c r="O153" s="63"/>
      <c r="Q153" s="41"/>
    </row>
    <row r="154" spans="1:17" ht="12" x14ac:dyDescent="0.2">
      <c r="A154" s="3" t="s">
        <v>9</v>
      </c>
      <c r="B154" s="1" t="s">
        <v>10</v>
      </c>
      <c r="C154" s="1" t="s">
        <v>58</v>
      </c>
      <c r="D154" s="15">
        <v>0</v>
      </c>
      <c r="E154" s="5">
        <v>630</v>
      </c>
      <c r="F154" s="31">
        <f t="shared" si="15"/>
        <v>0</v>
      </c>
      <c r="G154" s="12"/>
      <c r="H154" s="34" t="s">
        <v>86</v>
      </c>
      <c r="I154" s="41"/>
      <c r="K154" s="10"/>
      <c r="M154" s="10"/>
      <c r="O154" s="63"/>
      <c r="Q154" s="41"/>
    </row>
    <row r="155" spans="1:17" ht="12" x14ac:dyDescent="0.2">
      <c r="A155" s="3" t="s">
        <v>11</v>
      </c>
      <c r="B155" s="1" t="s">
        <v>12</v>
      </c>
      <c r="C155" s="1" t="s">
        <v>58</v>
      </c>
      <c r="D155" s="15">
        <v>0</v>
      </c>
      <c r="E155" s="5">
        <v>525.00000000000011</v>
      </c>
      <c r="F155" s="31">
        <f t="shared" si="15"/>
        <v>0</v>
      </c>
      <c r="G155" s="12"/>
      <c r="H155" s="34" t="s">
        <v>86</v>
      </c>
      <c r="I155" s="41"/>
      <c r="K155" s="10"/>
      <c r="M155" s="10"/>
      <c r="O155" s="63"/>
      <c r="Q155" s="41"/>
    </row>
    <row r="156" spans="1:17" ht="12" x14ac:dyDescent="0.2">
      <c r="A156" s="3" t="s">
        <v>13</v>
      </c>
      <c r="B156" s="1" t="s">
        <v>14</v>
      </c>
      <c r="C156" s="1" t="s">
        <v>58</v>
      </c>
      <c r="D156" s="15">
        <v>0</v>
      </c>
      <c r="E156" s="5">
        <v>420</v>
      </c>
      <c r="F156" s="31">
        <f t="shared" si="15"/>
        <v>0</v>
      </c>
      <c r="G156" s="12"/>
      <c r="H156" s="34" t="s">
        <v>86</v>
      </c>
      <c r="I156" s="41"/>
      <c r="K156" s="10"/>
      <c r="M156" s="10"/>
      <c r="O156" s="63"/>
      <c r="Q156" s="41"/>
    </row>
    <row r="157" spans="1:17" ht="12" x14ac:dyDescent="0.2">
      <c r="C157" s="1" t="s">
        <v>15</v>
      </c>
      <c r="D157" s="15">
        <v>0</v>
      </c>
      <c r="E157" s="5">
        <v>210</v>
      </c>
      <c r="F157" s="31">
        <f t="shared" si="15"/>
        <v>0</v>
      </c>
      <c r="G157" s="12"/>
      <c r="H157" s="34"/>
      <c r="I157" s="41"/>
      <c r="K157" s="10"/>
      <c r="M157" s="10"/>
      <c r="O157" s="63"/>
      <c r="Q157" s="41"/>
    </row>
    <row r="158" spans="1:17" ht="12" x14ac:dyDescent="0.2">
      <c r="C158" s="1" t="s">
        <v>16</v>
      </c>
      <c r="D158" s="15">
        <v>0</v>
      </c>
      <c r="E158" s="5">
        <v>105</v>
      </c>
      <c r="F158" s="31">
        <f t="shared" si="15"/>
        <v>0</v>
      </c>
      <c r="G158" s="12"/>
      <c r="H158" s="34"/>
      <c r="I158" s="41"/>
      <c r="K158" s="10"/>
      <c r="M158" s="10"/>
      <c r="O158" s="63"/>
      <c r="Q158" s="41"/>
    </row>
    <row r="159" spans="1:17" ht="12" x14ac:dyDescent="0.2">
      <c r="C159" s="1" t="s">
        <v>17</v>
      </c>
      <c r="D159" s="15">
        <v>0</v>
      </c>
      <c r="E159" s="5">
        <v>42</v>
      </c>
      <c r="F159" s="31">
        <f t="shared" si="15"/>
        <v>0</v>
      </c>
      <c r="G159" s="12"/>
      <c r="H159" s="34"/>
      <c r="I159" s="41"/>
      <c r="K159" s="10"/>
      <c r="M159" s="10"/>
      <c r="O159" s="63"/>
      <c r="Q159" s="41"/>
    </row>
    <row r="160" spans="1:17" ht="12" x14ac:dyDescent="0.2">
      <c r="A160" s="8" t="s">
        <v>25</v>
      </c>
      <c r="B160" s="8"/>
      <c r="C160" s="8"/>
      <c r="D160" s="17"/>
      <c r="E160" s="1"/>
      <c r="F160" s="32">
        <f>SUM(F152:F159)</f>
        <v>0</v>
      </c>
      <c r="G160" s="1"/>
      <c r="H160" s="34"/>
    </row>
    <row r="161" spans="1:17" ht="12" x14ac:dyDescent="0.2">
      <c r="A161" s="8"/>
      <c r="B161" s="8"/>
      <c r="C161" s="8"/>
      <c r="D161" s="15"/>
      <c r="E161" s="1"/>
      <c r="F161" s="15"/>
      <c r="G161" s="1"/>
      <c r="H161" s="34"/>
    </row>
    <row r="162" spans="1:17" ht="12" x14ac:dyDescent="0.2">
      <c r="C162" s="6" t="s">
        <v>59</v>
      </c>
      <c r="D162" s="16" t="s">
        <v>70</v>
      </c>
      <c r="E162" s="7" t="s">
        <v>38</v>
      </c>
      <c r="F162" s="16" t="s">
        <v>92</v>
      </c>
      <c r="G162" s="7"/>
      <c r="H162" s="34"/>
      <c r="I162" s="39"/>
      <c r="K162" s="39"/>
      <c r="L162" s="40"/>
      <c r="M162" s="39"/>
      <c r="N162" s="40"/>
      <c r="O162" s="39"/>
      <c r="Q162" s="39"/>
    </row>
    <row r="163" spans="1:17" ht="12" x14ac:dyDescent="0.2">
      <c r="A163" s="3" t="s">
        <v>4</v>
      </c>
      <c r="B163" s="1" t="s">
        <v>5</v>
      </c>
      <c r="C163" s="1" t="s">
        <v>42</v>
      </c>
      <c r="D163" s="15">
        <v>0</v>
      </c>
      <c r="E163" s="5">
        <v>840</v>
      </c>
      <c r="F163" s="31">
        <f t="shared" ref="F163:F170" si="16">+D163*E163</f>
        <v>0</v>
      </c>
      <c r="G163" s="12"/>
      <c r="H163" s="34" t="s">
        <v>86</v>
      </c>
      <c r="I163" s="41"/>
      <c r="K163" s="10"/>
      <c r="M163" s="10"/>
      <c r="O163" s="63"/>
      <c r="Q163" s="41"/>
    </row>
    <row r="164" spans="1:17" ht="12" x14ac:dyDescent="0.2">
      <c r="A164" s="3" t="s">
        <v>7</v>
      </c>
      <c r="B164" s="1" t="s">
        <v>8</v>
      </c>
      <c r="C164" s="1" t="s">
        <v>42</v>
      </c>
      <c r="D164" s="15">
        <v>0</v>
      </c>
      <c r="E164" s="5">
        <v>735</v>
      </c>
      <c r="F164" s="31">
        <f t="shared" si="16"/>
        <v>0</v>
      </c>
      <c r="G164" s="12"/>
      <c r="H164" s="34" t="s">
        <v>86</v>
      </c>
      <c r="I164" s="41"/>
      <c r="K164" s="10"/>
      <c r="M164" s="10"/>
      <c r="O164" s="63"/>
      <c r="Q164" s="41"/>
    </row>
    <row r="165" spans="1:17" ht="12" x14ac:dyDescent="0.2">
      <c r="A165" s="3" t="s">
        <v>9</v>
      </c>
      <c r="B165" s="1" t="s">
        <v>10</v>
      </c>
      <c r="C165" s="1" t="s">
        <v>42</v>
      </c>
      <c r="D165" s="15">
        <v>0</v>
      </c>
      <c r="E165" s="5">
        <v>630</v>
      </c>
      <c r="F165" s="31">
        <f t="shared" si="16"/>
        <v>0</v>
      </c>
      <c r="G165" s="12"/>
      <c r="H165" s="34" t="s">
        <v>86</v>
      </c>
      <c r="I165" s="41"/>
      <c r="K165" s="10"/>
      <c r="M165" s="10"/>
      <c r="O165" s="63"/>
      <c r="Q165" s="41"/>
    </row>
    <row r="166" spans="1:17" ht="12" x14ac:dyDescent="0.2">
      <c r="A166" s="3" t="s">
        <v>11</v>
      </c>
      <c r="B166" s="1" t="s">
        <v>12</v>
      </c>
      <c r="C166" s="1" t="s">
        <v>42</v>
      </c>
      <c r="D166" s="15">
        <v>0</v>
      </c>
      <c r="E166" s="5">
        <v>525.00000000000011</v>
      </c>
      <c r="F166" s="31">
        <f t="shared" si="16"/>
        <v>0</v>
      </c>
      <c r="G166" s="12"/>
      <c r="H166" s="34" t="s">
        <v>86</v>
      </c>
      <c r="I166" s="41"/>
      <c r="K166" s="10"/>
      <c r="M166" s="10"/>
      <c r="O166" s="63"/>
      <c r="Q166" s="41"/>
    </row>
    <row r="167" spans="1:17" ht="12" x14ac:dyDescent="0.2">
      <c r="A167" s="3" t="s">
        <v>13</v>
      </c>
      <c r="B167" s="1" t="s">
        <v>14</v>
      </c>
      <c r="C167" s="1" t="s">
        <v>42</v>
      </c>
      <c r="D167" s="15">
        <v>0</v>
      </c>
      <c r="E167" s="5">
        <v>420</v>
      </c>
      <c r="F167" s="31">
        <f t="shared" si="16"/>
        <v>0</v>
      </c>
      <c r="G167" s="12"/>
      <c r="H167" s="34" t="s">
        <v>86</v>
      </c>
      <c r="I167" s="41"/>
      <c r="K167" s="10"/>
      <c r="M167" s="10"/>
      <c r="O167" s="63"/>
      <c r="Q167" s="41"/>
    </row>
    <row r="168" spans="1:17" ht="12" x14ac:dyDescent="0.2">
      <c r="C168" s="1" t="s">
        <v>15</v>
      </c>
      <c r="D168" s="15">
        <v>0</v>
      </c>
      <c r="E168" s="5">
        <v>210</v>
      </c>
      <c r="F168" s="31">
        <f t="shared" si="16"/>
        <v>0</v>
      </c>
      <c r="G168" s="12"/>
      <c r="H168" s="34"/>
      <c r="I168" s="41"/>
      <c r="K168" s="10"/>
      <c r="M168" s="10"/>
      <c r="O168" s="63"/>
      <c r="Q168" s="41"/>
    </row>
    <row r="169" spans="1:17" ht="12" x14ac:dyDescent="0.2">
      <c r="C169" s="1" t="s">
        <v>16</v>
      </c>
      <c r="D169" s="15">
        <v>0</v>
      </c>
      <c r="E169" s="5">
        <v>105</v>
      </c>
      <c r="F169" s="31">
        <f t="shared" si="16"/>
        <v>0</v>
      </c>
      <c r="G169" s="12"/>
      <c r="H169" s="34"/>
      <c r="I169" s="41"/>
      <c r="K169" s="10"/>
      <c r="M169" s="10"/>
      <c r="O169" s="63"/>
      <c r="Q169" s="41"/>
    </row>
    <row r="170" spans="1:17" ht="12" x14ac:dyDescent="0.2">
      <c r="C170" s="1" t="s">
        <v>17</v>
      </c>
      <c r="D170" s="15">
        <v>0</v>
      </c>
      <c r="E170" s="5">
        <v>42</v>
      </c>
      <c r="F170" s="31">
        <f t="shared" si="16"/>
        <v>0</v>
      </c>
      <c r="G170" s="12"/>
      <c r="H170" s="34"/>
      <c r="I170" s="41"/>
      <c r="K170" s="10"/>
      <c r="M170" s="10"/>
      <c r="O170" s="63"/>
      <c r="Q170" s="41"/>
    </row>
    <row r="171" spans="1:17" ht="12" x14ac:dyDescent="0.2">
      <c r="A171" s="8" t="s">
        <v>25</v>
      </c>
      <c r="B171" s="8"/>
      <c r="C171" s="8"/>
      <c r="D171" s="17"/>
      <c r="E171" s="1"/>
      <c r="F171" s="32">
        <f>SUM(F163:F170)</f>
        <v>0</v>
      </c>
      <c r="G171" s="1"/>
      <c r="H171" s="34"/>
    </row>
    <row r="172" spans="1:17" ht="12" x14ac:dyDescent="0.2">
      <c r="A172" s="8"/>
      <c r="B172" s="8"/>
      <c r="D172" s="15"/>
      <c r="E172" s="1"/>
      <c r="F172" s="15"/>
      <c r="G172" s="1"/>
      <c r="H172" s="34"/>
    </row>
    <row r="173" spans="1:17" ht="12" x14ac:dyDescent="0.2">
      <c r="C173" s="6" t="s">
        <v>64</v>
      </c>
      <c r="D173" s="16" t="s">
        <v>70</v>
      </c>
      <c r="E173" s="7" t="s">
        <v>38</v>
      </c>
      <c r="F173" s="16" t="s">
        <v>92</v>
      </c>
      <c r="G173" s="7"/>
      <c r="H173" s="34"/>
      <c r="I173" s="39"/>
      <c r="K173" s="39"/>
      <c r="L173" s="40"/>
      <c r="M173" s="39"/>
      <c r="N173" s="40"/>
      <c r="O173" s="39"/>
      <c r="Q173" s="39"/>
    </row>
    <row r="174" spans="1:17" ht="12" x14ac:dyDescent="0.2">
      <c r="A174" s="3" t="s">
        <v>4</v>
      </c>
      <c r="B174" s="1" t="s">
        <v>5</v>
      </c>
      <c r="C174" s="1" t="s">
        <v>36</v>
      </c>
      <c r="D174" s="15">
        <v>0</v>
      </c>
      <c r="E174" s="5">
        <v>3785</v>
      </c>
      <c r="F174" s="31">
        <f t="shared" ref="F174:F181" si="17">+D174*E174</f>
        <v>0</v>
      </c>
      <c r="G174" s="12"/>
      <c r="H174" s="34" t="s">
        <v>87</v>
      </c>
      <c r="I174" s="41"/>
      <c r="K174" s="10"/>
      <c r="M174" s="10"/>
      <c r="O174" s="63"/>
      <c r="Q174" s="41"/>
    </row>
    <row r="175" spans="1:17" ht="12" x14ac:dyDescent="0.2">
      <c r="A175" s="3" t="s">
        <v>7</v>
      </c>
      <c r="B175" s="1" t="s">
        <v>8</v>
      </c>
      <c r="C175" s="1" t="s">
        <v>36</v>
      </c>
      <c r="D175" s="15">
        <v>0</v>
      </c>
      <c r="E175" s="5">
        <v>3100</v>
      </c>
      <c r="F175" s="31">
        <f t="shared" si="17"/>
        <v>0</v>
      </c>
      <c r="G175" s="12"/>
      <c r="H175" s="34" t="s">
        <v>87</v>
      </c>
      <c r="I175" s="41"/>
      <c r="K175" s="10"/>
      <c r="M175" s="10"/>
      <c r="O175" s="63"/>
      <c r="Q175" s="41"/>
    </row>
    <row r="176" spans="1:17" ht="12" x14ac:dyDescent="0.2">
      <c r="A176" s="3" t="s">
        <v>9</v>
      </c>
      <c r="B176" s="1" t="s">
        <v>10</v>
      </c>
      <c r="C176" s="1" t="s">
        <v>36</v>
      </c>
      <c r="D176" s="15">
        <v>0</v>
      </c>
      <c r="E176" s="5">
        <v>2445</v>
      </c>
      <c r="F176" s="31">
        <f t="shared" si="17"/>
        <v>0</v>
      </c>
      <c r="G176" s="12"/>
      <c r="H176" s="34" t="s">
        <v>87</v>
      </c>
      <c r="I176" s="41"/>
      <c r="K176" s="10"/>
      <c r="M176" s="10"/>
      <c r="O176" s="63"/>
      <c r="Q176" s="41"/>
    </row>
    <row r="177" spans="1:17" ht="12" x14ac:dyDescent="0.2">
      <c r="A177" s="3" t="s">
        <v>11</v>
      </c>
      <c r="B177" s="1" t="s">
        <v>12</v>
      </c>
      <c r="C177" s="1" t="s">
        <v>36</v>
      </c>
      <c r="D177" s="15">
        <v>0</v>
      </c>
      <c r="E177" s="5">
        <v>1760</v>
      </c>
      <c r="F177" s="31">
        <f t="shared" si="17"/>
        <v>0</v>
      </c>
      <c r="G177" s="12"/>
      <c r="H177" s="34" t="s">
        <v>87</v>
      </c>
      <c r="I177" s="41"/>
      <c r="K177" s="10"/>
      <c r="M177" s="10"/>
      <c r="O177" s="63"/>
      <c r="Q177" s="41"/>
    </row>
    <row r="178" spans="1:17" ht="12" x14ac:dyDescent="0.2">
      <c r="A178" s="3" t="s">
        <v>13</v>
      </c>
      <c r="B178" s="1" t="s">
        <v>14</v>
      </c>
      <c r="C178" s="1" t="s">
        <v>36</v>
      </c>
      <c r="D178" s="15">
        <v>0</v>
      </c>
      <c r="E178" s="5">
        <v>1390</v>
      </c>
      <c r="F178" s="31">
        <f t="shared" si="17"/>
        <v>0</v>
      </c>
      <c r="G178" s="12"/>
      <c r="H178" s="34" t="s">
        <v>87</v>
      </c>
      <c r="I178" s="41"/>
      <c r="K178" s="10"/>
      <c r="M178" s="10"/>
      <c r="O178" s="63"/>
      <c r="Q178" s="41"/>
    </row>
    <row r="179" spans="1:17" ht="12" x14ac:dyDescent="0.2">
      <c r="C179" s="1" t="s">
        <v>15</v>
      </c>
      <c r="D179" s="15">
        <v>0</v>
      </c>
      <c r="E179" s="5">
        <v>416</v>
      </c>
      <c r="F179" s="31">
        <f t="shared" si="17"/>
        <v>0</v>
      </c>
      <c r="G179" s="12"/>
      <c r="H179" s="37"/>
      <c r="I179" s="41"/>
      <c r="K179" s="10"/>
      <c r="M179" s="10"/>
      <c r="O179" s="63"/>
      <c r="Q179" s="41"/>
    </row>
    <row r="180" spans="1:17" ht="12" x14ac:dyDescent="0.2">
      <c r="C180" s="1" t="s">
        <v>16</v>
      </c>
      <c r="D180" s="15">
        <v>0</v>
      </c>
      <c r="E180" s="5">
        <v>180</v>
      </c>
      <c r="F180" s="31">
        <f t="shared" si="17"/>
        <v>0</v>
      </c>
      <c r="G180" s="12"/>
      <c r="H180" s="37"/>
      <c r="I180" s="41"/>
      <c r="K180" s="10"/>
      <c r="M180" s="10"/>
      <c r="O180" s="63"/>
      <c r="Q180" s="41"/>
    </row>
    <row r="181" spans="1:17" ht="12" x14ac:dyDescent="0.2">
      <c r="C181" s="1" t="s">
        <v>17</v>
      </c>
      <c r="D181" s="15">
        <v>0</v>
      </c>
      <c r="E181" s="5">
        <v>75</v>
      </c>
      <c r="F181" s="31">
        <f t="shared" si="17"/>
        <v>0</v>
      </c>
      <c r="G181" s="12"/>
      <c r="H181" s="37"/>
      <c r="I181" s="41"/>
      <c r="K181" s="10"/>
      <c r="M181" s="10"/>
      <c r="O181" s="63"/>
      <c r="Q181" s="41"/>
    </row>
    <row r="182" spans="1:17" ht="12" x14ac:dyDescent="0.2">
      <c r="A182" s="1" t="s">
        <v>25</v>
      </c>
      <c r="D182" s="1"/>
      <c r="E182" s="1"/>
      <c r="F182" s="32">
        <f>SUM(F174:F181)</f>
        <v>0</v>
      </c>
      <c r="G182" s="1"/>
      <c r="H182" s="68"/>
    </row>
    <row r="183" spans="1:17" x14ac:dyDescent="0.25">
      <c r="D183" s="1"/>
      <c r="E183" s="1"/>
      <c r="F183"/>
      <c r="G183" s="1"/>
    </row>
    <row r="184" spans="1:17" x14ac:dyDescent="0.25">
      <c r="D184" s="1"/>
      <c r="E184" s="1"/>
      <c r="F184"/>
      <c r="G184" s="1"/>
    </row>
    <row r="185" spans="1:17" ht="12" x14ac:dyDescent="0.2">
      <c r="A185" s="51" t="s">
        <v>47</v>
      </c>
      <c r="B185" s="52"/>
      <c r="C185" s="52"/>
      <c r="D185" s="62"/>
      <c r="E185" s="62"/>
      <c r="F185" s="52"/>
      <c r="G185" s="1"/>
    </row>
    <row r="186" spans="1:17" ht="12" x14ac:dyDescent="0.2">
      <c r="A186" s="1" t="s">
        <v>48</v>
      </c>
      <c r="D186" s="15">
        <v>0</v>
      </c>
      <c r="E186" s="5">
        <v>7560</v>
      </c>
      <c r="F186" s="31">
        <f t="shared" ref="F186" si="18">+D186*E186</f>
        <v>0</v>
      </c>
      <c r="G186" s="5"/>
      <c r="I186" s="41"/>
      <c r="K186" s="10"/>
      <c r="M186" s="63"/>
      <c r="O186" s="63"/>
      <c r="Q186" s="41"/>
    </row>
    <row r="187" spans="1:17" x14ac:dyDescent="0.25">
      <c r="D187" s="1"/>
      <c r="E187" s="1"/>
      <c r="F187"/>
      <c r="G187" s="1"/>
    </row>
    <row r="188" spans="1:17" ht="12" x14ac:dyDescent="0.2">
      <c r="A188" s="47" t="s">
        <v>89</v>
      </c>
      <c r="B188" s="47"/>
      <c r="C188" s="47"/>
      <c r="D188" s="47"/>
      <c r="E188" s="47"/>
      <c r="F188" s="48">
        <f>+F182+F171+F160+F149+F138+F127+F114+F103+F89+F76+F52+F44+F30+F63</f>
        <v>0</v>
      </c>
    </row>
    <row r="189" spans="1:17" ht="12" x14ac:dyDescent="0.2">
      <c r="A189" s="49" t="s">
        <v>91</v>
      </c>
      <c r="B189" s="49"/>
      <c r="C189" s="49"/>
      <c r="D189" s="49"/>
      <c r="E189" s="49"/>
      <c r="F189" s="50">
        <f>+F116+F92+F91+F78+F33+F32+F186+F65</f>
        <v>0</v>
      </c>
    </row>
    <row r="190" spans="1:17" x14ac:dyDescent="0.25">
      <c r="A190" s="9"/>
      <c r="B190" s="9"/>
      <c r="C190" s="9"/>
    </row>
    <row r="191" spans="1:17" x14ac:dyDescent="0.25">
      <c r="A191" s="9"/>
      <c r="B191" s="9"/>
      <c r="C191" s="9"/>
    </row>
    <row r="192" spans="1:17" x14ac:dyDescent="0.25">
      <c r="A192" s="9"/>
      <c r="B192" s="9"/>
      <c r="C192" s="9"/>
    </row>
    <row r="193" spans="1:3" x14ac:dyDescent="0.25">
      <c r="A193" s="9"/>
      <c r="B193" s="9"/>
      <c r="C193" s="9"/>
    </row>
    <row r="194" spans="1:3" x14ac:dyDescent="0.25">
      <c r="A194" s="9"/>
      <c r="B194" s="9"/>
      <c r="C194" s="9"/>
    </row>
    <row r="195" spans="1:3" x14ac:dyDescent="0.25">
      <c r="A195" s="9"/>
      <c r="B195" s="9"/>
      <c r="C195" s="9"/>
    </row>
    <row r="196" spans="1:3" x14ac:dyDescent="0.25">
      <c r="A196" s="9"/>
      <c r="B196" s="9"/>
      <c r="C196" s="9"/>
    </row>
    <row r="197" spans="1:3" x14ac:dyDescent="0.25">
      <c r="A197" s="9"/>
      <c r="B197" s="9"/>
      <c r="C197" s="9"/>
    </row>
    <row r="198" spans="1:3" x14ac:dyDescent="0.25">
      <c r="A198" s="9"/>
      <c r="B198" s="9"/>
      <c r="C198" s="9"/>
    </row>
    <row r="199" spans="1:3" x14ac:dyDescent="0.25">
      <c r="A199" s="9"/>
      <c r="B199" s="9"/>
      <c r="C199" s="9"/>
    </row>
    <row r="200" spans="1:3" x14ac:dyDescent="0.25">
      <c r="A200" s="9"/>
      <c r="B200" s="9"/>
      <c r="C200" s="9"/>
    </row>
    <row r="201" spans="1:3" x14ac:dyDescent="0.25">
      <c r="A201" s="9"/>
      <c r="B201" s="9"/>
      <c r="C201" s="9"/>
    </row>
    <row r="202" spans="1:3" x14ac:dyDescent="0.25">
      <c r="A202" s="9"/>
      <c r="B202" s="9"/>
      <c r="C202" s="9"/>
    </row>
    <row r="203" spans="1:3" x14ac:dyDescent="0.25">
      <c r="A203" s="9"/>
      <c r="B203" s="9"/>
      <c r="C203" s="9"/>
    </row>
    <row r="204" spans="1:3" x14ac:dyDescent="0.25">
      <c r="A204" s="9"/>
      <c r="B204" s="9"/>
      <c r="C204" s="9"/>
    </row>
    <row r="205" spans="1:3" x14ac:dyDescent="0.25">
      <c r="A205" s="9"/>
      <c r="B205" s="9"/>
      <c r="C205" s="9"/>
    </row>
    <row r="206" spans="1:3" x14ac:dyDescent="0.25">
      <c r="A206" s="9"/>
      <c r="B206" s="9"/>
      <c r="C206" s="9"/>
    </row>
    <row r="207" spans="1:3" x14ac:dyDescent="0.25">
      <c r="A207" s="9"/>
      <c r="B207" s="9"/>
      <c r="C207" s="9"/>
    </row>
    <row r="208" spans="1:3" x14ac:dyDescent="0.25">
      <c r="A208" s="9"/>
      <c r="B208" s="9"/>
      <c r="C208" s="9"/>
    </row>
    <row r="209" spans="1:3" x14ac:dyDescent="0.25">
      <c r="A209" s="9"/>
      <c r="B209" s="9"/>
      <c r="C209" s="9"/>
    </row>
    <row r="210" spans="1:3" x14ac:dyDescent="0.25">
      <c r="A210" s="9"/>
      <c r="B210" s="9"/>
      <c r="C210" s="9"/>
    </row>
    <row r="211" spans="1:3" x14ac:dyDescent="0.25">
      <c r="A211" s="9"/>
      <c r="B211" s="9"/>
      <c r="C211" s="9"/>
    </row>
    <row r="212" spans="1:3" x14ac:dyDescent="0.25">
      <c r="A212" s="9"/>
      <c r="B212" s="9"/>
      <c r="C212" s="9"/>
    </row>
    <row r="213" spans="1:3" x14ac:dyDescent="0.25">
      <c r="A213" s="9"/>
      <c r="B213" s="9"/>
      <c r="C213" s="9"/>
    </row>
    <row r="214" spans="1:3" x14ac:dyDescent="0.25">
      <c r="A214" s="9"/>
      <c r="B214" s="9"/>
      <c r="C214" s="9"/>
    </row>
    <row r="215" spans="1:3" x14ac:dyDescent="0.25">
      <c r="A215" s="9"/>
      <c r="B215" s="9"/>
      <c r="C215" s="9"/>
    </row>
    <row r="216" spans="1:3" x14ac:dyDescent="0.25">
      <c r="A216" s="9"/>
      <c r="B216" s="9"/>
      <c r="C216" s="9"/>
    </row>
    <row r="217" spans="1:3" x14ac:dyDescent="0.25">
      <c r="A217" s="9"/>
      <c r="B217" s="9"/>
      <c r="C217" s="9"/>
    </row>
    <row r="218" spans="1:3" x14ac:dyDescent="0.25">
      <c r="A218" s="9"/>
      <c r="B218" s="9"/>
      <c r="C218" s="9"/>
    </row>
    <row r="219" spans="1:3" x14ac:dyDescent="0.25">
      <c r="A219" s="9"/>
      <c r="B219" s="9"/>
      <c r="C219" s="9"/>
    </row>
    <row r="220" spans="1:3" x14ac:dyDescent="0.25">
      <c r="A220" s="9"/>
      <c r="B220" s="9"/>
      <c r="C220" s="9"/>
    </row>
    <row r="221" spans="1:3" x14ac:dyDescent="0.25">
      <c r="A221" s="9"/>
      <c r="B221" s="9"/>
      <c r="C221" s="9"/>
    </row>
    <row r="222" spans="1:3" x14ac:dyDescent="0.25">
      <c r="A222" s="9"/>
      <c r="B222" s="9"/>
      <c r="C222" s="9"/>
    </row>
    <row r="223" spans="1:3" x14ac:dyDescent="0.25">
      <c r="A223" s="9"/>
      <c r="B223" s="9"/>
      <c r="C223" s="9"/>
    </row>
    <row r="224" spans="1:3" x14ac:dyDescent="0.25">
      <c r="A224" s="9"/>
      <c r="B224" s="9"/>
      <c r="C224" s="9"/>
    </row>
    <row r="225" spans="1:3" x14ac:dyDescent="0.25">
      <c r="A225" s="9"/>
      <c r="B225" s="9"/>
      <c r="C225" s="9"/>
    </row>
    <row r="226" spans="1:3" x14ac:dyDescent="0.25">
      <c r="A226" s="9"/>
      <c r="B226" s="9"/>
      <c r="C226" s="9"/>
    </row>
    <row r="227" spans="1:3" x14ac:dyDescent="0.25">
      <c r="A227" s="9"/>
      <c r="B227" s="9"/>
      <c r="C227" s="9"/>
    </row>
    <row r="228" spans="1:3" x14ac:dyDescent="0.25">
      <c r="A228" s="9"/>
      <c r="B228" s="9"/>
      <c r="C228" s="9"/>
    </row>
    <row r="229" spans="1:3" x14ac:dyDescent="0.25">
      <c r="A229" s="9"/>
      <c r="B229" s="9"/>
      <c r="C229" s="9"/>
    </row>
    <row r="230" spans="1:3" x14ac:dyDescent="0.25">
      <c r="A230" s="9"/>
      <c r="B230" s="9"/>
      <c r="C230" s="9"/>
    </row>
    <row r="231" spans="1:3" x14ac:dyDescent="0.25">
      <c r="A231" s="9"/>
      <c r="B231" s="9"/>
      <c r="C231" s="9"/>
    </row>
    <row r="232" spans="1:3" x14ac:dyDescent="0.25">
      <c r="A232" s="9"/>
      <c r="B232" s="9"/>
      <c r="C232" s="9"/>
    </row>
    <row r="233" spans="1:3" x14ac:dyDescent="0.25">
      <c r="A233" s="9"/>
      <c r="B233" s="9"/>
      <c r="C233" s="9"/>
    </row>
    <row r="234" spans="1:3" x14ac:dyDescent="0.25">
      <c r="A234" s="9"/>
      <c r="B234" s="9"/>
      <c r="C234" s="9"/>
    </row>
    <row r="235" spans="1:3" x14ac:dyDescent="0.25">
      <c r="A235" s="9"/>
      <c r="B235" s="9"/>
      <c r="C235" s="9"/>
    </row>
    <row r="236" spans="1:3" x14ac:dyDescent="0.25">
      <c r="A236" s="9"/>
      <c r="B236" s="9"/>
      <c r="C236" s="9"/>
    </row>
    <row r="237" spans="1:3" x14ac:dyDescent="0.25">
      <c r="A237" s="9"/>
      <c r="B237" s="9"/>
      <c r="C237" s="9"/>
    </row>
    <row r="238" spans="1:3" x14ac:dyDescent="0.25">
      <c r="A238" s="9"/>
      <c r="B238" s="9"/>
      <c r="C238" s="9"/>
    </row>
    <row r="239" spans="1:3" x14ac:dyDescent="0.25">
      <c r="A239" s="9"/>
      <c r="B239" s="9"/>
      <c r="C239" s="9"/>
    </row>
    <row r="240" spans="1:3" x14ac:dyDescent="0.25">
      <c r="A240" s="9"/>
      <c r="B240" s="9"/>
      <c r="C240" s="9"/>
    </row>
    <row r="241" spans="1:3" x14ac:dyDescent="0.25">
      <c r="A241" s="9"/>
      <c r="B241" s="9"/>
      <c r="C241" s="9"/>
    </row>
    <row r="242" spans="1:3" x14ac:dyDescent="0.25">
      <c r="A242" s="9"/>
      <c r="B242" s="9"/>
      <c r="C242" s="9"/>
    </row>
    <row r="243" spans="1:3" x14ac:dyDescent="0.25">
      <c r="A243" s="9"/>
      <c r="B243" s="9"/>
      <c r="C243" s="9"/>
    </row>
    <row r="244" spans="1:3" x14ac:dyDescent="0.25">
      <c r="A244" s="9"/>
      <c r="B244" s="9"/>
      <c r="C244" s="9"/>
    </row>
    <row r="245" spans="1:3" x14ac:dyDescent="0.25">
      <c r="A245" s="9"/>
      <c r="B245" s="9"/>
      <c r="C245" s="9"/>
    </row>
    <row r="246" spans="1:3" x14ac:dyDescent="0.25">
      <c r="A246" s="9"/>
      <c r="B246" s="9"/>
      <c r="C246" s="9"/>
    </row>
    <row r="247" spans="1:3" x14ac:dyDescent="0.25">
      <c r="A247" s="9"/>
      <c r="B247" s="9"/>
      <c r="C247" s="9"/>
    </row>
    <row r="248" spans="1:3" x14ac:dyDescent="0.25">
      <c r="A248" s="9"/>
      <c r="B248" s="9"/>
      <c r="C248" s="9"/>
    </row>
    <row r="249" spans="1:3" x14ac:dyDescent="0.25">
      <c r="A249" s="9"/>
      <c r="B249" s="9"/>
      <c r="C249" s="9"/>
    </row>
    <row r="250" spans="1:3" x14ac:dyDescent="0.25">
      <c r="A250" s="9"/>
      <c r="B250" s="9"/>
      <c r="C250" s="9"/>
    </row>
    <row r="251" spans="1:3" x14ac:dyDescent="0.25">
      <c r="A251" s="9"/>
      <c r="B251" s="9"/>
      <c r="C251" s="9"/>
    </row>
    <row r="252" spans="1:3" x14ac:dyDescent="0.25">
      <c r="A252" s="9"/>
      <c r="B252" s="9"/>
      <c r="C252" s="9"/>
    </row>
    <row r="253" spans="1:3" x14ac:dyDescent="0.25">
      <c r="A253" s="9"/>
      <c r="B253" s="9"/>
      <c r="C253" s="9"/>
    </row>
    <row r="254" spans="1:3" x14ac:dyDescent="0.25">
      <c r="A254" s="9"/>
      <c r="B254" s="9"/>
      <c r="C254" s="9"/>
    </row>
    <row r="255" spans="1:3" x14ac:dyDescent="0.25">
      <c r="A255" s="9"/>
      <c r="B255" s="9"/>
      <c r="C255" s="9"/>
    </row>
    <row r="256" spans="1:3" x14ac:dyDescent="0.25">
      <c r="A256" s="9"/>
      <c r="B256" s="9"/>
      <c r="C256" s="9"/>
    </row>
    <row r="257" spans="1:3" x14ac:dyDescent="0.25">
      <c r="A257" s="9"/>
      <c r="B257" s="9"/>
      <c r="C257" s="9"/>
    </row>
    <row r="258" spans="1:3" x14ac:dyDescent="0.25">
      <c r="A258" s="9"/>
      <c r="B258" s="9"/>
      <c r="C258" s="9"/>
    </row>
    <row r="259" spans="1:3" x14ac:dyDescent="0.25">
      <c r="A259" s="9"/>
      <c r="B259" s="9"/>
      <c r="C259" s="9"/>
    </row>
    <row r="260" spans="1:3" x14ac:dyDescent="0.25">
      <c r="A260" s="9"/>
      <c r="B260" s="9"/>
      <c r="C260" s="9"/>
    </row>
    <row r="261" spans="1:3" x14ac:dyDescent="0.25">
      <c r="A261" s="9"/>
      <c r="B261" s="9"/>
      <c r="C261" s="9"/>
    </row>
    <row r="262" spans="1:3" x14ac:dyDescent="0.25">
      <c r="A262" s="9"/>
      <c r="B262" s="9"/>
      <c r="C262" s="9"/>
    </row>
    <row r="263" spans="1:3" x14ac:dyDescent="0.25">
      <c r="A263" s="9"/>
      <c r="B263" s="9"/>
      <c r="C263" s="9"/>
    </row>
    <row r="264" spans="1:3" x14ac:dyDescent="0.25">
      <c r="A264" s="9"/>
      <c r="B264" s="9"/>
      <c r="C264" s="9"/>
    </row>
    <row r="265" spans="1:3" x14ac:dyDescent="0.25">
      <c r="A265" s="9"/>
      <c r="B265" s="9"/>
      <c r="C265" s="9"/>
    </row>
    <row r="266" spans="1:3" x14ac:dyDescent="0.25">
      <c r="A266" s="9"/>
      <c r="B266" s="9"/>
      <c r="C266" s="9"/>
    </row>
    <row r="267" spans="1:3" x14ac:dyDescent="0.25">
      <c r="A267" s="9"/>
      <c r="B267" s="9"/>
      <c r="C267" s="9"/>
    </row>
    <row r="268" spans="1:3" x14ac:dyDescent="0.25">
      <c r="A268" s="9"/>
      <c r="B268" s="9"/>
      <c r="C268" s="9"/>
    </row>
    <row r="269" spans="1:3" x14ac:dyDescent="0.25">
      <c r="A269" s="9"/>
      <c r="B269" s="9"/>
      <c r="C269" s="9"/>
    </row>
    <row r="270" spans="1:3" x14ac:dyDescent="0.25">
      <c r="A270" s="9"/>
      <c r="B270" s="9"/>
      <c r="C270" s="9"/>
    </row>
    <row r="271" spans="1:3" x14ac:dyDescent="0.25">
      <c r="A271" s="9"/>
      <c r="B271" s="9"/>
      <c r="C271" s="9"/>
    </row>
    <row r="272" spans="1:3" x14ac:dyDescent="0.25">
      <c r="A272" s="9"/>
      <c r="B272" s="9"/>
      <c r="C272" s="9"/>
    </row>
    <row r="273" spans="1:3" x14ac:dyDescent="0.25">
      <c r="A273" s="9"/>
      <c r="B273" s="9"/>
      <c r="C273" s="9"/>
    </row>
    <row r="274" spans="1:3" x14ac:dyDescent="0.25">
      <c r="A274" s="9"/>
      <c r="B274" s="9"/>
      <c r="C274" s="9"/>
    </row>
    <row r="275" spans="1:3" x14ac:dyDescent="0.25">
      <c r="A275" s="9"/>
      <c r="B275" s="9"/>
      <c r="C275" s="9"/>
    </row>
    <row r="276" spans="1:3" x14ac:dyDescent="0.25">
      <c r="A276" s="9"/>
      <c r="B276" s="9"/>
      <c r="C276" s="9"/>
    </row>
    <row r="277" spans="1:3" x14ac:dyDescent="0.25">
      <c r="A277" s="9"/>
      <c r="B277" s="9"/>
      <c r="C277" s="9"/>
    </row>
    <row r="278" spans="1:3" x14ac:dyDescent="0.25">
      <c r="A278" s="9"/>
      <c r="B278" s="9"/>
      <c r="C278" s="9"/>
    </row>
    <row r="279" spans="1:3" x14ac:dyDescent="0.25">
      <c r="A279" s="9"/>
      <c r="B279" s="9"/>
      <c r="C279" s="9"/>
    </row>
    <row r="280" spans="1:3" x14ac:dyDescent="0.25">
      <c r="A280" s="9"/>
      <c r="B280" s="9"/>
      <c r="C280" s="9"/>
    </row>
    <row r="281" spans="1:3" x14ac:dyDescent="0.25">
      <c r="A281" s="9"/>
      <c r="B281" s="9"/>
      <c r="C281" s="9"/>
    </row>
    <row r="282" spans="1:3" x14ac:dyDescent="0.25">
      <c r="A282" s="9"/>
      <c r="B282" s="9"/>
      <c r="C282" s="9"/>
    </row>
    <row r="283" spans="1:3" x14ac:dyDescent="0.25">
      <c r="A283" s="9"/>
      <c r="B283" s="9"/>
      <c r="C283" s="9"/>
    </row>
    <row r="284" spans="1:3" x14ac:dyDescent="0.25">
      <c r="A284" s="9"/>
      <c r="B284" s="9"/>
      <c r="C284" s="9"/>
    </row>
    <row r="285" spans="1:3" x14ac:dyDescent="0.25">
      <c r="A285" s="9"/>
      <c r="B285" s="9"/>
      <c r="C285" s="9"/>
    </row>
    <row r="286" spans="1:3" x14ac:dyDescent="0.25">
      <c r="A286" s="9"/>
      <c r="B286" s="9"/>
      <c r="C286" s="9"/>
    </row>
    <row r="287" spans="1:3" x14ac:dyDescent="0.25">
      <c r="A287" s="9"/>
      <c r="B287" s="9"/>
      <c r="C287" s="9"/>
    </row>
    <row r="288" spans="1:3" x14ac:dyDescent="0.25">
      <c r="A288" s="9"/>
      <c r="B288" s="9"/>
      <c r="C288" s="9"/>
    </row>
    <row r="289" spans="1:3" x14ac:dyDescent="0.25">
      <c r="A289" s="9"/>
      <c r="B289" s="9"/>
      <c r="C289" s="9"/>
    </row>
    <row r="290" spans="1:3" x14ac:dyDescent="0.25">
      <c r="A290" s="9"/>
      <c r="B290" s="9"/>
      <c r="C290" s="9"/>
    </row>
    <row r="291" spans="1:3" x14ac:dyDescent="0.25">
      <c r="A291" s="9"/>
      <c r="B291" s="9"/>
      <c r="C291" s="9"/>
    </row>
    <row r="292" spans="1:3" x14ac:dyDescent="0.25">
      <c r="A292" s="9"/>
      <c r="B292" s="9"/>
      <c r="C292" s="9"/>
    </row>
    <row r="293" spans="1:3" x14ac:dyDescent="0.25">
      <c r="A293" s="9"/>
      <c r="B293" s="9"/>
      <c r="C293" s="9"/>
    </row>
    <row r="294" spans="1:3" x14ac:dyDescent="0.25">
      <c r="A294" s="9"/>
      <c r="B294" s="9"/>
      <c r="C294" s="9"/>
    </row>
    <row r="295" spans="1:3" x14ac:dyDescent="0.25">
      <c r="A295" s="9"/>
      <c r="B295" s="9"/>
      <c r="C295" s="9"/>
    </row>
    <row r="296" spans="1:3" x14ac:dyDescent="0.25">
      <c r="A296" s="9"/>
      <c r="B296" s="9"/>
      <c r="C296" s="9"/>
    </row>
    <row r="297" spans="1:3" x14ac:dyDescent="0.25">
      <c r="A297" s="9"/>
      <c r="B297" s="9"/>
      <c r="C297" s="9"/>
    </row>
    <row r="298" spans="1:3" x14ac:dyDescent="0.25">
      <c r="A298" s="9"/>
      <c r="B298" s="9"/>
      <c r="C298" s="9"/>
    </row>
    <row r="299" spans="1:3" x14ac:dyDescent="0.25">
      <c r="A299" s="9"/>
      <c r="B299" s="9"/>
      <c r="C299" s="9"/>
    </row>
    <row r="300" spans="1:3" x14ac:dyDescent="0.25">
      <c r="A300" s="9"/>
      <c r="B300" s="9"/>
      <c r="C300" s="9"/>
    </row>
    <row r="301" spans="1:3" x14ac:dyDescent="0.25">
      <c r="A301" s="9"/>
      <c r="B301" s="9"/>
      <c r="C301" s="9"/>
    </row>
    <row r="302" spans="1:3" x14ac:dyDescent="0.25">
      <c r="A302" s="9"/>
      <c r="B302" s="9"/>
      <c r="C302" s="9"/>
    </row>
  </sheetData>
  <pageMargins left="0.7" right="0.7" top="0.75" bottom="0.75" header="0.3" footer="0.3"/>
  <pageSetup paperSize="9" orientation="portrait" r:id="rId1"/>
  <ignoredErrors>
    <ignoredError sqref="A9 A71 A84 A98 A122 A133 A177 A166 A155 A144 A109 A39" twoDigitTextYear="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a88adab-a546-4adf-b5d1-74c59bb30c81">
      <Terms xmlns="http://schemas.microsoft.com/office/infopath/2007/PartnerControls"/>
    </lcf76f155ced4ddcb4097134ff3c332f>
    <TaxCatchAll xmlns="b1b3962a-c7b8-462f-8940-bec1b890f15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5FB082C1EFCF4D46B316EB2B034C14F3" ma:contentTypeVersion="21" ma:contentTypeDescription="Opret et nyt dokument." ma:contentTypeScope="" ma:versionID="fe6f864589b242329435b5ec797c8748">
  <xsd:schema xmlns:xsd="http://www.w3.org/2001/XMLSchema" xmlns:xs="http://www.w3.org/2001/XMLSchema" xmlns:p="http://schemas.microsoft.com/office/2006/metadata/properties" xmlns:ns2="1a88adab-a546-4adf-b5d1-74c59bb30c81" xmlns:ns3="b1b3962a-c7b8-462f-8940-bec1b890f154" targetNamespace="http://schemas.microsoft.com/office/2006/metadata/properties" ma:root="true" ma:fieldsID="388bdf18b3719a30a0ce4ec8b60173a5" ns2:_="" ns3:_="">
    <xsd:import namespace="1a88adab-a546-4adf-b5d1-74c59bb30c81"/>
    <xsd:import namespace="b1b3962a-c7b8-462f-8940-bec1b890f15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EventHashCode" minOccurs="0"/>
                <xsd:element ref="ns2:MediaServiceGenerationTime"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88adab-a546-4adf-b5d1-74c59bb30c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Billedmærker" ma:readOnly="false" ma:fieldId="{5cf76f15-5ced-4ddc-b409-7134ff3c332f}" ma:taxonomyMulti="true" ma:sspId="2e767479-90f7-4a75-96ab-6fd6ffef251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b3962a-c7b8-462f-8940-bec1b890f154" elementFormDefault="qualified">
    <xsd:import namespace="http://schemas.microsoft.com/office/2006/documentManagement/types"/>
    <xsd:import namespace="http://schemas.microsoft.com/office/infopath/2007/PartnerControls"/>
    <xsd:element name="SharedWithUsers" ma:index="1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t med detaljer" ma:internalName="SharedWithDetails" ma:readOnly="true">
      <xsd:simpleType>
        <xsd:restriction base="dms:Note">
          <xsd:maxLength value="255"/>
        </xsd:restriction>
      </xsd:simpleType>
    </xsd:element>
    <xsd:element name="TaxCatchAll" ma:index="21" nillable="true" ma:displayName="Taxonomy Catch All Column" ma:hidden="true" ma:list="{4e29eb13-5439-41af-9f61-f035d147cd47}" ma:internalName="TaxCatchAll" ma:showField="CatchAllData" ma:web="b1b3962a-c7b8-462f-8940-bec1b890f15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4EB613-B16A-42DF-BEF9-AE032A595BFF}">
  <ds:schemaRefs>
    <ds:schemaRef ds:uri="http://purl.org/dc/terms/"/>
    <ds:schemaRef ds:uri="http://purl.org/dc/dcmitype/"/>
    <ds:schemaRef ds:uri="http://schemas.microsoft.com/office/infopath/2007/PartnerControl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9a7ce427-c149-401c-96e5-ced12dab5020"/>
    <ds:schemaRef ds:uri="http://www.w3.org/XML/1998/namespace"/>
    <ds:schemaRef ds:uri="1a88adab-a546-4adf-b5d1-74c59bb30c81"/>
    <ds:schemaRef ds:uri="b1b3962a-c7b8-462f-8940-bec1b890f154"/>
  </ds:schemaRefs>
</ds:datastoreItem>
</file>

<file path=customXml/itemProps2.xml><?xml version="1.0" encoding="utf-8"?>
<ds:datastoreItem xmlns:ds="http://schemas.openxmlformats.org/officeDocument/2006/customXml" ds:itemID="{1496C127-7BBA-4DC7-9A1B-C72765FA5C3C}">
  <ds:schemaRefs>
    <ds:schemaRef ds:uri="http://schemas.microsoft.com/sharepoint/v3/contenttype/forms"/>
  </ds:schemaRefs>
</ds:datastoreItem>
</file>

<file path=customXml/itemProps3.xml><?xml version="1.0" encoding="utf-8"?>
<ds:datastoreItem xmlns:ds="http://schemas.openxmlformats.org/officeDocument/2006/customXml" ds:itemID="{6741B211-6CBE-4B33-ABEB-113B2F0B59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88adab-a546-4adf-b5d1-74c59bb30c81"/>
    <ds:schemaRef ds:uri="b1b3962a-c7b8-462f-8940-bec1b890f1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2</vt:i4>
      </vt:variant>
    </vt:vector>
  </HeadingPairs>
  <TitlesOfParts>
    <vt:vector size="2" baseType="lpstr">
      <vt:lpstr>Purchase License</vt:lpstr>
      <vt:lpstr>Subscription License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Dalsgaard Christensen</dc:creator>
  <cp:keywords/>
  <dc:description/>
  <cp:lastModifiedBy>Kim Dalsgaard Christensen</cp:lastModifiedBy>
  <cp:revision/>
  <dcterms:created xsi:type="dcterms:W3CDTF">2018-03-08T12:02:58Z</dcterms:created>
  <dcterms:modified xsi:type="dcterms:W3CDTF">2024-03-25T11:16:22Z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0x0101005FB082C1EFCF4D46B316EB2B034C14F3</vt:lpwstr>
  </property>
</Properties>
</file>