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JAN 2025/On-premises Pricing from JAN 2025 - FINAL/"/>
    </mc:Choice>
  </mc:AlternateContent>
  <xr:revisionPtr revIDLastSave="271" documentId="8_{DA7B24F4-1119-4B57-9138-CE4F3F910C01}" xr6:coauthVersionLast="47" xr6:coauthVersionMax="47" xr10:uidLastSave="{6774035C-7A9B-4D58-AB4A-F93E45CEFB8F}"/>
  <bookViews>
    <workbookView xWindow="-120" yWindow="-120" windowWidth="29040" windowHeight="15840"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 l="1"/>
  <c r="I16" i="4" s="1"/>
  <c r="F16" i="4"/>
  <c r="H219" i="4"/>
  <c r="H220" i="4"/>
  <c r="H221" i="4"/>
  <c r="H222" i="4"/>
  <c r="H223" i="4"/>
  <c r="H224" i="4"/>
  <c r="H225" i="4"/>
  <c r="H226" i="4"/>
  <c r="H227" i="4"/>
  <c r="H228" i="4"/>
  <c r="H214" i="4"/>
  <c r="H213" i="4"/>
  <c r="H212" i="4"/>
  <c r="H211" i="4"/>
  <c r="H210" i="4"/>
  <c r="H208" i="4"/>
  <c r="H207" i="4"/>
  <c r="H206" i="4"/>
  <c r="H202" i="4"/>
  <c r="H201" i="4"/>
  <c r="H200" i="4"/>
  <c r="H199" i="4"/>
  <c r="H198" i="4"/>
  <c r="H197" i="4"/>
  <c r="H196" i="4"/>
  <c r="H195" i="4"/>
  <c r="H191" i="4"/>
  <c r="H190" i="4"/>
  <c r="H189" i="4"/>
  <c r="H188" i="4"/>
  <c r="H187" i="4"/>
  <c r="H186" i="4"/>
  <c r="H185" i="4"/>
  <c r="H184" i="4"/>
  <c r="H180" i="4"/>
  <c r="H179" i="4"/>
  <c r="H178" i="4"/>
  <c r="H177" i="4"/>
  <c r="H176" i="4"/>
  <c r="H175" i="4"/>
  <c r="H174" i="4"/>
  <c r="H173" i="4"/>
  <c r="H169" i="4"/>
  <c r="H168" i="4"/>
  <c r="H167" i="4"/>
  <c r="H166" i="4"/>
  <c r="H165" i="4"/>
  <c r="H164" i="4"/>
  <c r="H163" i="4"/>
  <c r="H162" i="4"/>
  <c r="H158" i="4"/>
  <c r="H157" i="4"/>
  <c r="H156" i="4"/>
  <c r="H155" i="4"/>
  <c r="H154" i="4"/>
  <c r="H153" i="4"/>
  <c r="H152" i="4"/>
  <c r="H151" i="4"/>
  <c r="H145" i="4"/>
  <c r="H144" i="4"/>
  <c r="H143" i="4"/>
  <c r="H142" i="4"/>
  <c r="H141" i="4"/>
  <c r="H140" i="4"/>
  <c r="H139" i="4"/>
  <c r="H138" i="4"/>
  <c r="H134" i="4"/>
  <c r="H133" i="4"/>
  <c r="H132" i="4"/>
  <c r="H131" i="4"/>
  <c r="H129" i="4"/>
  <c r="H128" i="4"/>
  <c r="H127" i="4"/>
  <c r="H126" i="4"/>
  <c r="H124" i="4"/>
  <c r="H123" i="4"/>
  <c r="H122" i="4"/>
  <c r="H121" i="4"/>
  <c r="H119" i="4"/>
  <c r="H118" i="4"/>
  <c r="H117" i="4"/>
  <c r="H116" i="4"/>
  <c r="H114" i="4"/>
  <c r="H110" i="4"/>
  <c r="H109" i="4"/>
  <c r="H108" i="4"/>
  <c r="H107" i="4"/>
  <c r="H106" i="4"/>
  <c r="H105" i="4"/>
  <c r="H104" i="4"/>
  <c r="H103" i="4"/>
  <c r="H99" i="4"/>
  <c r="H98" i="4"/>
  <c r="H97" i="4"/>
  <c r="H96" i="4"/>
  <c r="H95" i="4"/>
  <c r="H94" i="4"/>
  <c r="H93" i="4"/>
  <c r="H92" i="4"/>
  <c r="H86" i="4"/>
  <c r="H85" i="4"/>
  <c r="H84" i="4"/>
  <c r="H83" i="4"/>
  <c r="H82" i="4"/>
  <c r="H81" i="4"/>
  <c r="H80" i="4"/>
  <c r="H79" i="4"/>
  <c r="H73" i="4"/>
  <c r="H72" i="4"/>
  <c r="H71" i="4"/>
  <c r="H70" i="4"/>
  <c r="H69" i="4"/>
  <c r="H68" i="4"/>
  <c r="H67" i="4"/>
  <c r="H66" i="4"/>
  <c r="H59" i="4"/>
  <c r="H58" i="4"/>
  <c r="H57" i="4"/>
  <c r="H56" i="4"/>
  <c r="H55" i="4"/>
  <c r="H54" i="4"/>
  <c r="H53" i="4"/>
  <c r="H52" i="4"/>
  <c r="H45" i="4"/>
  <c r="H44" i="4"/>
  <c r="H43" i="4"/>
  <c r="H42" i="4"/>
  <c r="H41" i="4"/>
  <c r="H32" i="4"/>
  <c r="H31" i="4"/>
  <c r="H30" i="4"/>
  <c r="H29" i="4"/>
  <c r="H27" i="4"/>
  <c r="H26" i="4"/>
  <c r="H25" i="4"/>
  <c r="H24" i="4"/>
  <c r="H23" i="4"/>
  <c r="H22" i="4"/>
  <c r="H21" i="4"/>
  <c r="H20" i="4"/>
  <c r="H19" i="4"/>
  <c r="H18" i="4"/>
  <c r="H15" i="4"/>
  <c r="H14" i="4"/>
  <c r="H13" i="4"/>
  <c r="H12" i="4"/>
  <c r="H11" i="4"/>
  <c r="H10" i="4"/>
  <c r="H9" i="4"/>
  <c r="F150" i="5" l="1"/>
  <c r="F91" i="5"/>
  <c r="F78" i="5"/>
  <c r="F35" i="5"/>
  <c r="F148" i="4"/>
  <c r="F89" i="4"/>
  <c r="F76" i="4"/>
  <c r="F37" i="4"/>
  <c r="F70" i="5"/>
  <c r="F12" i="5"/>
  <c r="F8" i="5"/>
  <c r="F136" i="5"/>
  <c r="F135" i="5"/>
  <c r="F134" i="5"/>
  <c r="F133" i="5"/>
  <c r="F131" i="5"/>
  <c r="F130" i="5"/>
  <c r="F129" i="5"/>
  <c r="F128" i="5"/>
  <c r="F126" i="5"/>
  <c r="F125" i="5"/>
  <c r="F124" i="5"/>
  <c r="F123" i="5"/>
  <c r="F121" i="5"/>
  <c r="F120" i="5"/>
  <c r="F119" i="5"/>
  <c r="F118" i="5"/>
  <c r="F116" i="5"/>
  <c r="F112" i="5"/>
  <c r="F111" i="5"/>
  <c r="F110" i="5"/>
  <c r="F109" i="5"/>
  <c r="F108" i="5"/>
  <c r="F107" i="5"/>
  <c r="F106" i="5"/>
  <c r="F105" i="5"/>
  <c r="F101" i="5"/>
  <c r="F100" i="5"/>
  <c r="F99" i="5"/>
  <c r="F98" i="5"/>
  <c r="F97" i="5"/>
  <c r="F96" i="5"/>
  <c r="F95" i="5"/>
  <c r="F94" i="5"/>
  <c r="F88" i="5"/>
  <c r="F87" i="5"/>
  <c r="F86" i="5"/>
  <c r="F85" i="5"/>
  <c r="F84" i="5"/>
  <c r="F83" i="5"/>
  <c r="F82" i="5"/>
  <c r="F81" i="5"/>
  <c r="F75" i="5"/>
  <c r="F74" i="5"/>
  <c r="F73" i="5"/>
  <c r="F72" i="5"/>
  <c r="F71" i="5"/>
  <c r="F69" i="5"/>
  <c r="F68" i="5"/>
  <c r="F50" i="5"/>
  <c r="F49" i="5"/>
  <c r="F48" i="5"/>
  <c r="F47" i="5"/>
  <c r="F15" i="5"/>
  <c r="F14" i="5"/>
  <c r="F13" i="5"/>
  <c r="F11" i="5"/>
  <c r="F10" i="5"/>
  <c r="F9" i="5"/>
  <c r="I134" i="4"/>
  <c r="F134" i="4"/>
  <c r="I133" i="4"/>
  <c r="F133" i="4"/>
  <c r="I132" i="4"/>
  <c r="F132" i="4"/>
  <c r="I131" i="4"/>
  <c r="F131" i="4"/>
  <c r="I129" i="4"/>
  <c r="F129" i="4"/>
  <c r="I128" i="4"/>
  <c r="F128" i="4"/>
  <c r="I127" i="4"/>
  <c r="F127" i="4"/>
  <c r="I126" i="4"/>
  <c r="F126" i="4"/>
  <c r="I124" i="4"/>
  <c r="F124" i="4"/>
  <c r="I123" i="4"/>
  <c r="F123" i="4"/>
  <c r="I122" i="4"/>
  <c r="F122" i="4"/>
  <c r="I121" i="4"/>
  <c r="F121" i="4"/>
  <c r="I119" i="4"/>
  <c r="F119" i="4"/>
  <c r="I118" i="4"/>
  <c r="F118" i="4"/>
  <c r="I117" i="4"/>
  <c r="F117" i="4"/>
  <c r="I116" i="4"/>
  <c r="F116" i="4"/>
  <c r="I114" i="4"/>
  <c r="F114" i="4"/>
  <c r="I110" i="4"/>
  <c r="F110" i="4"/>
  <c r="I109" i="4"/>
  <c r="F109" i="4"/>
  <c r="I108" i="4"/>
  <c r="F108" i="4"/>
  <c r="I107" i="4"/>
  <c r="F107" i="4"/>
  <c r="I106" i="4"/>
  <c r="F106" i="4"/>
  <c r="I105" i="4"/>
  <c r="F105" i="4"/>
  <c r="I104" i="4"/>
  <c r="F104" i="4"/>
  <c r="I103" i="4"/>
  <c r="F103" i="4"/>
  <c r="I99" i="4"/>
  <c r="F99" i="4"/>
  <c r="I98" i="4"/>
  <c r="F98" i="4"/>
  <c r="I97" i="4"/>
  <c r="F97" i="4"/>
  <c r="I96" i="4"/>
  <c r="F96" i="4"/>
  <c r="I95" i="4"/>
  <c r="F95" i="4"/>
  <c r="I94" i="4"/>
  <c r="F94" i="4"/>
  <c r="I93" i="4"/>
  <c r="F93" i="4"/>
  <c r="I92" i="4"/>
  <c r="F92" i="4"/>
  <c r="I86" i="4"/>
  <c r="F86" i="4"/>
  <c r="I85" i="4"/>
  <c r="F85" i="4"/>
  <c r="I84" i="4"/>
  <c r="F84" i="4"/>
  <c r="I83" i="4"/>
  <c r="F83" i="4"/>
  <c r="I82" i="4"/>
  <c r="F82" i="4"/>
  <c r="I81" i="4"/>
  <c r="F81" i="4"/>
  <c r="I80" i="4"/>
  <c r="F80" i="4"/>
  <c r="I79" i="4"/>
  <c r="F79" i="4"/>
  <c r="F51" i="5" l="1"/>
  <c r="F102" i="5"/>
  <c r="F113" i="5"/>
  <c r="F89" i="5"/>
  <c r="F137" i="5"/>
  <c r="F76" i="5"/>
  <c r="F87" i="4"/>
  <c r="F100" i="4"/>
  <c r="F135" i="4"/>
  <c r="F111" i="4"/>
  <c r="I100" i="4"/>
  <c r="I135" i="4"/>
  <c r="I87" i="4"/>
  <c r="I111" i="4"/>
  <c r="I73" i="4" l="1"/>
  <c r="F73" i="4"/>
  <c r="I72" i="4"/>
  <c r="F72" i="4"/>
  <c r="I71" i="4"/>
  <c r="F71" i="4"/>
  <c r="I70" i="4"/>
  <c r="F70" i="4"/>
  <c r="I69" i="4"/>
  <c r="F69" i="4"/>
  <c r="I68" i="4"/>
  <c r="F68" i="4"/>
  <c r="I67" i="4"/>
  <c r="F67" i="4"/>
  <c r="I66" i="4"/>
  <c r="F66" i="4"/>
  <c r="I15" i="4"/>
  <c r="F15" i="4"/>
  <c r="I14" i="4"/>
  <c r="F14" i="4"/>
  <c r="I13" i="4"/>
  <c r="F13" i="4"/>
  <c r="I12" i="4"/>
  <c r="F12" i="4"/>
  <c r="I11" i="4"/>
  <c r="F11" i="4"/>
  <c r="I10" i="4"/>
  <c r="F10" i="4"/>
  <c r="I9" i="4"/>
  <c r="F9" i="4"/>
  <c r="F74" i="4" l="1"/>
  <c r="I74" i="4"/>
  <c r="F231" i="5" l="1"/>
  <c r="I229" i="4"/>
  <c r="F229" i="4"/>
  <c r="F232" i="5"/>
  <c r="I230" i="4"/>
  <c r="F230" i="4"/>
  <c r="F236" i="5" l="1"/>
  <c r="F230" i="5"/>
  <c r="F229" i="5"/>
  <c r="F228" i="5"/>
  <c r="F227" i="5"/>
  <c r="F226" i="5"/>
  <c r="F225" i="5"/>
  <c r="F224" i="5"/>
  <c r="F223" i="5"/>
  <c r="F222" i="5"/>
  <c r="F221" i="5"/>
  <c r="F216" i="5"/>
  <c r="F215" i="5"/>
  <c r="F214" i="5"/>
  <c r="F213" i="5"/>
  <c r="F212" i="5"/>
  <c r="F210" i="5"/>
  <c r="F209" i="5"/>
  <c r="F208" i="5"/>
  <c r="F204" i="5"/>
  <c r="F203" i="5"/>
  <c r="F202" i="5"/>
  <c r="F201" i="5"/>
  <c r="F200" i="5"/>
  <c r="F199" i="5"/>
  <c r="F198" i="5"/>
  <c r="F197" i="5"/>
  <c r="F193" i="5"/>
  <c r="F192" i="5"/>
  <c r="F191" i="5"/>
  <c r="F190" i="5"/>
  <c r="F189" i="5"/>
  <c r="F188" i="5"/>
  <c r="F187" i="5"/>
  <c r="F186" i="5"/>
  <c r="F182" i="5"/>
  <c r="F181" i="5"/>
  <c r="F180" i="5"/>
  <c r="F179" i="5"/>
  <c r="F178" i="5"/>
  <c r="F177" i="5"/>
  <c r="F176" i="5"/>
  <c r="F175" i="5"/>
  <c r="F171" i="5"/>
  <c r="F170" i="5"/>
  <c r="F169" i="5"/>
  <c r="F168" i="5"/>
  <c r="F167" i="5"/>
  <c r="F166" i="5"/>
  <c r="F165" i="5"/>
  <c r="F164" i="5"/>
  <c r="F160" i="5"/>
  <c r="F159" i="5"/>
  <c r="F158" i="5"/>
  <c r="F157" i="5"/>
  <c r="F156" i="5"/>
  <c r="F155" i="5"/>
  <c r="F154" i="5"/>
  <c r="F153" i="5"/>
  <c r="F147" i="5"/>
  <c r="F146" i="5"/>
  <c r="F145" i="5"/>
  <c r="F144" i="5"/>
  <c r="F143" i="5"/>
  <c r="F142" i="5"/>
  <c r="F141" i="5"/>
  <c r="F140" i="5"/>
  <c r="F65" i="5"/>
  <c r="F64" i="5"/>
  <c r="F61" i="5"/>
  <c r="F60" i="5"/>
  <c r="F59" i="5"/>
  <c r="F58" i="5"/>
  <c r="F57" i="5"/>
  <c r="F56" i="5"/>
  <c r="F55" i="5"/>
  <c r="F54" i="5"/>
  <c r="F43" i="5"/>
  <c r="F42" i="5"/>
  <c r="F41" i="5"/>
  <c r="F40" i="5"/>
  <c r="F39" i="5"/>
  <c r="F36" i="5"/>
  <c r="F34" i="5"/>
  <c r="F31" i="5"/>
  <c r="F30" i="5"/>
  <c r="F29" i="5"/>
  <c r="F28" i="5"/>
  <c r="F26" i="5"/>
  <c r="F25" i="5"/>
  <c r="F24" i="5"/>
  <c r="F23" i="5"/>
  <c r="F22" i="5"/>
  <c r="F21" i="5"/>
  <c r="F20" i="5"/>
  <c r="F19" i="5"/>
  <c r="F18" i="5"/>
  <c r="F17" i="5"/>
  <c r="F234" i="4"/>
  <c r="I228" i="4"/>
  <c r="I227" i="4"/>
  <c r="I226" i="4"/>
  <c r="I225" i="4"/>
  <c r="I224" i="4"/>
  <c r="I223" i="4"/>
  <c r="I222" i="4"/>
  <c r="I221" i="4"/>
  <c r="I220" i="4"/>
  <c r="I219" i="4"/>
  <c r="I214" i="4"/>
  <c r="I213" i="4"/>
  <c r="I212" i="4"/>
  <c r="I211" i="4"/>
  <c r="I210" i="4"/>
  <c r="I208" i="4"/>
  <c r="I207" i="4"/>
  <c r="I206" i="4"/>
  <c r="I202" i="4"/>
  <c r="I201" i="4"/>
  <c r="I200" i="4"/>
  <c r="I199" i="4"/>
  <c r="I198" i="4"/>
  <c r="I197" i="4"/>
  <c r="I196" i="4"/>
  <c r="I195" i="4"/>
  <c r="I191" i="4"/>
  <c r="I190" i="4"/>
  <c r="I189" i="4"/>
  <c r="I188" i="4"/>
  <c r="I187" i="4"/>
  <c r="I186" i="4"/>
  <c r="I185" i="4"/>
  <c r="I184" i="4"/>
  <c r="I180" i="4"/>
  <c r="I179" i="4"/>
  <c r="I178" i="4"/>
  <c r="I177" i="4"/>
  <c r="I176" i="4"/>
  <c r="I175" i="4"/>
  <c r="I174" i="4"/>
  <c r="I173" i="4"/>
  <c r="I169" i="4"/>
  <c r="I168" i="4"/>
  <c r="I167" i="4"/>
  <c r="I166" i="4"/>
  <c r="I165" i="4"/>
  <c r="I164" i="4"/>
  <c r="I163" i="4"/>
  <c r="I162" i="4"/>
  <c r="I158" i="4"/>
  <c r="I157" i="4"/>
  <c r="I156" i="4"/>
  <c r="I155" i="4"/>
  <c r="I154" i="4"/>
  <c r="I153" i="4"/>
  <c r="I152" i="4"/>
  <c r="I151" i="4"/>
  <c r="I145" i="4"/>
  <c r="I144" i="4"/>
  <c r="I143" i="4"/>
  <c r="I142" i="4"/>
  <c r="I141" i="4"/>
  <c r="I140" i="4"/>
  <c r="I139" i="4"/>
  <c r="I138" i="4"/>
  <c r="I59" i="4"/>
  <c r="I58" i="4"/>
  <c r="I57" i="4"/>
  <c r="I56" i="4"/>
  <c r="I55" i="4"/>
  <c r="I54" i="4"/>
  <c r="I53" i="4"/>
  <c r="I52" i="4"/>
  <c r="I45" i="4"/>
  <c r="I43" i="4"/>
  <c r="I42" i="4"/>
  <c r="I41" i="4"/>
  <c r="I32" i="4"/>
  <c r="I31" i="4"/>
  <c r="I30" i="4"/>
  <c r="I29" i="4"/>
  <c r="I27" i="4"/>
  <c r="I26" i="4"/>
  <c r="I25" i="4"/>
  <c r="I24" i="4"/>
  <c r="I23" i="4"/>
  <c r="I22" i="4"/>
  <c r="I21" i="4"/>
  <c r="I20" i="4"/>
  <c r="I19" i="4"/>
  <c r="I18" i="4"/>
  <c r="F228" i="4"/>
  <c r="F227" i="4"/>
  <c r="F226" i="4"/>
  <c r="F225" i="4"/>
  <c r="F224" i="4"/>
  <c r="F223" i="4"/>
  <c r="F222" i="4"/>
  <c r="F221" i="4"/>
  <c r="F220" i="4"/>
  <c r="F219" i="4"/>
  <c r="F214" i="4"/>
  <c r="F213" i="4"/>
  <c r="F212" i="4"/>
  <c r="F211" i="4"/>
  <c r="F210" i="4"/>
  <c r="F208" i="4"/>
  <c r="F207" i="4"/>
  <c r="F206" i="4"/>
  <c r="F202" i="4"/>
  <c r="F201" i="4"/>
  <c r="F200" i="4"/>
  <c r="F199" i="4"/>
  <c r="F198" i="4"/>
  <c r="F197" i="4"/>
  <c r="F196" i="4"/>
  <c r="F195" i="4"/>
  <c r="F191" i="4"/>
  <c r="F190" i="4"/>
  <c r="F189" i="4"/>
  <c r="F188" i="4"/>
  <c r="F187" i="4"/>
  <c r="F186" i="4"/>
  <c r="F185" i="4"/>
  <c r="F184" i="4"/>
  <c r="F180" i="4"/>
  <c r="F179" i="4"/>
  <c r="F178" i="4"/>
  <c r="F177" i="4"/>
  <c r="F176" i="4"/>
  <c r="F175" i="4"/>
  <c r="F174" i="4"/>
  <c r="F173" i="4"/>
  <c r="F169" i="4"/>
  <c r="F168" i="4"/>
  <c r="F167" i="4"/>
  <c r="F166" i="4"/>
  <c r="F165" i="4"/>
  <c r="F164" i="4"/>
  <c r="F163" i="4"/>
  <c r="F162" i="4"/>
  <c r="F158" i="4"/>
  <c r="F157" i="4"/>
  <c r="F156" i="4"/>
  <c r="F155" i="4"/>
  <c r="F154" i="4"/>
  <c r="F153" i="4"/>
  <c r="F152" i="4"/>
  <c r="F151" i="4"/>
  <c r="F145" i="4"/>
  <c r="F144" i="4"/>
  <c r="F143" i="4"/>
  <c r="F142" i="4"/>
  <c r="F141" i="4"/>
  <c r="F140" i="4"/>
  <c r="F139" i="4"/>
  <c r="F138" i="4"/>
  <c r="F63" i="4"/>
  <c r="F62" i="4"/>
  <c r="F59" i="4"/>
  <c r="F58" i="4"/>
  <c r="F57" i="4"/>
  <c r="F56" i="4"/>
  <c r="F55" i="4"/>
  <c r="F54" i="4"/>
  <c r="F53" i="4"/>
  <c r="F52" i="4"/>
  <c r="F45" i="4"/>
  <c r="F44" i="4"/>
  <c r="F43" i="4"/>
  <c r="F42" i="4"/>
  <c r="F41" i="4"/>
  <c r="F38" i="4"/>
  <c r="F36" i="4"/>
  <c r="F32" i="4"/>
  <c r="F31" i="4"/>
  <c r="F30" i="4"/>
  <c r="F29" i="4"/>
  <c r="F27" i="4"/>
  <c r="F26" i="4"/>
  <c r="F25" i="4"/>
  <c r="F24" i="4"/>
  <c r="F23" i="4"/>
  <c r="F22" i="4"/>
  <c r="F21" i="4"/>
  <c r="F20" i="4"/>
  <c r="F19" i="4"/>
  <c r="F18" i="4"/>
  <c r="F239" i="5" l="1"/>
  <c r="K5" i="5" s="1"/>
  <c r="F237" i="4"/>
  <c r="I6" i="4" s="1"/>
  <c r="F233" i="5"/>
  <c r="I231" i="4"/>
  <c r="F231" i="4"/>
  <c r="I170" i="4"/>
  <c r="F192" i="4"/>
  <c r="F181" i="4"/>
  <c r="I159" i="4"/>
  <c r="F146" i="4"/>
  <c r="F46" i="4"/>
  <c r="I146" i="4"/>
  <c r="I203" i="4"/>
  <c r="I192" i="4"/>
  <c r="I34" i="4"/>
  <c r="I46" i="4"/>
  <c r="I181" i="4"/>
  <c r="F34" i="4"/>
  <c r="F203" i="4"/>
  <c r="I60" i="4"/>
  <c r="F170" i="4"/>
  <c r="F60" i="4"/>
  <c r="F159" i="4"/>
  <c r="I215" i="4"/>
  <c r="F215" i="4"/>
  <c r="F205" i="5"/>
  <c r="F44" i="5"/>
  <c r="F161" i="5"/>
  <c r="F62" i="5"/>
  <c r="F194" i="5"/>
  <c r="F217" i="5"/>
  <c r="F32" i="5"/>
  <c r="F183" i="5"/>
  <c r="F148" i="5"/>
  <c r="F172" i="5"/>
  <c r="F238" i="5" l="1"/>
  <c r="K3" i="5" s="1"/>
  <c r="F236" i="4"/>
  <c r="I3" i="4" s="1"/>
  <c r="I236" i="4"/>
  <c r="I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10" authorId="0" shapeId="0" xr:uid="{D759C74B-67D3-419E-86B5-ADC27173BBB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3DF92B03-C15E-4CAE-9817-9A8683115C1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AFF2AAF7-C9FE-42BD-9ABF-E7192ECF38C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F5AC79AA-A5EC-499C-AC47-DE2210540A0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4" authorId="0" shapeId="0" xr:uid="{708BAD1D-FAF1-4C7F-9AB7-326F41528E1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6" authorId="0" shapeId="0" xr:uid="{70B8E120-D66D-460F-A90A-8841D887665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7" authorId="0" shapeId="0" xr:uid="{EA3C6533-25AB-438F-82C3-36121278E089}">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8" authorId="0" shapeId="0" xr:uid="{C730CC57-0D6A-4A0B-8384-DB6E63DCD82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9" authorId="0" shapeId="0" xr:uid="{E8017164-D875-435C-A356-7214DB420AE1}">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70" authorId="0" shapeId="0" xr:uid="{A7FEFCB3-BDAF-448C-A611-4B840769562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34" authorId="0" shapeId="0" xr:uid="{97DD5882-865C-40BB-A88C-3518280CFF95}">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0B46374E-BECB-4034-8B0A-551CB5D881F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7C4F1395-CD9B-4F95-ADE9-BFC33CDF542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5DDEC3E9-1EAC-464E-BB10-D32A6B75292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F5294E63-8E1F-4E15-9E26-77F6EEDE015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934E9C64-5F11-46D8-9655-CB25F0103B0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8" authorId="0" shapeId="0" xr:uid="{287AE8B9-42D1-4F95-89F7-7F4C10DAE85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9" authorId="0" shapeId="0" xr:uid="{9C7FFAB1-4E08-451D-9C29-0FE01BEC69C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0" authorId="0" shapeId="0" xr:uid="{8F952006-E388-4BA6-96E4-0346DCF156C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1" authorId="0" shapeId="0" xr:uid="{D324FE1F-40F5-4AE1-8201-AED98D49B0B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2" authorId="0" shapeId="0" xr:uid="{A7296763-D3B5-40DA-828B-A29D2078256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236" authorId="0" shapeId="0" xr:uid="{C6AB35EC-B25F-475F-B422-BF6F6BDD88E8}">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<sst xmlns="http://schemas.openxmlformats.org/spreadsheetml/2006/main" count="1036" uniqueCount="146">
  <si>
    <t>CAD</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</si>
  <si>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</si>
  <si>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</si>
  <si>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</si>
  <si>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</si>
  <si>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</si>
  <si>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</si>
  <si>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</si>
  <si>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</si>
  <si>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</si>
  <si>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</si>
  <si>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</si>
  <si>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</si>
  <si>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</si>
  <si>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</si>
  <si>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</si>
  <si>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</si>
  <si>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</si>
  <si>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</si>
  <si>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</si>
  <si>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</si>
  <si>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</si>
  <si>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</si>
  <si>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</si>
  <si>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</si>
  <si>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</si>
  <si>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Expense Management - Base</t>
  </si>
  <si>
    <t>Continia Payment Management - Base</t>
  </si>
  <si>
    <t>Continia Payment Management - Statement Intelligence</t>
  </si>
  <si>
    <t>Continia Collection Management - Base</t>
  </si>
  <si>
    <t>Price pr. month</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</si>
  <si>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</si>
  <si>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</si>
  <si>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</si>
  <si>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</si>
  <si>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</si>
  <si>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</si>
  <si>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</si>
  <si>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</si>
  <si>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</si>
  <si>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OPplus Payment Export/Import</t>
  </si>
  <si>
    <t>Opplus 1–5 Interfaces (SmallBundle)</t>
  </si>
  <si>
    <t>Opplus 6–20 Interfaces (StandardBundle)</t>
  </si>
  <si>
    <t>Treasury for up to 5 Interfaces</t>
  </si>
  <si>
    <t>Treasury for up to 20 Interfaces</t>
  </si>
  <si>
    <t>Treasury for Unlimited Interfaces</t>
  </si>
  <si>
    <t>Bizcuit Interface</t>
  </si>
  <si>
    <t>OPplus DTAZV</t>
  </si>
  <si>
    <t>OPplus Payment BACS</t>
  </si>
  <si>
    <t>OPplus Payment CH</t>
  </si>
  <si>
    <t>OPplus Payment FR</t>
  </si>
  <si>
    <t>Association and Cust./ Vend.Linking</t>
  </si>
  <si>
    <t>G/L Open Entries</t>
  </si>
  <si>
    <t>Extended Lists and Reports</t>
  </si>
  <si>
    <t>Extended Analysis [Trial Balance and VAT]</t>
  </si>
  <si>
    <t>OPplus Multiple Pmt. Discount</t>
  </si>
  <si>
    <t>OPplus Installment</t>
  </si>
  <si>
    <t>OPplus Ext. FixedAssets</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</si>
  <si>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</si>
  <si>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</si>
  <si>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</si>
  <si>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</si>
  <si>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</si>
  <si>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</si>
  <si>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</si>
  <si>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</si>
  <si>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</si>
  <si>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</si>
  <si>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</si>
  <si>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</si>
  <si>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</si>
  <si>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</si>
  <si>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</si>
  <si>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</si>
  <si>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</si>
  <si>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</si>
  <si>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</si>
  <si>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</si>
  <si>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</si>
  <si>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</si>
  <si>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</si>
  <si>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</si>
  <si>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</si>
  <si>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</si>
  <si>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</si>
  <si>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</si>
  <si>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</si>
  <si>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 xml:space="preserve">Base license have 2,000 Mileage submissions per year included </t>
  </si>
  <si>
    <t xml:space="preserve">Base license have 1,000 AI Receipt Scannings per year included </t>
  </si>
  <si>
    <t>Requires Payment Management Base License</t>
  </si>
  <si>
    <t>All Communications Modules are included.</t>
  </si>
  <si>
    <t>Additional module for OPplus Payment Base</t>
  </si>
  <si>
    <t>The following treasury module can only be used depending on one of the bundles.The price can also be seen depending on the bundle used.</t>
  </si>
  <si>
    <t>The following treasury module can only be used depending on one of the bundles.</t>
  </si>
  <si>
    <t>Stand alone solution</t>
  </si>
  <si>
    <t>Transfer fee when you transfer a purchase license value from one or more NAV/BC licenses to another</t>
  </si>
  <si>
    <t>Totals</t>
  </si>
  <si>
    <t>Totals, Usage &amp; Fees</t>
  </si>
  <si>
    <t>Total Price</t>
  </si>
  <si>
    <t>Total:</t>
  </si>
  <si>
    <t>Subscription License</t>
  </si>
  <si>
    <t>Base license have 2,000 Mileage submissions per year included</t>
  </si>
  <si>
    <t>Opplus Unlimited Interfaces (Enterprise Bundle)</t>
  </si>
  <si>
    <t>Factoring</t>
  </si>
  <si>
    <t>G-Account / Chain Liability</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</si>
  <si>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</si>
  <si>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</si>
  <si>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</si>
  <si>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</si>
  <si>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</si>
  <si>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</si>
  <si>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</si>
  <si>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</si>
  <si>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</si>
  <si>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</si>
  <si>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</si>
  <si>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</si>
  <si>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</si>
  <si>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</si>
  <si>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</si>
  <si>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</si>
  <si>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</si>
  <si>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 - Base Plus</t>
  </si>
  <si>
    <t>Modules included - see note for further info</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</si>
  <si>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</si>
  <si>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</si>
  <si>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</si>
  <si>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</si>
  <si>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</si>
  <si>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</si>
  <si>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</si>
  <si>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</si>
  <si>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Requires Continia Banking - Base License</t>
  </si>
  <si>
    <t>Purchase Licenses</t>
  </si>
  <si>
    <t xml:space="preserve">  for NAV &amp; Business Central on-premises</t>
  </si>
  <si>
    <t>Enhancement Plan is mandatory, and 19 % of Purchase License value. Current yearly indexation rate is 0 %</t>
  </si>
  <si>
    <t>All prices are recommended and exclude VAT/TAX. Prices are subject to change and availability.</t>
  </si>
  <si>
    <t>Valid from January, 2025</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</si>
  <si>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</si>
  <si>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</si>
  <si>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</si>
  <si>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</si>
  <si>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</si>
  <si>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</si>
  <si>
    <t>Base Plus License have 100 Continia Delivery Network documents per month included</t>
  </si>
  <si>
    <t>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</si>
</sst>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409]#,##0"/>
  </numFmts>
  <fonts count="28" x14ac:knownFonts="1">
    <font>
      <sz val="11"/>
      <color theme="1"/>
      <name val="Calibri"/>
      <family val="2"/>
      <scheme val="minor"/>
    </font>
    <font>
      <sz val="9"/>
      <color theme="1"/>
      <name val="Segoe UI"/>
      <family val="2"/>
    </font>
    <font>
      <sz val="11"/>
      <color theme="1"/>
      <name val="Calibri"/>
      <family val="2"/>
      <scheme val="minor"/>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sz val="9"/>
      <color rgb="FF052975"/>
      <name val="Segoe UI"/>
      <family val="2"/>
    </font>
    <font>
      <b/>
      <sz val="14"/>
      <color rgb="FF052975"/>
      <name val="Segoe UI"/>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i/>
      <sz val="9"/>
      <color rgb="FF052975"/>
      <name val="Segoe UI"/>
      <family val="2"/>
    </font>
    <font>
      <b/>
      <u/>
      <sz val="10"/>
      <color theme="1"/>
      <name val="Segoe UI"/>
      <family val="2"/>
    </font>
    <font>
      <i/>
      <sz val="8"/>
      <color rgb="FF052975"/>
      <name val="Segoe UI"/>
      <family val="2"/>
    </font>
    <font>
      <sz val="14"/>
      <color rgb="FF00B050"/>
      <name val="Segoe UI"/>
      <family val="2"/>
    </font>
    <font>
      <b/>
      <sz val="11"/>
      <color theme="1"/>
      <name val="Segoe UI"/>
      <family val="2"/>
    </font>
    <font>
      <b/>
      <sz val="9"/>
      <color theme="1"/>
      <name val="Segoe UI"/>
      <family val="2"/>
    </font>
    <font>
      <b/>
      <sz val="9"/>
      <color theme="0"/>
      <name val="Segoe UI"/>
      <family val="2"/>
    </font>
    <font>
      <u/>
      <sz val="9"/>
      <color theme="1"/>
      <name val="Segoe UI"/>
      <family val="2"/>
    </font>
    <font>
      <b/>
      <u/>
      <sz val="9"/>
      <color theme="1"/>
      <name val="Segoe UI"/>
      <family val="2"/>
    </font>
    <font>
      <sz val="9"/>
      <color rgb="FF000000"/>
      <name val="Segoe UI"/>
      <family val="2"/>
    </font>
    <font>
      <b/>
      <u/>
      <sz val="9"/>
      <name val="Segoe UI"/>
      <family val="2"/>
    </font>
    <font>
      <b/>
      <sz val="9"/>
      <color theme="0" tint="-4.9989318521683403E-2"/>
      <name val="Segoe UI"/>
      <family val="2"/>
    </font>
    <font>
      <i/>
      <sz val="8"/>
      <color theme="0" tint="-4.9989318521683403E-2"/>
      <name val="Segoe UI"/>
      <family val="2"/>
    </font>
  </fonts>
  <fills count="6">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FFDEEB"/>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71">
    <xf numFmtId="0" fontId="0" fillId="0" borderId="0" xfId="0"/>
    <xf numFmtId="0" fontId="1" fillId="2" borderId="0" xfId="0" applyFont="1" applyFill="1"/>
    <xf numFmtId="0" fontId="11" fillId="3" borderId="0" xfId="0" applyFont="1"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applyAlignment="1">
      <alignment vertical="top"/>
    </xf>
    <xf numFmtId="3" fontId="16" fillId="3" borderId="0" xfId="0" applyNumberFormat="1" applyFont="1" applyFill="1"/>
    <xf numFmtId="0" fontId="17" fillId="0" borderId="0" xfId="0" applyFont="1" applyAlignment="1">
      <alignment vertical="top"/>
    </xf>
    <xf numFmtId="0" fontId="17" fillId="2" borderId="0" xfId="0" applyFont="1" applyFill="1" applyAlignment="1">
      <alignment vertical="top"/>
    </xf>
    <xf numFmtId="0" fontId="18" fillId="2" borderId="0" xfId="0" applyFont="1" applyFill="1" applyAlignment="1">
      <alignment horizontal="right"/>
    </xf>
    <xf numFmtId="0" fontId="19" fillId="2" borderId="0" xfId="0" applyFont="1" applyFill="1"/>
    <xf numFmtId="3" fontId="20" fillId="0" borderId="0" xfId="0" applyNumberFormat="1" applyFont="1" applyAlignment="1">
      <alignment horizontal="right"/>
    </xf>
    <xf numFmtId="0" fontId="1" fillId="0" borderId="0" xfId="0" applyFont="1"/>
    <xf numFmtId="0" fontId="9" fillId="3" borderId="0" xfId="0" applyFont="1" applyFill="1" applyAlignment="1">
      <alignment vertical="center"/>
    </xf>
    <xf numFmtId="0" fontId="8" fillId="3" borderId="0" xfId="0" applyFont="1" applyFill="1"/>
    <xf numFmtId="0" fontId="1" fillId="3" borderId="0" xfId="0" applyFont="1" applyFill="1"/>
    <xf numFmtId="0" fontId="8" fillId="2" borderId="0" xfId="0" applyFont="1" applyFill="1"/>
    <xf numFmtId="0" fontId="8" fillId="0" borderId="0" xfId="0" applyFont="1"/>
    <xf numFmtId="0" fontId="15" fillId="2" borderId="0" xfId="0" applyFont="1" applyFill="1"/>
    <xf numFmtId="2" fontId="21" fillId="4" borderId="0" xfId="0" applyNumberFormat="1" applyFont="1" applyFill="1" applyAlignment="1">
      <alignment horizontal="left" wrapText="1"/>
    </xf>
    <xf numFmtId="0" fontId="21" fillId="4" borderId="0" xfId="0" applyFont="1" applyFill="1" applyAlignment="1">
      <alignment horizontal="left" vertical="center"/>
    </xf>
    <xf numFmtId="0" fontId="1" fillId="0" borderId="0" xfId="0" applyFont="1" applyAlignment="1">
      <alignment horizontal="right"/>
    </xf>
    <xf numFmtId="0" fontId="20" fillId="0" borderId="0" xfId="0" applyFont="1"/>
    <xf numFmtId="4" fontId="1" fillId="0" borderId="0" xfId="0" applyNumberFormat="1" applyFont="1"/>
    <xf numFmtId="0" fontId="1" fillId="0" borderId="0" xfId="0" quotePrefix="1" applyFont="1"/>
    <xf numFmtId="0" fontId="20" fillId="0" borderId="0" xfId="0" applyFont="1" applyAlignment="1">
      <alignment horizontal="right"/>
    </xf>
    <xf numFmtId="4" fontId="20" fillId="0" borderId="0" xfId="0" applyNumberFormat="1" applyFont="1" applyAlignment="1">
      <alignment horizontal="right"/>
    </xf>
    <xf numFmtId="0" fontId="20" fillId="2" borderId="0" xfId="0" applyFont="1" applyFill="1"/>
    <xf numFmtId="3" fontId="1" fillId="0" borderId="0" xfId="0" applyNumberFormat="1" applyFont="1"/>
    <xf numFmtId="0" fontId="22" fillId="0" borderId="0" xfId="0" applyFont="1"/>
    <xf numFmtId="0" fontId="23" fillId="0" borderId="0" xfId="0" applyFont="1"/>
    <xf numFmtId="4" fontId="20" fillId="0" borderId="0" xfId="0" applyNumberFormat="1" applyFont="1"/>
    <xf numFmtId="165" fontId="1" fillId="0" borderId="0" xfId="0" applyNumberFormat="1" applyFont="1"/>
    <xf numFmtId="0" fontId="24" fillId="2" borderId="0" xfId="0" applyFont="1" applyFill="1"/>
    <xf numFmtId="4" fontId="23" fillId="0" borderId="0" xfId="0" applyNumberFormat="1" applyFont="1"/>
    <xf numFmtId="0" fontId="23" fillId="2" borderId="0" xfId="0" applyFont="1" applyFill="1"/>
    <xf numFmtId="2" fontId="1" fillId="0" borderId="0" xfId="0" applyNumberFormat="1" applyFont="1"/>
    <xf numFmtId="3" fontId="1" fillId="2" borderId="0" xfId="0" applyNumberFormat="1" applyFont="1" applyFill="1"/>
    <xf numFmtId="3" fontId="22" fillId="0" borderId="0" xfId="0" applyNumberFormat="1" applyFont="1"/>
    <xf numFmtId="3" fontId="23" fillId="0" borderId="0" xfId="0" applyNumberFormat="1" applyFont="1"/>
    <xf numFmtId="0" fontId="20" fillId="0" borderId="1" xfId="0" applyFont="1" applyBorder="1"/>
    <xf numFmtId="0" fontId="1" fillId="0" borderId="1" xfId="0" applyFont="1" applyBorder="1"/>
    <xf numFmtId="0" fontId="1" fillId="0" borderId="2" xfId="0" applyFont="1" applyBorder="1"/>
    <xf numFmtId="164" fontId="1"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11" fillId="5" borderId="0" xfId="0" applyFont="1" applyFill="1"/>
    <xf numFmtId="0" fontId="12" fillId="5" borderId="0" xfId="0" applyFont="1" applyFill="1"/>
    <xf numFmtId="0" fontId="13" fillId="5" borderId="0" xfId="0" applyFont="1" applyFill="1"/>
    <xf numFmtId="3" fontId="13" fillId="5" borderId="0" xfId="0" applyNumberFormat="1" applyFont="1" applyFill="1"/>
    <xf numFmtId="0" fontId="14" fillId="5" borderId="0" xfId="0" applyFont="1" applyFill="1"/>
    <xf numFmtId="0" fontId="15" fillId="5" borderId="0" xfId="0" applyFont="1" applyFill="1"/>
    <xf numFmtId="0" fontId="25" fillId="5" borderId="0" xfId="0" applyFont="1" applyFill="1"/>
    <xf numFmtId="0" fontId="9" fillId="2" borderId="0" xfId="0" applyFont="1" applyFill="1"/>
    <xf numFmtId="3" fontId="26" fillId="4" borderId="0" xfId="0" applyNumberFormat="1" applyFont="1" applyFill="1"/>
    <xf numFmtId="166" fontId="26" fillId="4" borderId="0" xfId="0" applyNumberFormat="1" applyFont="1" applyFill="1"/>
    <xf numFmtId="0" fontId="27" fillId="4" borderId="0" xfId="0" applyFont="1" applyFill="1" applyAlignment="1">
      <alignment vertical="top"/>
    </xf>
    <xf numFmtId="0" fontId="9" fillId="2" borderId="0" xfId="0" applyFont="1" applyFill="1" applyAlignment="1">
      <alignment vertical="center"/>
    </xf>
    <xf numFmtId="3" fontId="9" fillId="2" borderId="0" xfId="0" applyNumberFormat="1" applyFont="1" applyFill="1"/>
    <xf numFmtId="3" fontId="20" fillId="2" borderId="0" xfId="0" applyNumberFormat="1" applyFont="1" applyFill="1" applyAlignment="1">
      <alignment horizontal="right"/>
    </xf>
    <xf numFmtId="3" fontId="1" fillId="0" borderId="0" xfId="1" applyNumberFormat="1" applyFont="1" applyFill="1"/>
    <xf numFmtId="3" fontId="1" fillId="2" borderId="0" xfId="1" applyNumberFormat="1" applyFont="1" applyFill="1"/>
    <xf numFmtId="165" fontId="1" fillId="2" borderId="0" xfId="0" applyNumberFormat="1" applyFont="1" applyFill="1"/>
    <xf numFmtId="2" fontId="1" fillId="2" borderId="0" xfId="0" applyNumberFormat="1" applyFont="1" applyFill="1"/>
    <xf numFmtId="3" fontId="1" fillId="2" borderId="0" xfId="0" applyNumberFormat="1" applyFont="1" applyFill="1" applyAlignment="1">
      <alignment horizontal="right"/>
    </xf>
    <xf numFmtId="1" fontId="1" fillId="0" borderId="0" xfId="0" applyNumberFormat="1" applyFont="1"/>
    <xf numFmtId="3" fontId="1" fillId="0" borderId="1" xfId="0" applyNumberFormat="1" applyFont="1" applyBorder="1"/>
    <xf numFmtId="3" fontId="1" fillId="0" borderId="2" xfId="0" applyNumberFormat="1" applyFont="1" applyBorder="1"/>
  </cellXfs>
  <cellStyles count="2">
    <cellStyle name="Normal" xfId="0" builtinId="0"/>
    <cellStyle name="Procent" xfId="1" builtinId="5"/>
  </cellStyles>
  <dxfs count="0"/>
  <tableStyles count="0" defaultTableStyle="TableStyleMedium2" defaultPivotStyle="PivotStyleLight16"/>
  <colors>
    <mruColors>
      <color rgb="FF052975"/>
      <color rgb="FFFFF7E3"/>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GO850"/>
  <sheetViews>
    <sheetView tabSelected="1" zoomScaleNormal="100" workbookViewId="0">
      <pane ySplit="6" topLeftCell="A7" activePane="bottomLeft" state="frozen"/>
      <selection pane="bottomLeft" activeCell="A7" sqref="A7"/>
    </sheetView>
  </sheetViews>
  <sheetFormatPr defaultColWidth="9.140625" defaultRowHeight="12" x14ac:dyDescent="0.2"/>
  <cols>
    <col min="1" max="1" width="13" style="13" customWidth="1"/>
    <col min="2" max="2" width="6.7109375" style="13" customWidth="1"/>
    <col min="3" max="3" width="60.140625" style="13" customWidth="1"/>
    <col min="4" max="4" width="6.85546875" style="13" customWidth="1"/>
    <col min="5" max="5" width="16.85546875" style="1" customWidth="1"/>
    <col min="6" max="6" width="13.85546875" style="1" customWidth="1"/>
    <col min="7" max="7" width="17.85546875" style="1" customWidth="1"/>
    <col min="8" max="8" width="18.140625" style="13" customWidth="1"/>
    <col min="9" max="9" width="14.140625" style="1" customWidth="1"/>
    <col min="10" max="10" width="4.5703125" style="1" customWidth="1"/>
    <col min="11" max="11" width="36.7109375" style="1" customWidth="1"/>
    <col min="12" max="182" width="9.140625" style="1"/>
    <col min="183" max="16384" width="9.140625" style="13"/>
  </cols>
  <sheetData>
    <row r="1" spans="1:197" s="2" customFormat="1" ht="61.5" customHeight="1" x14ac:dyDescent="0.9">
      <c r="A1" s="2" t="e" vm="1">
        <v>#VALUE!</v>
      </c>
      <c r="B1" s="3" t="s">
        <v>133</v>
      </c>
      <c r="C1" s="4"/>
      <c r="D1" s="4"/>
      <c r="E1" s="4"/>
      <c r="I1" s="5"/>
    </row>
    <row r="2" spans="1:197" s="2" customFormat="1" ht="15" customHeight="1" x14ac:dyDescent="0.35">
      <c r="B2" s="6" t="s">
        <v>134</v>
      </c>
      <c r="C2" s="4"/>
      <c r="D2" s="4"/>
      <c r="E2" s="4"/>
      <c r="H2" s="7" t="s">
        <v>23</v>
      </c>
      <c r="I2" s="5"/>
    </row>
    <row r="3" spans="1:197" s="18" customFormat="1" ht="33.75" customHeight="1" x14ac:dyDescent="0.2">
      <c r="A3" s="14" t="s">
        <v>0</v>
      </c>
      <c r="B3" s="15"/>
      <c r="C3" s="15"/>
      <c r="D3" s="15"/>
      <c r="E3" s="15"/>
      <c r="F3" s="16"/>
      <c r="G3" s="15"/>
      <c r="H3" s="57" t="s">
        <v>78</v>
      </c>
      <c r="I3" s="58">
        <f>+F236</f>
        <v>0</v>
      </c>
      <c r="J3" s="15"/>
      <c r="K3" s="15"/>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row>
    <row r="4" spans="1:197" s="18" customFormat="1" ht="13.5" customHeight="1" x14ac:dyDescent="0.2">
      <c r="A4" s="9" t="s">
        <v>135</v>
      </c>
      <c r="B4" s="17"/>
      <c r="C4" s="17"/>
      <c r="D4" s="17"/>
      <c r="E4" s="17"/>
      <c r="F4" s="1"/>
      <c r="G4" s="17"/>
      <c r="H4" s="57"/>
      <c r="I4" s="58"/>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row>
    <row r="5" spans="1:197" s="18" customFormat="1" ht="23.25" customHeight="1" x14ac:dyDescent="0.2">
      <c r="A5" s="9" t="s">
        <v>136</v>
      </c>
      <c r="B5" s="19"/>
      <c r="C5" s="17"/>
      <c r="D5" s="17"/>
      <c r="E5" s="17"/>
      <c r="F5" s="1"/>
      <c r="G5" s="17"/>
      <c r="H5" s="57" t="s">
        <v>79</v>
      </c>
      <c r="I5" s="58">
        <f>+I236</f>
        <v>0</v>
      </c>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row>
    <row r="6" spans="1:197" s="18" customFormat="1" ht="52.5" customHeight="1" x14ac:dyDescent="0.35">
      <c r="A6" s="20" t="s">
        <v>1</v>
      </c>
      <c r="B6" s="21" t="s">
        <v>2</v>
      </c>
      <c r="C6" s="10" t="s">
        <v>137</v>
      </c>
      <c r="D6" s="11"/>
      <c r="E6" s="1"/>
      <c r="F6" s="1"/>
      <c r="G6" s="1"/>
      <c r="H6" s="57" t="s">
        <v>80</v>
      </c>
      <c r="I6" s="58">
        <f>+F237</f>
        <v>0</v>
      </c>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row>
    <row r="7" spans="1:197" ht="16.149999999999999" customHeight="1" x14ac:dyDescent="0.2">
      <c r="E7" s="22"/>
      <c r="F7" s="13"/>
      <c r="G7" s="22"/>
      <c r="I7" s="22"/>
    </row>
    <row r="8" spans="1:197" ht="16.149999999999999" customHeight="1" x14ac:dyDescent="0.2">
      <c r="C8" s="23" t="s">
        <v>58</v>
      </c>
      <c r="D8" s="12" t="s">
        <v>77</v>
      </c>
      <c r="E8" s="12" t="s">
        <v>78</v>
      </c>
      <c r="F8" s="26" t="s">
        <v>23</v>
      </c>
      <c r="G8" s="12"/>
      <c r="H8" s="27" t="s">
        <v>79</v>
      </c>
      <c r="I8" s="26" t="s">
        <v>23</v>
      </c>
    </row>
    <row r="9" spans="1:197" ht="16.149999999999999" customHeight="1" x14ac:dyDescent="0.2">
      <c r="A9" s="25" t="s">
        <v>3</v>
      </c>
      <c r="B9" s="13" t="s">
        <v>4</v>
      </c>
      <c r="C9" s="13" t="s">
        <v>115</v>
      </c>
      <c r="D9" s="13">
        <v>0</v>
      </c>
      <c r="E9" s="29">
        <v>32445</v>
      </c>
      <c r="F9" s="13">
        <f>+D9*E9</f>
        <v>0</v>
      </c>
      <c r="G9" s="29"/>
      <c r="H9" s="24">
        <f>+E9*0.19</f>
        <v>6164.55</v>
      </c>
      <c r="I9" s="13">
        <f>+D9*H9</f>
        <v>0</v>
      </c>
      <c r="K9" s="28" t="s">
        <v>81</v>
      </c>
    </row>
    <row r="10" spans="1:197" ht="16.149999999999999" customHeight="1" x14ac:dyDescent="0.2">
      <c r="A10" s="25" t="s">
        <v>5</v>
      </c>
      <c r="B10" s="13" t="s">
        <v>6</v>
      </c>
      <c r="C10" s="13" t="s">
        <v>115</v>
      </c>
      <c r="D10" s="13">
        <v>0</v>
      </c>
      <c r="E10" s="29">
        <v>23360</v>
      </c>
      <c r="F10" s="13">
        <f t="shared" ref="F10:F15" si="0">+D10*E10</f>
        <v>0</v>
      </c>
      <c r="G10" s="29"/>
      <c r="H10" s="24">
        <f t="shared" ref="H10:H16" si="1">+E10*0.19</f>
        <v>4438.3999999999996</v>
      </c>
      <c r="I10" s="13">
        <f t="shared" ref="I10:I15" si="2">+D10*H10</f>
        <v>0</v>
      </c>
      <c r="K10" s="1" t="s">
        <v>119</v>
      </c>
    </row>
    <row r="11" spans="1:197" ht="16.149999999999999" customHeight="1" x14ac:dyDescent="0.2">
      <c r="A11" s="25" t="s">
        <v>7</v>
      </c>
      <c r="B11" s="13" t="s">
        <v>8</v>
      </c>
      <c r="C11" s="13" t="s">
        <v>115</v>
      </c>
      <c r="D11" s="13">
        <v>0</v>
      </c>
      <c r="E11" s="29">
        <v>16223</v>
      </c>
      <c r="F11" s="13">
        <f t="shared" si="0"/>
        <v>0</v>
      </c>
      <c r="G11" s="29"/>
      <c r="H11" s="24">
        <f t="shared" si="1"/>
        <v>3082.37</v>
      </c>
      <c r="I11" s="13">
        <f t="shared" si="2"/>
        <v>0</v>
      </c>
      <c r="K11" s="1" t="s">
        <v>119</v>
      </c>
    </row>
    <row r="12" spans="1:197" ht="16.149999999999999" customHeight="1" x14ac:dyDescent="0.2">
      <c r="A12" s="25" t="s">
        <v>9</v>
      </c>
      <c r="B12" s="13" t="s">
        <v>10</v>
      </c>
      <c r="C12" s="13" t="s">
        <v>115</v>
      </c>
      <c r="D12" s="13">
        <v>0</v>
      </c>
      <c r="E12" s="29">
        <v>12657</v>
      </c>
      <c r="F12" s="13">
        <f t="shared" si="0"/>
        <v>0</v>
      </c>
      <c r="G12" s="29"/>
      <c r="H12" s="24">
        <f t="shared" si="1"/>
        <v>2404.83</v>
      </c>
      <c r="I12" s="13">
        <f t="shared" si="2"/>
        <v>0</v>
      </c>
      <c r="K12" s="1" t="s">
        <v>119</v>
      </c>
    </row>
    <row r="13" spans="1:197" ht="16.149999999999999" customHeight="1" x14ac:dyDescent="0.2">
      <c r="A13" s="25" t="s">
        <v>11</v>
      </c>
      <c r="B13" s="13" t="s">
        <v>12</v>
      </c>
      <c r="C13" s="13" t="s">
        <v>115</v>
      </c>
      <c r="D13" s="13">
        <v>0</v>
      </c>
      <c r="E13" s="29">
        <v>9734</v>
      </c>
      <c r="F13" s="13">
        <f t="shared" si="0"/>
        <v>0</v>
      </c>
      <c r="G13" s="29"/>
      <c r="H13" s="24">
        <f t="shared" si="1"/>
        <v>1849.46</v>
      </c>
      <c r="I13" s="13">
        <f t="shared" si="2"/>
        <v>0</v>
      </c>
      <c r="K13" s="1" t="s">
        <v>119</v>
      </c>
    </row>
    <row r="14" spans="1:197" ht="16.149999999999999" customHeight="1" x14ac:dyDescent="0.2">
      <c r="C14" s="13" t="s">
        <v>116</v>
      </c>
      <c r="D14" s="13">
        <v>0</v>
      </c>
      <c r="E14" s="29">
        <v>3310</v>
      </c>
      <c r="F14" s="13">
        <f t="shared" si="0"/>
        <v>0</v>
      </c>
      <c r="G14" s="29"/>
      <c r="H14" s="24">
        <f t="shared" si="1"/>
        <v>628.9</v>
      </c>
      <c r="I14" s="13">
        <f t="shared" si="2"/>
        <v>0</v>
      </c>
      <c r="K14" s="1" t="s">
        <v>119</v>
      </c>
    </row>
    <row r="15" spans="1:197" ht="16.149999999999999" customHeight="1" x14ac:dyDescent="0.2">
      <c r="C15" s="13" t="s">
        <v>117</v>
      </c>
      <c r="D15" s="13">
        <v>0</v>
      </c>
      <c r="E15" s="29">
        <v>1494</v>
      </c>
      <c r="F15" s="13">
        <f t="shared" si="0"/>
        <v>0</v>
      </c>
      <c r="G15" s="29"/>
      <c r="H15" s="24">
        <f t="shared" si="1"/>
        <v>283.86</v>
      </c>
      <c r="I15" s="13">
        <f t="shared" si="2"/>
        <v>0</v>
      </c>
      <c r="K15" s="1" t="s">
        <v>82</v>
      </c>
    </row>
    <row r="16" spans="1:197" ht="16.149999999999999" customHeight="1" x14ac:dyDescent="0.2">
      <c r="C16" s="13" t="s">
        <v>118</v>
      </c>
      <c r="D16" s="13">
        <v>0</v>
      </c>
      <c r="E16" s="29">
        <v>973</v>
      </c>
      <c r="F16" s="13">
        <f t="shared" ref="F16" si="3">+D16*E16</f>
        <v>0</v>
      </c>
      <c r="G16" s="29"/>
      <c r="H16" s="24">
        <f t="shared" ref="H16" si="4">+E16*0.19</f>
        <v>184.87</v>
      </c>
      <c r="I16" s="13">
        <f t="shared" ref="I16" si="5">+D16*H16</f>
        <v>0</v>
      </c>
      <c r="K16" s="1" t="s">
        <v>83</v>
      </c>
    </row>
    <row r="17" spans="3:11" ht="16.149999999999999" customHeight="1" x14ac:dyDescent="0.2">
      <c r="E17" s="13"/>
      <c r="F17" s="13"/>
      <c r="G17" s="13"/>
      <c r="H17" s="24"/>
      <c r="I17" s="13"/>
    </row>
    <row r="18" spans="3:11" ht="16.149999999999999" customHeight="1" x14ac:dyDescent="0.2">
      <c r="C18" s="13" t="s">
        <v>16</v>
      </c>
      <c r="D18" s="13">
        <v>0</v>
      </c>
      <c r="E18" s="29">
        <v>4326</v>
      </c>
      <c r="F18" s="13">
        <f t="shared" ref="F18:F27" si="6">+D18*E18</f>
        <v>0</v>
      </c>
      <c r="G18" s="29"/>
      <c r="H18" s="24">
        <f t="shared" ref="H18:H27" si="7">+E18*0.19</f>
        <v>821.94</v>
      </c>
      <c r="I18" s="13">
        <f t="shared" ref="I18:I27" si="8">+D18*H18</f>
        <v>0</v>
      </c>
      <c r="K18" s="1" t="s">
        <v>84</v>
      </c>
    </row>
    <row r="19" spans="3:11" ht="16.149999999999999" customHeight="1" x14ac:dyDescent="0.2">
      <c r="C19" s="13" t="s">
        <v>17</v>
      </c>
      <c r="D19" s="13">
        <v>0</v>
      </c>
      <c r="E19" s="29">
        <v>8111</v>
      </c>
      <c r="F19" s="13">
        <f t="shared" si="6"/>
        <v>0</v>
      </c>
      <c r="G19" s="29"/>
      <c r="H19" s="24">
        <f t="shared" si="7"/>
        <v>1541.09</v>
      </c>
      <c r="I19" s="13">
        <f t="shared" si="8"/>
        <v>0</v>
      </c>
      <c r="K19" s="1" t="s">
        <v>84</v>
      </c>
    </row>
    <row r="20" spans="3:11" ht="16.149999999999999" customHeight="1" x14ac:dyDescent="0.2">
      <c r="C20" s="13" t="s">
        <v>34</v>
      </c>
      <c r="D20" s="13">
        <v>0</v>
      </c>
      <c r="E20" s="29">
        <v>3785</v>
      </c>
      <c r="F20" s="13">
        <f t="shared" si="6"/>
        <v>0</v>
      </c>
      <c r="G20" s="29"/>
      <c r="H20" s="24">
        <f t="shared" si="7"/>
        <v>719.15</v>
      </c>
      <c r="I20" s="13">
        <f t="shared" si="8"/>
        <v>0</v>
      </c>
      <c r="K20" s="1" t="s">
        <v>84</v>
      </c>
    </row>
    <row r="21" spans="3:11" ht="16.149999999999999" customHeight="1" x14ac:dyDescent="0.2">
      <c r="C21" s="13" t="s">
        <v>18</v>
      </c>
      <c r="D21" s="13">
        <v>0</v>
      </c>
      <c r="E21" s="29">
        <v>12708</v>
      </c>
      <c r="F21" s="13">
        <f t="shared" si="6"/>
        <v>0</v>
      </c>
      <c r="G21" s="29"/>
      <c r="H21" s="24">
        <f t="shared" si="7"/>
        <v>2414.52</v>
      </c>
      <c r="I21" s="13">
        <f t="shared" si="8"/>
        <v>0</v>
      </c>
      <c r="K21" s="1" t="s">
        <v>84</v>
      </c>
    </row>
    <row r="22" spans="3:11" ht="16.149999999999999" customHeight="1" x14ac:dyDescent="0.2">
      <c r="C22" s="13" t="s">
        <v>35</v>
      </c>
      <c r="D22" s="13">
        <v>0</v>
      </c>
      <c r="E22" s="29">
        <v>8382</v>
      </c>
      <c r="F22" s="13">
        <f t="shared" si="6"/>
        <v>0</v>
      </c>
      <c r="G22" s="29"/>
      <c r="H22" s="24">
        <f t="shared" si="7"/>
        <v>1592.58</v>
      </c>
      <c r="I22" s="13">
        <f t="shared" si="8"/>
        <v>0</v>
      </c>
      <c r="K22" s="1" t="s">
        <v>84</v>
      </c>
    </row>
    <row r="23" spans="3:11" ht="16.149999999999999" customHeight="1" x14ac:dyDescent="0.2">
      <c r="C23" s="13" t="s">
        <v>36</v>
      </c>
      <c r="D23" s="13">
        <v>0</v>
      </c>
      <c r="E23" s="29">
        <v>4597</v>
      </c>
      <c r="F23" s="13">
        <f t="shared" si="6"/>
        <v>0</v>
      </c>
      <c r="G23" s="29"/>
      <c r="H23" s="24">
        <f t="shared" si="7"/>
        <v>873.43000000000006</v>
      </c>
      <c r="I23" s="13">
        <f t="shared" si="8"/>
        <v>0</v>
      </c>
      <c r="K23" s="1" t="s">
        <v>84</v>
      </c>
    </row>
    <row r="24" spans="3:11" ht="16.149999999999999" customHeight="1" x14ac:dyDescent="0.2">
      <c r="C24" s="13" t="s">
        <v>73</v>
      </c>
      <c r="D24" s="13">
        <v>0</v>
      </c>
      <c r="E24" s="29">
        <v>23685</v>
      </c>
      <c r="F24" s="13">
        <f t="shared" si="6"/>
        <v>0</v>
      </c>
      <c r="G24" s="29"/>
      <c r="H24" s="24">
        <f t="shared" si="7"/>
        <v>4500.1499999999996</v>
      </c>
      <c r="I24" s="13">
        <f t="shared" si="8"/>
        <v>0</v>
      </c>
      <c r="K24" s="1" t="s">
        <v>84</v>
      </c>
    </row>
    <row r="25" spans="3:11" ht="16.149999999999999" customHeight="1" x14ac:dyDescent="0.2">
      <c r="C25" s="13" t="s">
        <v>74</v>
      </c>
      <c r="D25" s="13">
        <v>0</v>
      </c>
      <c r="E25" s="29">
        <v>19359</v>
      </c>
      <c r="F25" s="13">
        <f t="shared" si="6"/>
        <v>0</v>
      </c>
      <c r="G25" s="29"/>
      <c r="H25" s="24">
        <f t="shared" si="7"/>
        <v>3678.21</v>
      </c>
      <c r="I25" s="13">
        <f t="shared" si="8"/>
        <v>0</v>
      </c>
      <c r="K25" s="1" t="s">
        <v>84</v>
      </c>
    </row>
    <row r="26" spans="3:11" ht="16.149999999999999" customHeight="1" x14ac:dyDescent="0.2">
      <c r="C26" s="13" t="s">
        <v>75</v>
      </c>
      <c r="D26" s="13">
        <v>0</v>
      </c>
      <c r="E26" s="29">
        <v>15574</v>
      </c>
      <c r="F26" s="13">
        <f t="shared" si="6"/>
        <v>0</v>
      </c>
      <c r="G26" s="29"/>
      <c r="H26" s="24">
        <f t="shared" si="7"/>
        <v>2959.06</v>
      </c>
      <c r="I26" s="13">
        <f t="shared" si="8"/>
        <v>0</v>
      </c>
      <c r="K26" s="1" t="s">
        <v>84</v>
      </c>
    </row>
    <row r="27" spans="3:11" ht="16.149999999999999" customHeight="1" x14ac:dyDescent="0.2">
      <c r="C27" s="13" t="s">
        <v>76</v>
      </c>
      <c r="D27" s="13">
        <v>0</v>
      </c>
      <c r="E27" s="29">
        <v>10978</v>
      </c>
      <c r="F27" s="13">
        <f t="shared" si="6"/>
        <v>0</v>
      </c>
      <c r="G27" s="29"/>
      <c r="H27" s="24">
        <f t="shared" si="7"/>
        <v>2085.8200000000002</v>
      </c>
      <c r="I27" s="13">
        <f t="shared" si="8"/>
        <v>0</v>
      </c>
      <c r="K27" s="1" t="s">
        <v>84</v>
      </c>
    </row>
    <row r="28" spans="3:11" ht="16.149999999999999" customHeight="1" x14ac:dyDescent="0.2">
      <c r="E28" s="13"/>
      <c r="F28" s="13"/>
      <c r="G28" s="13"/>
      <c r="H28" s="24"/>
      <c r="I28" s="13"/>
    </row>
    <row r="29" spans="3:11" ht="16.149999999999999" customHeight="1" x14ac:dyDescent="0.2">
      <c r="C29" s="13" t="s">
        <v>19</v>
      </c>
      <c r="D29" s="13">
        <v>0</v>
      </c>
      <c r="E29" s="29">
        <v>838</v>
      </c>
      <c r="F29" s="13">
        <f t="shared" ref="F29:F32" si="9">+D29*E29</f>
        <v>0</v>
      </c>
      <c r="G29" s="29"/>
      <c r="H29" s="24">
        <f t="shared" ref="H29:H32" si="10">+E29*0.19</f>
        <v>159.22</v>
      </c>
      <c r="I29" s="13">
        <f t="shared" ref="I29:I32" si="11">+D29*H29</f>
        <v>0</v>
      </c>
      <c r="K29" s="1" t="s">
        <v>84</v>
      </c>
    </row>
    <row r="30" spans="3:11" ht="16.149999999999999" customHeight="1" x14ac:dyDescent="0.2">
      <c r="C30" s="13" t="s">
        <v>20</v>
      </c>
      <c r="D30" s="13">
        <v>0</v>
      </c>
      <c r="E30" s="29">
        <v>1163</v>
      </c>
      <c r="F30" s="13">
        <f t="shared" si="9"/>
        <v>0</v>
      </c>
      <c r="G30" s="29"/>
      <c r="H30" s="24">
        <f t="shared" si="10"/>
        <v>220.97</v>
      </c>
      <c r="I30" s="13">
        <f t="shared" si="11"/>
        <v>0</v>
      </c>
      <c r="K30" s="1" t="s">
        <v>84</v>
      </c>
    </row>
    <row r="31" spans="3:11" ht="16.149999999999999" customHeight="1" x14ac:dyDescent="0.2">
      <c r="C31" s="13" t="s">
        <v>21</v>
      </c>
      <c r="D31" s="13">
        <v>0</v>
      </c>
      <c r="E31" s="29">
        <v>2244</v>
      </c>
      <c r="F31" s="13">
        <f t="shared" si="9"/>
        <v>0</v>
      </c>
      <c r="G31" s="29"/>
      <c r="H31" s="24">
        <f t="shared" si="10"/>
        <v>426.36</v>
      </c>
      <c r="I31" s="13">
        <f t="shared" si="11"/>
        <v>0</v>
      </c>
      <c r="K31" s="1" t="s">
        <v>84</v>
      </c>
    </row>
    <row r="32" spans="3:11" ht="16.149999999999999" customHeight="1" x14ac:dyDescent="0.2">
      <c r="C32" s="13" t="s">
        <v>22</v>
      </c>
      <c r="D32" s="13">
        <v>0</v>
      </c>
      <c r="E32" s="29">
        <v>3353</v>
      </c>
      <c r="F32" s="13">
        <f t="shared" si="9"/>
        <v>0</v>
      </c>
      <c r="G32" s="29"/>
      <c r="H32" s="24">
        <f t="shared" si="10"/>
        <v>637.07000000000005</v>
      </c>
      <c r="I32" s="13">
        <f t="shared" si="11"/>
        <v>0</v>
      </c>
      <c r="K32" s="1" t="s">
        <v>84</v>
      </c>
    </row>
    <row r="33" spans="1:11" ht="16.149999999999999" customHeight="1" x14ac:dyDescent="0.2">
      <c r="E33" s="13"/>
      <c r="F33" s="30"/>
      <c r="G33" s="13"/>
      <c r="H33" s="24"/>
      <c r="I33" s="30"/>
    </row>
    <row r="34" spans="1:11" ht="16.149999999999999" customHeight="1" x14ac:dyDescent="0.2">
      <c r="A34" s="30" t="s">
        <v>23</v>
      </c>
      <c r="B34" s="30"/>
      <c r="C34" s="30"/>
      <c r="D34" s="31"/>
      <c r="E34" s="13"/>
      <c r="F34" s="31">
        <f>SUM(F8:F33)</f>
        <v>0</v>
      </c>
      <c r="G34" s="13"/>
      <c r="H34" s="32"/>
      <c r="I34" s="31">
        <f>SUM(I8:I33)</f>
        <v>0</v>
      </c>
    </row>
    <row r="35" spans="1:11" ht="16.149999999999999" customHeight="1" x14ac:dyDescent="0.2">
      <c r="E35" s="13"/>
      <c r="F35" s="13"/>
      <c r="G35" s="13"/>
      <c r="H35" s="24"/>
      <c r="I35" s="13"/>
    </row>
    <row r="36" spans="1:11" ht="16.149999999999999" customHeight="1" x14ac:dyDescent="0.2">
      <c r="C36" s="13" t="s">
        <v>24</v>
      </c>
      <c r="D36" s="13">
        <v>0</v>
      </c>
      <c r="E36" s="33">
        <v>6.5000000000000002E-2</v>
      </c>
      <c r="F36" s="13">
        <f t="shared" ref="F36:F38" si="12">+D36*E36</f>
        <v>0</v>
      </c>
      <c r="G36" s="33"/>
      <c r="H36" s="24"/>
      <c r="I36" s="13"/>
      <c r="K36" s="1" t="s">
        <v>85</v>
      </c>
    </row>
    <row r="37" spans="1:11" ht="16.149999999999999" customHeight="1" x14ac:dyDescent="0.2">
      <c r="C37" s="13" t="s">
        <v>138</v>
      </c>
      <c r="D37" s="13">
        <v>0</v>
      </c>
      <c r="E37" s="33">
        <v>6.5000000000000002E-2</v>
      </c>
      <c r="F37" s="13">
        <f t="shared" ref="F37" si="13">+D37*E37</f>
        <v>0</v>
      </c>
      <c r="G37" s="33"/>
      <c r="H37" s="24"/>
      <c r="I37" s="13"/>
      <c r="K37" s="34" t="s">
        <v>139</v>
      </c>
    </row>
    <row r="38" spans="1:11" ht="16.149999999999999" customHeight="1" x14ac:dyDescent="0.2">
      <c r="C38" s="13" t="s">
        <v>25</v>
      </c>
      <c r="D38" s="13">
        <v>0</v>
      </c>
      <c r="E38" s="29">
        <v>1228</v>
      </c>
      <c r="F38" s="13">
        <f t="shared" si="12"/>
        <v>0</v>
      </c>
      <c r="G38" s="29"/>
      <c r="H38" s="24"/>
      <c r="I38" s="13"/>
    </row>
    <row r="39" spans="1:11" ht="16.149999999999999" customHeight="1" x14ac:dyDescent="0.2">
      <c r="E39" s="13"/>
      <c r="F39" s="13"/>
      <c r="G39" s="13"/>
      <c r="H39" s="24"/>
      <c r="I39" s="13"/>
    </row>
    <row r="40" spans="1:11" ht="16.149999999999999" customHeight="1" x14ac:dyDescent="0.2">
      <c r="C40" s="23" t="s">
        <v>59</v>
      </c>
      <c r="D40" s="12" t="s">
        <v>77</v>
      </c>
      <c r="E40" s="12" t="s">
        <v>78</v>
      </c>
      <c r="F40" s="26" t="s">
        <v>23</v>
      </c>
      <c r="G40" s="12"/>
      <c r="H40" s="27" t="s">
        <v>79</v>
      </c>
      <c r="I40" s="26" t="s">
        <v>23</v>
      </c>
    </row>
    <row r="41" spans="1:11" ht="16.149999999999999" customHeight="1" x14ac:dyDescent="0.2">
      <c r="C41" s="13" t="s">
        <v>60</v>
      </c>
      <c r="D41" s="13">
        <v>0</v>
      </c>
      <c r="E41" s="29">
        <v>5382</v>
      </c>
      <c r="F41" s="13">
        <f t="shared" ref="F41:F45" si="14">+D41*E41</f>
        <v>0</v>
      </c>
      <c r="G41" s="29"/>
      <c r="H41" s="24">
        <f t="shared" ref="H41:H45" si="15">+E41*0.19</f>
        <v>1022.58</v>
      </c>
      <c r="I41" s="13">
        <f t="shared" ref="I41:I45" si="16">+D41*H41</f>
        <v>0</v>
      </c>
      <c r="K41" s="34" t="s">
        <v>86</v>
      </c>
    </row>
    <row r="42" spans="1:11" ht="16.149999999999999" customHeight="1" x14ac:dyDescent="0.2">
      <c r="C42" s="13" t="s">
        <v>61</v>
      </c>
      <c r="D42" s="13">
        <v>0</v>
      </c>
      <c r="E42" s="29">
        <v>3595</v>
      </c>
      <c r="F42" s="13">
        <f t="shared" si="14"/>
        <v>0</v>
      </c>
      <c r="G42" s="29"/>
      <c r="H42" s="24">
        <f t="shared" si="15"/>
        <v>683.05</v>
      </c>
      <c r="I42" s="13">
        <f t="shared" si="16"/>
        <v>0</v>
      </c>
      <c r="K42" s="34" t="s">
        <v>86</v>
      </c>
    </row>
    <row r="43" spans="1:11" ht="16.149999999999999" customHeight="1" x14ac:dyDescent="0.2">
      <c r="C43" s="13" t="s">
        <v>13</v>
      </c>
      <c r="D43" s="13">
        <v>0</v>
      </c>
      <c r="E43" s="29">
        <v>1787</v>
      </c>
      <c r="F43" s="13">
        <f t="shared" si="14"/>
        <v>0</v>
      </c>
      <c r="G43" s="29"/>
      <c r="H43" s="24">
        <f t="shared" si="15"/>
        <v>339.53000000000003</v>
      </c>
      <c r="I43" s="13">
        <f>+D44*H44</f>
        <v>0</v>
      </c>
      <c r="K43" s="1" t="s">
        <v>82</v>
      </c>
    </row>
    <row r="44" spans="1:11" ht="16.149999999999999" customHeight="1" x14ac:dyDescent="0.2">
      <c r="C44" s="13" t="s">
        <v>14</v>
      </c>
      <c r="D44" s="13">
        <v>0</v>
      </c>
      <c r="E44" s="29">
        <v>891</v>
      </c>
      <c r="F44" s="13">
        <f t="shared" si="14"/>
        <v>0</v>
      </c>
      <c r="G44" s="29"/>
      <c r="H44" s="24">
        <f t="shared" si="15"/>
        <v>169.29</v>
      </c>
      <c r="K44" s="1" t="s">
        <v>83</v>
      </c>
    </row>
    <row r="45" spans="1:11" ht="16.149999999999999" customHeight="1" x14ac:dyDescent="0.2">
      <c r="C45" s="13" t="s">
        <v>15</v>
      </c>
      <c r="D45" s="13">
        <v>0</v>
      </c>
      <c r="E45" s="29">
        <v>355</v>
      </c>
      <c r="F45" s="13">
        <f t="shared" si="14"/>
        <v>0</v>
      </c>
      <c r="G45" s="29"/>
      <c r="H45" s="24">
        <f t="shared" si="15"/>
        <v>67.45</v>
      </c>
      <c r="I45" s="13">
        <f t="shared" si="16"/>
        <v>0</v>
      </c>
    </row>
    <row r="46" spans="1:11" ht="16.149999999999999" customHeight="1" x14ac:dyDescent="0.2">
      <c r="A46" s="30" t="s">
        <v>23</v>
      </c>
      <c r="B46" s="30"/>
      <c r="C46" s="30"/>
      <c r="D46" s="31"/>
      <c r="E46" s="13"/>
      <c r="F46" s="31">
        <f>SUM(F41:F45)</f>
        <v>0</v>
      </c>
      <c r="G46" s="13"/>
      <c r="H46" s="35"/>
      <c r="I46" s="31">
        <f>SUM(I41:I45)</f>
        <v>0</v>
      </c>
    </row>
    <row r="47" spans="1:11" ht="16.149999999999999" customHeight="1" x14ac:dyDescent="0.2">
      <c r="A47" s="30"/>
      <c r="B47" s="30"/>
      <c r="C47" s="30"/>
      <c r="D47" s="31"/>
      <c r="E47" s="13"/>
      <c r="F47" s="31"/>
      <c r="G47" s="13"/>
      <c r="H47" s="35"/>
      <c r="I47" s="31"/>
    </row>
    <row r="48" spans="1:11" ht="16.149999999999999" customHeight="1" x14ac:dyDescent="0.2">
      <c r="C48" s="23" t="s">
        <v>120</v>
      </c>
      <c r="E48" s="33"/>
      <c r="F48" s="13"/>
      <c r="G48" s="33"/>
      <c r="H48" s="24"/>
      <c r="I48" s="13"/>
      <c r="K48" s="34"/>
    </row>
    <row r="49" spans="1:11" ht="16.149999999999999" customHeight="1" x14ac:dyDescent="0.2">
      <c r="C49" s="13" t="s">
        <v>121</v>
      </c>
      <c r="E49" s="33"/>
      <c r="F49" s="13"/>
      <c r="G49" s="33"/>
      <c r="H49" s="24"/>
      <c r="I49" s="13"/>
      <c r="K49" s="34"/>
    </row>
    <row r="50" spans="1:11" ht="16.149999999999999" customHeight="1" x14ac:dyDescent="0.2">
      <c r="E50" s="33"/>
      <c r="F50" s="13"/>
      <c r="G50" s="33"/>
      <c r="H50" s="24"/>
      <c r="I50" s="13"/>
      <c r="K50" s="34"/>
    </row>
    <row r="51" spans="1:11" ht="16.149999999999999" customHeight="1" x14ac:dyDescent="0.2">
      <c r="C51" s="23" t="s">
        <v>62</v>
      </c>
      <c r="D51" s="12" t="s">
        <v>77</v>
      </c>
      <c r="E51" s="12" t="s">
        <v>78</v>
      </c>
      <c r="F51" s="26" t="s">
        <v>23</v>
      </c>
      <c r="G51" s="12"/>
      <c r="H51" s="27" t="s">
        <v>79</v>
      </c>
      <c r="I51" s="26" t="s">
        <v>23</v>
      </c>
    </row>
    <row r="52" spans="1:11" ht="16.149999999999999" customHeight="1" x14ac:dyDescent="0.2">
      <c r="A52" s="25" t="s">
        <v>3</v>
      </c>
      <c r="B52" s="13" t="s">
        <v>4</v>
      </c>
      <c r="C52" s="13" t="s">
        <v>26</v>
      </c>
      <c r="D52" s="13">
        <v>0</v>
      </c>
      <c r="E52" s="29">
        <v>15682</v>
      </c>
      <c r="F52" s="13">
        <f t="shared" ref="F52:F59" si="17">+D52*E52</f>
        <v>0</v>
      </c>
      <c r="G52" s="29"/>
      <c r="H52" s="24">
        <f t="shared" ref="H52:H59" si="18">+E52*0.19</f>
        <v>2979.58</v>
      </c>
      <c r="I52" s="13">
        <f t="shared" ref="I52:I59" si="19">+D52*H52</f>
        <v>0</v>
      </c>
    </row>
    <row r="53" spans="1:11" ht="16.149999999999999" customHeight="1" x14ac:dyDescent="0.2">
      <c r="A53" s="25" t="s">
        <v>5</v>
      </c>
      <c r="B53" s="13" t="s">
        <v>6</v>
      </c>
      <c r="C53" s="13" t="s">
        <v>26</v>
      </c>
      <c r="D53" s="13">
        <v>0</v>
      </c>
      <c r="E53" s="29">
        <v>11629</v>
      </c>
      <c r="F53" s="13">
        <f t="shared" si="17"/>
        <v>0</v>
      </c>
      <c r="G53" s="29"/>
      <c r="H53" s="24">
        <f t="shared" si="18"/>
        <v>2209.5100000000002</v>
      </c>
      <c r="I53" s="13">
        <f t="shared" si="19"/>
        <v>0</v>
      </c>
    </row>
    <row r="54" spans="1:11" ht="16.149999999999999" customHeight="1" x14ac:dyDescent="0.2">
      <c r="A54" s="25" t="s">
        <v>7</v>
      </c>
      <c r="B54" s="13" t="s">
        <v>8</v>
      </c>
      <c r="C54" s="13" t="s">
        <v>26</v>
      </c>
      <c r="D54" s="13">
        <v>0</v>
      </c>
      <c r="E54" s="29">
        <v>7571</v>
      </c>
      <c r="F54" s="13">
        <f t="shared" si="17"/>
        <v>0</v>
      </c>
      <c r="G54" s="29"/>
      <c r="H54" s="24">
        <f t="shared" si="18"/>
        <v>1438.49</v>
      </c>
      <c r="I54" s="13">
        <f t="shared" si="19"/>
        <v>0</v>
      </c>
    </row>
    <row r="55" spans="1:11" ht="16.149999999999999" customHeight="1" x14ac:dyDescent="0.2">
      <c r="A55" s="25" t="s">
        <v>9</v>
      </c>
      <c r="B55" s="13" t="s">
        <v>10</v>
      </c>
      <c r="C55" s="13" t="s">
        <v>26</v>
      </c>
      <c r="D55" s="13">
        <v>0</v>
      </c>
      <c r="E55" s="29">
        <v>4867</v>
      </c>
      <c r="F55" s="13">
        <f t="shared" si="17"/>
        <v>0</v>
      </c>
      <c r="G55" s="29"/>
      <c r="H55" s="24">
        <f t="shared" si="18"/>
        <v>924.73</v>
      </c>
      <c r="I55" s="13">
        <f t="shared" si="19"/>
        <v>0</v>
      </c>
    </row>
    <row r="56" spans="1:11" ht="16.149999999999999" customHeight="1" x14ac:dyDescent="0.2">
      <c r="A56" s="25" t="s">
        <v>11</v>
      </c>
      <c r="B56" s="13" t="s">
        <v>12</v>
      </c>
      <c r="C56" s="13" t="s">
        <v>26</v>
      </c>
      <c r="D56" s="13">
        <v>0</v>
      </c>
      <c r="E56" s="29">
        <v>3517</v>
      </c>
      <c r="F56" s="13">
        <f t="shared" si="17"/>
        <v>0</v>
      </c>
      <c r="G56" s="29"/>
      <c r="H56" s="24">
        <f t="shared" si="18"/>
        <v>668.23</v>
      </c>
      <c r="I56" s="13">
        <f t="shared" si="19"/>
        <v>0</v>
      </c>
    </row>
    <row r="57" spans="1:11" ht="16.149999999999999" customHeight="1" x14ac:dyDescent="0.2">
      <c r="C57" s="13" t="s">
        <v>13</v>
      </c>
      <c r="D57" s="13">
        <v>0</v>
      </c>
      <c r="E57" s="29">
        <v>1757</v>
      </c>
      <c r="F57" s="13">
        <f t="shared" si="17"/>
        <v>0</v>
      </c>
      <c r="G57" s="29"/>
      <c r="H57" s="24">
        <f t="shared" si="18"/>
        <v>333.83</v>
      </c>
      <c r="I57" s="13">
        <f t="shared" si="19"/>
        <v>0</v>
      </c>
      <c r="K57" s="1" t="s">
        <v>82</v>
      </c>
    </row>
    <row r="58" spans="1:11" ht="16.149999999999999" customHeight="1" x14ac:dyDescent="0.2">
      <c r="C58" s="13" t="s">
        <v>14</v>
      </c>
      <c r="D58" s="13">
        <v>0</v>
      </c>
      <c r="E58" s="29">
        <v>879</v>
      </c>
      <c r="F58" s="13">
        <f t="shared" si="17"/>
        <v>0</v>
      </c>
      <c r="G58" s="29"/>
      <c r="H58" s="24">
        <f t="shared" si="18"/>
        <v>167.01</v>
      </c>
      <c r="I58" s="13">
        <f t="shared" si="19"/>
        <v>0</v>
      </c>
      <c r="K58" s="1" t="s">
        <v>83</v>
      </c>
    </row>
    <row r="59" spans="1:11" ht="16.149999999999999" customHeight="1" x14ac:dyDescent="0.2">
      <c r="C59" s="13" t="s">
        <v>15</v>
      </c>
      <c r="D59" s="13">
        <v>0</v>
      </c>
      <c r="E59" s="29">
        <v>341</v>
      </c>
      <c r="F59" s="13">
        <f t="shared" si="17"/>
        <v>0</v>
      </c>
      <c r="G59" s="29"/>
      <c r="H59" s="24">
        <f t="shared" si="18"/>
        <v>64.790000000000006</v>
      </c>
      <c r="I59" s="13">
        <f t="shared" si="19"/>
        <v>0</v>
      </c>
    </row>
    <row r="60" spans="1:11" ht="16.149999999999999" customHeight="1" x14ac:dyDescent="0.2">
      <c r="A60" s="30" t="s">
        <v>23</v>
      </c>
      <c r="B60" s="30"/>
      <c r="C60" s="30"/>
      <c r="D60" s="31"/>
      <c r="E60" s="13"/>
      <c r="F60" s="31">
        <f>SUM(F52:F59)</f>
        <v>0</v>
      </c>
      <c r="G60" s="13"/>
      <c r="H60" s="35"/>
      <c r="I60" s="31">
        <f>SUM(I52:I59)</f>
        <v>0</v>
      </c>
      <c r="K60" s="36"/>
    </row>
    <row r="61" spans="1:11" ht="16.149999999999999" customHeight="1" x14ac:dyDescent="0.2">
      <c r="E61" s="13"/>
      <c r="F61" s="13"/>
      <c r="G61" s="13"/>
      <c r="H61" s="24"/>
      <c r="I61" s="13"/>
    </row>
    <row r="62" spans="1:11" ht="16.149999999999999" customHeight="1" x14ac:dyDescent="0.2">
      <c r="C62" s="13" t="s">
        <v>31</v>
      </c>
      <c r="D62" s="13">
        <v>0</v>
      </c>
      <c r="E62" s="33">
        <v>0.155</v>
      </c>
      <c r="F62" s="13">
        <f t="shared" ref="F62:F63" si="20">+D62*E62</f>
        <v>0</v>
      </c>
      <c r="G62" s="37"/>
      <c r="H62" s="24"/>
      <c r="I62" s="13"/>
      <c r="K62" s="1" t="s">
        <v>87</v>
      </c>
    </row>
    <row r="63" spans="1:11" ht="16.149999999999999" customHeight="1" x14ac:dyDescent="0.2">
      <c r="C63" s="13" t="s">
        <v>37</v>
      </c>
      <c r="D63" s="13">
        <v>0</v>
      </c>
      <c r="E63" s="33">
        <v>6.5000000000000002E-2</v>
      </c>
      <c r="F63" s="13">
        <f t="shared" si="20"/>
        <v>0</v>
      </c>
      <c r="G63" s="33"/>
      <c r="H63" s="24"/>
      <c r="I63" s="13"/>
      <c r="K63" s="1" t="s">
        <v>88</v>
      </c>
    </row>
    <row r="64" spans="1:11" ht="16.149999999999999" customHeight="1" x14ac:dyDescent="0.2">
      <c r="E64" s="13"/>
      <c r="F64" s="13"/>
      <c r="G64" s="13"/>
      <c r="H64" s="24"/>
      <c r="I64" s="13"/>
    </row>
    <row r="65" spans="1:11" ht="16.149999999999999" customHeight="1" x14ac:dyDescent="0.2">
      <c r="C65" s="23" t="s">
        <v>63</v>
      </c>
      <c r="D65" s="12" t="s">
        <v>77</v>
      </c>
      <c r="E65" s="12" t="s">
        <v>78</v>
      </c>
      <c r="F65" s="26" t="s">
        <v>23</v>
      </c>
      <c r="G65" s="12"/>
      <c r="H65" s="27" t="s">
        <v>79</v>
      </c>
      <c r="I65" s="26" t="s">
        <v>23</v>
      </c>
    </row>
    <row r="66" spans="1:11" ht="16.149999999999999" customHeight="1" x14ac:dyDescent="0.2">
      <c r="A66" s="25" t="s">
        <v>3</v>
      </c>
      <c r="B66" s="13" t="s">
        <v>4</v>
      </c>
      <c r="C66" s="13" t="s">
        <v>122</v>
      </c>
      <c r="D66" s="13">
        <v>0</v>
      </c>
      <c r="E66" s="29">
        <v>12978</v>
      </c>
      <c r="F66" s="13">
        <f t="shared" ref="F66:F73" si="21">+D66*E66</f>
        <v>0</v>
      </c>
      <c r="G66" s="29"/>
      <c r="H66" s="24">
        <f t="shared" ref="H66:H73" si="22">+E66*0.19</f>
        <v>2465.8200000000002</v>
      </c>
      <c r="I66" s="13">
        <f t="shared" ref="I66:I73" si="23">+D66*H66</f>
        <v>0</v>
      </c>
      <c r="K66" s="1" t="s">
        <v>123</v>
      </c>
    </row>
    <row r="67" spans="1:11" ht="16.149999999999999" customHeight="1" x14ac:dyDescent="0.2">
      <c r="A67" s="25" t="s">
        <v>5</v>
      </c>
      <c r="B67" s="13" t="s">
        <v>6</v>
      </c>
      <c r="C67" s="13" t="s">
        <v>122</v>
      </c>
      <c r="D67" s="13">
        <v>0</v>
      </c>
      <c r="E67" s="29">
        <v>9412</v>
      </c>
      <c r="F67" s="13">
        <f t="shared" si="21"/>
        <v>0</v>
      </c>
      <c r="G67" s="29"/>
      <c r="H67" s="24">
        <f t="shared" si="22"/>
        <v>1788.28</v>
      </c>
      <c r="I67" s="13">
        <f t="shared" si="23"/>
        <v>0</v>
      </c>
      <c r="K67" s="1" t="s">
        <v>123</v>
      </c>
    </row>
    <row r="68" spans="1:11" ht="16.149999999999999" customHeight="1" x14ac:dyDescent="0.2">
      <c r="A68" s="25" t="s">
        <v>7</v>
      </c>
      <c r="B68" s="13" t="s">
        <v>8</v>
      </c>
      <c r="C68" s="13" t="s">
        <v>122</v>
      </c>
      <c r="D68" s="13">
        <v>0</v>
      </c>
      <c r="E68" s="29">
        <v>6038</v>
      </c>
      <c r="F68" s="13">
        <f t="shared" si="21"/>
        <v>0</v>
      </c>
      <c r="G68" s="29"/>
      <c r="H68" s="24">
        <f t="shared" si="22"/>
        <v>1147.22</v>
      </c>
      <c r="I68" s="13">
        <f t="shared" si="23"/>
        <v>0</v>
      </c>
      <c r="K68" s="1" t="s">
        <v>123</v>
      </c>
    </row>
    <row r="69" spans="1:11" ht="16.149999999999999" customHeight="1" x14ac:dyDescent="0.2">
      <c r="A69" s="25" t="s">
        <v>9</v>
      </c>
      <c r="B69" s="13" t="s">
        <v>10</v>
      </c>
      <c r="C69" s="13" t="s">
        <v>122</v>
      </c>
      <c r="D69" s="13">
        <v>0</v>
      </c>
      <c r="E69" s="29">
        <v>4023</v>
      </c>
      <c r="F69" s="13">
        <f t="shared" si="21"/>
        <v>0</v>
      </c>
      <c r="G69" s="29"/>
      <c r="H69" s="24">
        <f t="shared" si="22"/>
        <v>764.37</v>
      </c>
      <c r="I69" s="13">
        <f t="shared" si="23"/>
        <v>0</v>
      </c>
      <c r="K69" s="1" t="s">
        <v>123</v>
      </c>
    </row>
    <row r="70" spans="1:11" ht="16.149999999999999" customHeight="1" x14ac:dyDescent="0.2">
      <c r="A70" s="25" t="s">
        <v>11</v>
      </c>
      <c r="B70" s="13" t="s">
        <v>12</v>
      </c>
      <c r="C70" s="13" t="s">
        <v>122</v>
      </c>
      <c r="D70" s="13">
        <v>0</v>
      </c>
      <c r="E70" s="29">
        <v>2596</v>
      </c>
      <c r="F70" s="13">
        <f t="shared" si="21"/>
        <v>0</v>
      </c>
      <c r="G70" s="29"/>
      <c r="H70" s="24">
        <f t="shared" si="22"/>
        <v>493.24</v>
      </c>
      <c r="I70" s="13">
        <f t="shared" si="23"/>
        <v>0</v>
      </c>
      <c r="K70" s="1" t="s">
        <v>123</v>
      </c>
    </row>
    <row r="71" spans="1:11" ht="16.149999999999999" customHeight="1" x14ac:dyDescent="0.2">
      <c r="C71" s="13" t="s">
        <v>116</v>
      </c>
      <c r="D71" s="13">
        <v>0</v>
      </c>
      <c r="E71" s="29">
        <v>1136</v>
      </c>
      <c r="F71" s="13">
        <f t="shared" si="21"/>
        <v>0</v>
      </c>
      <c r="G71" s="29"/>
      <c r="H71" s="24">
        <f t="shared" si="22"/>
        <v>215.84</v>
      </c>
      <c r="I71" s="13">
        <f t="shared" si="23"/>
        <v>0</v>
      </c>
      <c r="K71" s="1" t="s">
        <v>82</v>
      </c>
    </row>
    <row r="72" spans="1:11" ht="16.149999999999999" customHeight="1" x14ac:dyDescent="0.2">
      <c r="C72" s="13" t="s">
        <v>117</v>
      </c>
      <c r="D72" s="13">
        <v>0</v>
      </c>
      <c r="E72" s="29">
        <v>564</v>
      </c>
      <c r="F72" s="13">
        <f t="shared" si="21"/>
        <v>0</v>
      </c>
      <c r="G72" s="29"/>
      <c r="H72" s="24">
        <f t="shared" si="22"/>
        <v>107.16</v>
      </c>
      <c r="I72" s="13">
        <f t="shared" si="23"/>
        <v>0</v>
      </c>
      <c r="K72" s="1" t="s">
        <v>83</v>
      </c>
    </row>
    <row r="73" spans="1:11" ht="16.149999999999999" customHeight="1" x14ac:dyDescent="0.2">
      <c r="C73" s="13" t="s">
        <v>118</v>
      </c>
      <c r="D73" s="13">
        <v>0</v>
      </c>
      <c r="E73" s="29">
        <v>228</v>
      </c>
      <c r="F73" s="13">
        <f t="shared" si="21"/>
        <v>0</v>
      </c>
      <c r="G73" s="29"/>
      <c r="H73" s="24">
        <f t="shared" si="22"/>
        <v>43.32</v>
      </c>
      <c r="I73" s="13">
        <f t="shared" si="23"/>
        <v>0</v>
      </c>
    </row>
    <row r="74" spans="1:11" ht="16.149999999999999" customHeight="1" x14ac:dyDescent="0.2">
      <c r="A74" s="30"/>
      <c r="B74" s="30"/>
      <c r="C74" s="30"/>
      <c r="D74" s="31"/>
      <c r="E74" s="13"/>
      <c r="F74" s="31">
        <f>SUM(F66:F73)</f>
        <v>0</v>
      </c>
      <c r="G74" s="13"/>
      <c r="H74" s="35"/>
      <c r="I74" s="31">
        <f>SUM(I66:I73)</f>
        <v>0</v>
      </c>
      <c r="K74" s="36"/>
    </row>
    <row r="75" spans="1:11" ht="16.149999999999999" customHeight="1" x14ac:dyDescent="0.2">
      <c r="A75" s="30"/>
      <c r="B75" s="30"/>
      <c r="C75" s="30"/>
      <c r="D75" s="31"/>
      <c r="E75" s="13"/>
      <c r="F75" s="31"/>
      <c r="G75" s="13"/>
      <c r="H75" s="35"/>
      <c r="I75" s="31"/>
      <c r="K75" s="36"/>
    </row>
    <row r="76" spans="1:11" ht="16.149999999999999" customHeight="1" x14ac:dyDescent="0.2">
      <c r="A76" s="30"/>
      <c r="B76" s="30"/>
      <c r="C76" s="13" t="s">
        <v>138</v>
      </c>
      <c r="D76" s="13">
        <v>0</v>
      </c>
      <c r="E76" s="33">
        <v>6.5000000000000002E-2</v>
      </c>
      <c r="F76" s="13">
        <f t="shared" ref="F76" si="24">+D76*E76</f>
        <v>0</v>
      </c>
      <c r="G76" s="13"/>
      <c r="H76" s="35"/>
      <c r="I76" s="31"/>
      <c r="K76" s="34" t="s">
        <v>139</v>
      </c>
    </row>
    <row r="77" spans="1:11" ht="16.149999999999999" customHeight="1" x14ac:dyDescent="0.2">
      <c r="A77" s="30"/>
      <c r="B77" s="30"/>
      <c r="C77" s="30"/>
      <c r="D77" s="31"/>
      <c r="E77" s="13"/>
      <c r="F77" s="31"/>
      <c r="G77" s="13"/>
      <c r="H77" s="35"/>
      <c r="I77" s="31"/>
      <c r="K77" s="36"/>
    </row>
    <row r="78" spans="1:11" ht="16.149999999999999" customHeight="1" x14ac:dyDescent="0.2">
      <c r="C78" s="23" t="s">
        <v>124</v>
      </c>
      <c r="D78" s="12" t="s">
        <v>77</v>
      </c>
      <c r="E78" s="12" t="s">
        <v>78</v>
      </c>
      <c r="F78" s="26" t="s">
        <v>23</v>
      </c>
      <c r="G78" s="12"/>
      <c r="H78" s="27" t="s">
        <v>79</v>
      </c>
      <c r="I78" s="26" t="s">
        <v>23</v>
      </c>
    </row>
    <row r="79" spans="1:11" ht="16.149999999999999" customHeight="1" x14ac:dyDescent="0.2">
      <c r="A79" s="25" t="s">
        <v>3</v>
      </c>
      <c r="B79" s="13" t="s">
        <v>4</v>
      </c>
      <c r="C79" s="13" t="s">
        <v>125</v>
      </c>
      <c r="D79" s="13">
        <v>0</v>
      </c>
      <c r="E79" s="29">
        <v>13367</v>
      </c>
      <c r="F79" s="13">
        <f t="shared" ref="F79:F86" si="25">+D79*E79</f>
        <v>0</v>
      </c>
      <c r="G79" s="29"/>
      <c r="H79" s="24">
        <f t="shared" ref="H79:H86" si="26">+E79*0.19</f>
        <v>2539.73</v>
      </c>
      <c r="I79" s="13">
        <f t="shared" ref="I79:I86" si="27">+D79*H79</f>
        <v>0</v>
      </c>
      <c r="K79" s="1" t="s">
        <v>126</v>
      </c>
    </row>
    <row r="80" spans="1:11" ht="16.149999999999999" customHeight="1" x14ac:dyDescent="0.2">
      <c r="A80" s="25" t="s">
        <v>5</v>
      </c>
      <c r="B80" s="13" t="s">
        <v>6</v>
      </c>
      <c r="C80" s="13" t="s">
        <v>125</v>
      </c>
      <c r="D80" s="13">
        <v>0</v>
      </c>
      <c r="E80" s="29">
        <v>9694</v>
      </c>
      <c r="F80" s="13">
        <f t="shared" si="25"/>
        <v>0</v>
      </c>
      <c r="G80" s="29"/>
      <c r="H80" s="24">
        <f t="shared" si="26"/>
        <v>1841.8600000000001</v>
      </c>
      <c r="I80" s="13">
        <f t="shared" si="27"/>
        <v>0</v>
      </c>
      <c r="K80" s="1" t="s">
        <v>126</v>
      </c>
    </row>
    <row r="81" spans="1:11" ht="16.149999999999999" customHeight="1" x14ac:dyDescent="0.2">
      <c r="A81" s="25" t="s">
        <v>7</v>
      </c>
      <c r="B81" s="13" t="s">
        <v>8</v>
      </c>
      <c r="C81" s="13" t="s">
        <v>125</v>
      </c>
      <c r="D81" s="13">
        <v>0</v>
      </c>
      <c r="E81" s="29">
        <v>6219</v>
      </c>
      <c r="F81" s="13">
        <f t="shared" si="25"/>
        <v>0</v>
      </c>
      <c r="G81" s="29"/>
      <c r="H81" s="24">
        <f t="shared" si="26"/>
        <v>1181.6100000000001</v>
      </c>
      <c r="I81" s="13">
        <f t="shared" si="27"/>
        <v>0</v>
      </c>
      <c r="K81" s="1" t="s">
        <v>126</v>
      </c>
    </row>
    <row r="82" spans="1:11" ht="16.149999999999999" customHeight="1" x14ac:dyDescent="0.2">
      <c r="A82" s="25" t="s">
        <v>9</v>
      </c>
      <c r="B82" s="13" t="s">
        <v>10</v>
      </c>
      <c r="C82" s="13" t="s">
        <v>125</v>
      </c>
      <c r="D82" s="13">
        <v>0</v>
      </c>
      <c r="E82" s="29">
        <v>4144</v>
      </c>
      <c r="F82" s="13">
        <f t="shared" si="25"/>
        <v>0</v>
      </c>
      <c r="G82" s="29"/>
      <c r="H82" s="24">
        <f t="shared" si="26"/>
        <v>787.36</v>
      </c>
      <c r="I82" s="13">
        <f t="shared" si="27"/>
        <v>0</v>
      </c>
      <c r="K82" s="1" t="s">
        <v>126</v>
      </c>
    </row>
    <row r="83" spans="1:11" ht="16.149999999999999" customHeight="1" x14ac:dyDescent="0.2">
      <c r="A83" s="25" t="s">
        <v>11</v>
      </c>
      <c r="B83" s="13" t="s">
        <v>12</v>
      </c>
      <c r="C83" s="13" t="s">
        <v>125</v>
      </c>
      <c r="D83" s="13">
        <v>0</v>
      </c>
      <c r="E83" s="29">
        <v>2674</v>
      </c>
      <c r="F83" s="13">
        <f t="shared" si="25"/>
        <v>0</v>
      </c>
      <c r="G83" s="29"/>
      <c r="H83" s="24">
        <f t="shared" si="26"/>
        <v>508.06</v>
      </c>
      <c r="I83" s="13">
        <f t="shared" si="27"/>
        <v>0</v>
      </c>
      <c r="K83" s="1" t="s">
        <v>126</v>
      </c>
    </row>
    <row r="84" spans="1:11" ht="16.149999999999999" customHeight="1" x14ac:dyDescent="0.2">
      <c r="C84" s="13" t="s">
        <v>13</v>
      </c>
      <c r="D84" s="13">
        <v>0</v>
      </c>
      <c r="E84" s="29">
        <v>1170</v>
      </c>
      <c r="F84" s="13">
        <f t="shared" si="25"/>
        <v>0</v>
      </c>
      <c r="G84" s="29"/>
      <c r="H84" s="24">
        <f t="shared" si="26"/>
        <v>222.3</v>
      </c>
      <c r="I84" s="13">
        <f t="shared" si="27"/>
        <v>0</v>
      </c>
      <c r="K84" s="1" t="s">
        <v>82</v>
      </c>
    </row>
    <row r="85" spans="1:11" ht="16.149999999999999" customHeight="1" x14ac:dyDescent="0.2">
      <c r="C85" s="13" t="s">
        <v>14</v>
      </c>
      <c r="D85" s="13">
        <v>0</v>
      </c>
      <c r="E85" s="29">
        <v>581</v>
      </c>
      <c r="F85" s="13">
        <f t="shared" si="25"/>
        <v>0</v>
      </c>
      <c r="G85" s="29"/>
      <c r="H85" s="24">
        <f t="shared" si="26"/>
        <v>110.39</v>
      </c>
      <c r="I85" s="13">
        <f t="shared" si="27"/>
        <v>0</v>
      </c>
      <c r="K85" s="1" t="s">
        <v>83</v>
      </c>
    </row>
    <row r="86" spans="1:11" ht="16.149999999999999" customHeight="1" x14ac:dyDescent="0.2">
      <c r="C86" s="13" t="s">
        <v>15</v>
      </c>
      <c r="D86" s="13">
        <v>0</v>
      </c>
      <c r="E86" s="29">
        <v>235</v>
      </c>
      <c r="F86" s="13">
        <f t="shared" si="25"/>
        <v>0</v>
      </c>
      <c r="G86" s="29"/>
      <c r="H86" s="24">
        <f t="shared" si="26"/>
        <v>44.65</v>
      </c>
      <c r="I86" s="13">
        <f t="shared" si="27"/>
        <v>0</v>
      </c>
    </row>
    <row r="87" spans="1:11" ht="16.149999999999999" customHeight="1" x14ac:dyDescent="0.2">
      <c r="A87" s="30" t="s">
        <v>23</v>
      </c>
      <c r="B87" s="30"/>
      <c r="C87" s="30"/>
      <c r="D87" s="31"/>
      <c r="E87" s="30"/>
      <c r="F87" s="31">
        <f>SUM(F79:F86)</f>
        <v>0</v>
      </c>
      <c r="G87" s="30"/>
      <c r="H87" s="35"/>
      <c r="I87" s="31">
        <f>SUM(I79:I86)</f>
        <v>0</v>
      </c>
    </row>
    <row r="88" spans="1:11" ht="16.149999999999999" customHeight="1" x14ac:dyDescent="0.2">
      <c r="A88" s="30"/>
      <c r="B88" s="30"/>
      <c r="C88" s="30"/>
      <c r="D88" s="31"/>
      <c r="E88" s="30"/>
      <c r="F88" s="31"/>
      <c r="G88" s="30"/>
      <c r="H88" s="35"/>
      <c r="I88" s="31"/>
    </row>
    <row r="89" spans="1:11" ht="16.149999999999999" customHeight="1" x14ac:dyDescent="0.2">
      <c r="A89" s="30"/>
      <c r="B89" s="30"/>
      <c r="C89" s="13" t="s">
        <v>140</v>
      </c>
      <c r="D89" s="13">
        <v>0</v>
      </c>
      <c r="E89" s="1">
        <v>6.5000000000000002E-2</v>
      </c>
      <c r="F89" s="13">
        <f t="shared" ref="F89" si="28">+D89*E89</f>
        <v>0</v>
      </c>
      <c r="G89" s="30"/>
      <c r="H89" s="35"/>
      <c r="I89" s="31"/>
      <c r="K89" s="34" t="s">
        <v>141</v>
      </c>
    </row>
    <row r="90" spans="1:11" ht="16.149999999999999" customHeight="1" x14ac:dyDescent="0.2">
      <c r="E90" s="24"/>
      <c r="F90" s="13"/>
      <c r="G90" s="24"/>
      <c r="H90" s="24"/>
      <c r="I90" s="13"/>
    </row>
    <row r="91" spans="1:11" ht="16.149999999999999" customHeight="1" x14ac:dyDescent="0.2">
      <c r="C91" s="23" t="s">
        <v>127</v>
      </c>
      <c r="D91" s="12" t="s">
        <v>77</v>
      </c>
      <c r="E91" s="12" t="s">
        <v>78</v>
      </c>
      <c r="F91" s="26" t="s">
        <v>23</v>
      </c>
      <c r="G91" s="12"/>
      <c r="H91" s="27" t="s">
        <v>79</v>
      </c>
      <c r="I91" s="26" t="s">
        <v>23</v>
      </c>
    </row>
    <row r="92" spans="1:11" ht="16.149999999999999" customHeight="1" x14ac:dyDescent="0.2">
      <c r="A92" s="25" t="s">
        <v>3</v>
      </c>
      <c r="B92" s="13" t="s">
        <v>4</v>
      </c>
      <c r="C92" s="13" t="s">
        <v>128</v>
      </c>
      <c r="D92" s="13">
        <v>0</v>
      </c>
      <c r="E92" s="29">
        <v>7000</v>
      </c>
      <c r="F92" s="13">
        <f t="shared" ref="F92:F99" si="29">+D92*E92</f>
        <v>0</v>
      </c>
      <c r="G92" s="29"/>
      <c r="H92" s="24">
        <f t="shared" ref="H92:H99" si="30">+E92*0.19</f>
        <v>1330</v>
      </c>
      <c r="I92" s="13">
        <f t="shared" ref="I92:I99" si="31">+D92*H92</f>
        <v>0</v>
      </c>
      <c r="K92" s="1" t="s">
        <v>129</v>
      </c>
    </row>
    <row r="93" spans="1:11" ht="16.149999999999999" customHeight="1" x14ac:dyDescent="0.2">
      <c r="A93" s="25" t="s">
        <v>5</v>
      </c>
      <c r="B93" s="13" t="s">
        <v>6</v>
      </c>
      <c r="C93" s="13" t="s">
        <v>128</v>
      </c>
      <c r="D93" s="13">
        <v>0</v>
      </c>
      <c r="E93" s="29">
        <v>5000</v>
      </c>
      <c r="F93" s="13">
        <f t="shared" si="29"/>
        <v>0</v>
      </c>
      <c r="G93" s="29"/>
      <c r="H93" s="24">
        <f t="shared" si="30"/>
        <v>950</v>
      </c>
      <c r="I93" s="13">
        <f t="shared" si="31"/>
        <v>0</v>
      </c>
      <c r="K93" s="1" t="s">
        <v>129</v>
      </c>
    </row>
    <row r="94" spans="1:11" ht="16.149999999999999" customHeight="1" x14ac:dyDescent="0.2">
      <c r="A94" s="25" t="s">
        <v>7</v>
      </c>
      <c r="B94" s="13" t="s">
        <v>8</v>
      </c>
      <c r="C94" s="13" t="s">
        <v>128</v>
      </c>
      <c r="D94" s="13">
        <v>0</v>
      </c>
      <c r="E94" s="29">
        <v>4000</v>
      </c>
      <c r="F94" s="13">
        <f t="shared" si="29"/>
        <v>0</v>
      </c>
      <c r="G94" s="29"/>
      <c r="H94" s="24">
        <f t="shared" si="30"/>
        <v>760</v>
      </c>
      <c r="I94" s="13">
        <f t="shared" si="31"/>
        <v>0</v>
      </c>
      <c r="K94" s="1" t="s">
        <v>129</v>
      </c>
    </row>
    <row r="95" spans="1:11" ht="16.149999999999999" customHeight="1" x14ac:dyDescent="0.2">
      <c r="A95" s="25" t="s">
        <v>9</v>
      </c>
      <c r="B95" s="13" t="s">
        <v>10</v>
      </c>
      <c r="C95" s="13" t="s">
        <v>128</v>
      </c>
      <c r="D95" s="13">
        <v>0</v>
      </c>
      <c r="E95" s="29">
        <v>3000</v>
      </c>
      <c r="F95" s="13">
        <f t="shared" si="29"/>
        <v>0</v>
      </c>
      <c r="G95" s="29"/>
      <c r="H95" s="24">
        <f t="shared" si="30"/>
        <v>570</v>
      </c>
      <c r="I95" s="13">
        <f t="shared" si="31"/>
        <v>0</v>
      </c>
      <c r="K95" s="1" t="s">
        <v>129</v>
      </c>
    </row>
    <row r="96" spans="1:11" ht="16.149999999999999" customHeight="1" x14ac:dyDescent="0.2">
      <c r="A96" s="25" t="s">
        <v>11</v>
      </c>
      <c r="B96" s="13" t="s">
        <v>12</v>
      </c>
      <c r="C96" s="13" t="s">
        <v>128</v>
      </c>
      <c r="D96" s="13">
        <v>0</v>
      </c>
      <c r="E96" s="29">
        <v>2500</v>
      </c>
      <c r="F96" s="13">
        <f t="shared" si="29"/>
        <v>0</v>
      </c>
      <c r="G96" s="29"/>
      <c r="H96" s="24">
        <f t="shared" si="30"/>
        <v>475</v>
      </c>
      <c r="I96" s="13">
        <f t="shared" si="31"/>
        <v>0</v>
      </c>
      <c r="K96" s="1" t="s">
        <v>129</v>
      </c>
    </row>
    <row r="97" spans="1:11" ht="16.149999999999999" customHeight="1" x14ac:dyDescent="0.2">
      <c r="C97" s="13" t="s">
        <v>13</v>
      </c>
      <c r="D97" s="13">
        <v>0</v>
      </c>
      <c r="E97" s="29">
        <v>1250</v>
      </c>
      <c r="F97" s="13">
        <f t="shared" si="29"/>
        <v>0</v>
      </c>
      <c r="G97" s="29"/>
      <c r="H97" s="24">
        <f t="shared" si="30"/>
        <v>237.5</v>
      </c>
      <c r="I97" s="13">
        <f t="shared" si="31"/>
        <v>0</v>
      </c>
      <c r="K97" s="1" t="s">
        <v>82</v>
      </c>
    </row>
    <row r="98" spans="1:11" ht="16.149999999999999" customHeight="1" x14ac:dyDescent="0.2">
      <c r="C98" s="13" t="s">
        <v>14</v>
      </c>
      <c r="D98" s="13">
        <v>0</v>
      </c>
      <c r="E98" s="29">
        <v>625</v>
      </c>
      <c r="F98" s="13">
        <f t="shared" si="29"/>
        <v>0</v>
      </c>
      <c r="G98" s="29"/>
      <c r="H98" s="24">
        <f t="shared" si="30"/>
        <v>118.75</v>
      </c>
      <c r="I98" s="13">
        <f t="shared" si="31"/>
        <v>0</v>
      </c>
      <c r="K98" s="1" t="s">
        <v>83</v>
      </c>
    </row>
    <row r="99" spans="1:11" ht="16.149999999999999" customHeight="1" x14ac:dyDescent="0.2">
      <c r="C99" s="13" t="s">
        <v>15</v>
      </c>
      <c r="D99" s="13">
        <v>0</v>
      </c>
      <c r="E99" s="29">
        <v>250</v>
      </c>
      <c r="F99" s="13">
        <f t="shared" si="29"/>
        <v>0</v>
      </c>
      <c r="G99" s="29"/>
      <c r="H99" s="24">
        <f t="shared" si="30"/>
        <v>47.5</v>
      </c>
      <c r="I99" s="13">
        <f t="shared" si="31"/>
        <v>0</v>
      </c>
    </row>
    <row r="100" spans="1:11" ht="16.149999999999999" customHeight="1" x14ac:dyDescent="0.2">
      <c r="A100" s="30" t="s">
        <v>23</v>
      </c>
      <c r="B100" s="30"/>
      <c r="C100" s="30"/>
      <c r="D100" s="31"/>
      <c r="E100" s="30"/>
      <c r="F100" s="31">
        <f>SUM(F92:F99)</f>
        <v>0</v>
      </c>
      <c r="G100" s="30"/>
      <c r="H100" s="35"/>
      <c r="I100" s="31">
        <f>SUM(I92:I99)</f>
        <v>0</v>
      </c>
    </row>
    <row r="101" spans="1:11" ht="16.149999999999999" customHeight="1" x14ac:dyDescent="0.2">
      <c r="A101" s="30"/>
      <c r="B101" s="30"/>
      <c r="C101" s="30"/>
      <c r="D101" s="31"/>
      <c r="E101" s="30"/>
      <c r="F101" s="31"/>
      <c r="G101" s="30"/>
      <c r="H101" s="35"/>
      <c r="I101" s="31"/>
    </row>
    <row r="102" spans="1:11" ht="16.149999999999999" customHeight="1" x14ac:dyDescent="0.2">
      <c r="C102" s="23" t="s">
        <v>130</v>
      </c>
      <c r="D102" s="12" t="s">
        <v>77</v>
      </c>
      <c r="E102" s="12" t="s">
        <v>78</v>
      </c>
      <c r="F102" s="26" t="s">
        <v>23</v>
      </c>
      <c r="G102" s="12"/>
      <c r="H102" s="27" t="s">
        <v>79</v>
      </c>
      <c r="I102" s="26" t="s">
        <v>23</v>
      </c>
    </row>
    <row r="103" spans="1:11" ht="16.149999999999999" customHeight="1" x14ac:dyDescent="0.2">
      <c r="A103" s="25" t="s">
        <v>3</v>
      </c>
      <c r="B103" s="13" t="s">
        <v>4</v>
      </c>
      <c r="C103" s="13" t="s">
        <v>131</v>
      </c>
      <c r="D103" s="13">
        <v>0</v>
      </c>
      <c r="E103" s="29">
        <v>4500</v>
      </c>
      <c r="F103" s="13">
        <f t="shared" ref="F103:F110" si="32">+D103*E103</f>
        <v>0</v>
      </c>
      <c r="G103" s="29"/>
      <c r="H103" s="24">
        <f t="shared" ref="H103:H110" si="33">+E103*0.19</f>
        <v>855</v>
      </c>
      <c r="I103" s="13">
        <f t="shared" ref="I103:I110" si="34">+D103*H103</f>
        <v>0</v>
      </c>
      <c r="J103" s="38"/>
      <c r="K103" s="1" t="s">
        <v>129</v>
      </c>
    </row>
    <row r="104" spans="1:11" ht="16.149999999999999" customHeight="1" x14ac:dyDescent="0.2">
      <c r="A104" s="25" t="s">
        <v>5</v>
      </c>
      <c r="B104" s="13" t="s">
        <v>6</v>
      </c>
      <c r="C104" s="13" t="s">
        <v>131</v>
      </c>
      <c r="D104" s="13">
        <v>0</v>
      </c>
      <c r="E104" s="29">
        <v>3900</v>
      </c>
      <c r="F104" s="13">
        <f t="shared" si="32"/>
        <v>0</v>
      </c>
      <c r="G104" s="29"/>
      <c r="H104" s="24">
        <f t="shared" si="33"/>
        <v>741</v>
      </c>
      <c r="I104" s="13">
        <f t="shared" si="34"/>
        <v>0</v>
      </c>
      <c r="J104" s="38"/>
      <c r="K104" s="1" t="s">
        <v>129</v>
      </c>
    </row>
    <row r="105" spans="1:11" ht="16.149999999999999" customHeight="1" x14ac:dyDescent="0.2">
      <c r="A105" s="25" t="s">
        <v>7</v>
      </c>
      <c r="B105" s="13" t="s">
        <v>8</v>
      </c>
      <c r="C105" s="13" t="s">
        <v>131</v>
      </c>
      <c r="D105" s="13">
        <v>0</v>
      </c>
      <c r="E105" s="29">
        <v>2900</v>
      </c>
      <c r="F105" s="13">
        <f t="shared" si="32"/>
        <v>0</v>
      </c>
      <c r="G105" s="29"/>
      <c r="H105" s="24">
        <f t="shared" si="33"/>
        <v>551</v>
      </c>
      <c r="I105" s="13">
        <f t="shared" si="34"/>
        <v>0</v>
      </c>
      <c r="J105" s="38"/>
      <c r="K105" s="1" t="s">
        <v>129</v>
      </c>
    </row>
    <row r="106" spans="1:11" ht="16.149999999999999" customHeight="1" x14ac:dyDescent="0.2">
      <c r="A106" s="25" t="s">
        <v>9</v>
      </c>
      <c r="B106" s="13" t="s">
        <v>10</v>
      </c>
      <c r="C106" s="13" t="s">
        <v>131</v>
      </c>
      <c r="D106" s="13">
        <v>0</v>
      </c>
      <c r="E106" s="29">
        <v>2500</v>
      </c>
      <c r="F106" s="13">
        <f t="shared" si="32"/>
        <v>0</v>
      </c>
      <c r="G106" s="29"/>
      <c r="H106" s="24">
        <f t="shared" si="33"/>
        <v>475</v>
      </c>
      <c r="I106" s="13">
        <f t="shared" si="34"/>
        <v>0</v>
      </c>
      <c r="J106" s="38"/>
      <c r="K106" s="1" t="s">
        <v>129</v>
      </c>
    </row>
    <row r="107" spans="1:11" ht="16.149999999999999" customHeight="1" x14ac:dyDescent="0.2">
      <c r="A107" s="25" t="s">
        <v>11</v>
      </c>
      <c r="B107" s="13" t="s">
        <v>12</v>
      </c>
      <c r="C107" s="13" t="s">
        <v>131</v>
      </c>
      <c r="D107" s="13">
        <v>0</v>
      </c>
      <c r="E107" s="29">
        <v>1900</v>
      </c>
      <c r="F107" s="13">
        <f t="shared" si="32"/>
        <v>0</v>
      </c>
      <c r="G107" s="29"/>
      <c r="H107" s="24">
        <f t="shared" si="33"/>
        <v>361</v>
      </c>
      <c r="I107" s="13">
        <f t="shared" si="34"/>
        <v>0</v>
      </c>
      <c r="J107" s="38"/>
      <c r="K107" s="1" t="s">
        <v>129</v>
      </c>
    </row>
    <row r="108" spans="1:11" ht="16.149999999999999" customHeight="1" x14ac:dyDescent="0.2">
      <c r="C108" s="13" t="s">
        <v>13</v>
      </c>
      <c r="D108" s="13">
        <v>0</v>
      </c>
      <c r="E108" s="29">
        <v>950</v>
      </c>
      <c r="F108" s="13">
        <f t="shared" si="32"/>
        <v>0</v>
      </c>
      <c r="G108" s="29"/>
      <c r="H108" s="24">
        <f t="shared" si="33"/>
        <v>180.5</v>
      </c>
      <c r="I108" s="13">
        <f t="shared" si="34"/>
        <v>0</v>
      </c>
      <c r="J108" s="38"/>
      <c r="K108" s="1" t="s">
        <v>82</v>
      </c>
    </row>
    <row r="109" spans="1:11" ht="16.149999999999999" customHeight="1" x14ac:dyDescent="0.2">
      <c r="C109" s="13" t="s">
        <v>14</v>
      </c>
      <c r="D109" s="13">
        <v>0</v>
      </c>
      <c r="E109" s="29">
        <v>475</v>
      </c>
      <c r="F109" s="13">
        <f t="shared" si="32"/>
        <v>0</v>
      </c>
      <c r="G109" s="29"/>
      <c r="H109" s="24">
        <f t="shared" si="33"/>
        <v>90.25</v>
      </c>
      <c r="I109" s="13">
        <f t="shared" si="34"/>
        <v>0</v>
      </c>
      <c r="J109" s="38"/>
      <c r="K109" s="1" t="s">
        <v>83</v>
      </c>
    </row>
    <row r="110" spans="1:11" ht="16.149999999999999" customHeight="1" x14ac:dyDescent="0.2">
      <c r="C110" s="13" t="s">
        <v>15</v>
      </c>
      <c r="D110" s="13">
        <v>0</v>
      </c>
      <c r="E110" s="29">
        <v>190</v>
      </c>
      <c r="F110" s="13">
        <f t="shared" si="32"/>
        <v>0</v>
      </c>
      <c r="G110" s="29"/>
      <c r="H110" s="24">
        <f t="shared" si="33"/>
        <v>36.1</v>
      </c>
      <c r="I110" s="13">
        <f t="shared" si="34"/>
        <v>0</v>
      </c>
      <c r="J110" s="38"/>
    </row>
    <row r="111" spans="1:11" ht="16.149999999999999" customHeight="1" x14ac:dyDescent="0.2">
      <c r="A111" s="30" t="s">
        <v>23</v>
      </c>
      <c r="B111" s="30"/>
      <c r="C111" s="30"/>
      <c r="D111" s="31"/>
      <c r="E111" s="39"/>
      <c r="F111" s="31">
        <f>SUM(F103:F110)</f>
        <v>0</v>
      </c>
      <c r="G111" s="39"/>
      <c r="H111" s="35"/>
      <c r="I111" s="31">
        <f>SUM(I103:I110)</f>
        <v>0</v>
      </c>
      <c r="J111" s="38"/>
      <c r="K111" s="36"/>
    </row>
    <row r="112" spans="1:11" ht="16.149999999999999" customHeight="1" x14ac:dyDescent="0.2">
      <c r="A112" s="30"/>
      <c r="B112" s="30"/>
      <c r="C112" s="30"/>
      <c r="D112" s="30"/>
      <c r="E112" s="39"/>
      <c r="F112" s="13"/>
      <c r="G112" s="39"/>
      <c r="H112" s="24"/>
      <c r="I112" s="13"/>
    </row>
    <row r="113" spans="1:11" ht="16.149999999999999" customHeight="1" x14ac:dyDescent="0.2">
      <c r="C113" s="23" t="s">
        <v>105</v>
      </c>
      <c r="D113" s="12" t="s">
        <v>77</v>
      </c>
      <c r="E113" s="12" t="s">
        <v>78</v>
      </c>
      <c r="F113" s="26" t="s">
        <v>23</v>
      </c>
      <c r="G113" s="12"/>
      <c r="H113" s="27" t="s">
        <v>79</v>
      </c>
      <c r="I113" s="26" t="s">
        <v>23</v>
      </c>
      <c r="K113" s="38"/>
    </row>
    <row r="114" spans="1:11" ht="16.149999999999999" customHeight="1" x14ac:dyDescent="0.2">
      <c r="A114" s="25"/>
      <c r="C114" s="13" t="s">
        <v>106</v>
      </c>
      <c r="D114" s="13">
        <v>0</v>
      </c>
      <c r="E114" s="29">
        <v>0</v>
      </c>
      <c r="F114" s="13">
        <f t="shared" ref="F114:F119" si="35">+D114*E114</f>
        <v>0</v>
      </c>
      <c r="G114" s="29"/>
      <c r="H114" s="24">
        <f>+E114*0.19</f>
        <v>0</v>
      </c>
      <c r="I114" s="13">
        <f t="shared" ref="I114:I119" si="36">+D114*H114</f>
        <v>0</v>
      </c>
    </row>
    <row r="115" spans="1:11" ht="16.149999999999999" customHeight="1" x14ac:dyDescent="0.2">
      <c r="A115" s="25"/>
      <c r="E115" s="29"/>
      <c r="F115" s="13"/>
      <c r="G115" s="29"/>
      <c r="H115" s="24"/>
      <c r="I115" s="13"/>
    </row>
    <row r="116" spans="1:11" ht="16.149999999999999" customHeight="1" x14ac:dyDescent="0.2">
      <c r="A116" s="25"/>
      <c r="C116" s="13" t="s">
        <v>107</v>
      </c>
      <c r="D116" s="13">
        <v>0</v>
      </c>
      <c r="E116" s="29">
        <v>1820</v>
      </c>
      <c r="F116" s="13">
        <f t="shared" si="35"/>
        <v>0</v>
      </c>
      <c r="G116" s="29"/>
      <c r="H116" s="24">
        <f t="shared" ref="H116:H119" si="37">+E116*0.19</f>
        <v>345.8</v>
      </c>
      <c r="I116" s="13">
        <f t="shared" si="36"/>
        <v>0</v>
      </c>
      <c r="K116" s="1" t="s">
        <v>108</v>
      </c>
    </row>
    <row r="117" spans="1:11" ht="16.149999999999999" customHeight="1" x14ac:dyDescent="0.2">
      <c r="C117" s="13" t="s">
        <v>13</v>
      </c>
      <c r="D117" s="13">
        <v>0</v>
      </c>
      <c r="E117" s="29">
        <v>644</v>
      </c>
      <c r="F117" s="13">
        <f t="shared" si="35"/>
        <v>0</v>
      </c>
      <c r="G117" s="29"/>
      <c r="H117" s="24">
        <f t="shared" si="37"/>
        <v>122.36</v>
      </c>
      <c r="I117" s="13">
        <f t="shared" si="36"/>
        <v>0</v>
      </c>
      <c r="K117" s="1" t="s">
        <v>82</v>
      </c>
    </row>
    <row r="118" spans="1:11" ht="16.149999999999999" customHeight="1" x14ac:dyDescent="0.2">
      <c r="C118" s="13" t="s">
        <v>14</v>
      </c>
      <c r="D118" s="13">
        <v>0</v>
      </c>
      <c r="E118" s="29">
        <v>322</v>
      </c>
      <c r="F118" s="13">
        <f t="shared" si="35"/>
        <v>0</v>
      </c>
      <c r="G118" s="29"/>
      <c r="H118" s="24">
        <f t="shared" si="37"/>
        <v>61.18</v>
      </c>
      <c r="I118" s="13">
        <f t="shared" si="36"/>
        <v>0</v>
      </c>
      <c r="K118" s="1" t="s">
        <v>83</v>
      </c>
    </row>
    <row r="119" spans="1:11" ht="16.149999999999999" customHeight="1" x14ac:dyDescent="0.2">
      <c r="C119" s="13" t="s">
        <v>15</v>
      </c>
      <c r="D119" s="13">
        <v>0</v>
      </c>
      <c r="E119" s="29">
        <v>64.400000000000006</v>
      </c>
      <c r="F119" s="13">
        <f t="shared" si="35"/>
        <v>0</v>
      </c>
      <c r="G119" s="29"/>
      <c r="H119" s="24">
        <f t="shared" si="37"/>
        <v>12.236000000000001</v>
      </c>
      <c r="I119" s="13">
        <f t="shared" si="36"/>
        <v>0</v>
      </c>
    </row>
    <row r="120" spans="1:11" ht="16.149999999999999" customHeight="1" x14ac:dyDescent="0.2">
      <c r="A120" s="30"/>
      <c r="B120" s="30"/>
      <c r="C120" s="30"/>
      <c r="E120" s="29"/>
      <c r="F120" s="13"/>
      <c r="G120" s="29"/>
      <c r="H120" s="24"/>
      <c r="I120" s="13"/>
    </row>
    <row r="121" spans="1:11" ht="16.149999999999999" customHeight="1" x14ac:dyDescent="0.2">
      <c r="A121" s="25"/>
      <c r="C121" s="13" t="s">
        <v>109</v>
      </c>
      <c r="D121" s="13">
        <v>0</v>
      </c>
      <c r="E121" s="29">
        <v>3780</v>
      </c>
      <c r="F121" s="13">
        <f t="shared" ref="F121:F124" si="38">+D121*E121</f>
        <v>0</v>
      </c>
      <c r="G121" s="29"/>
      <c r="H121" s="24">
        <f t="shared" ref="H121:H124" si="39">+E121*0.19</f>
        <v>718.2</v>
      </c>
      <c r="I121" s="13">
        <f t="shared" ref="I121:I124" si="40">+D121*H121</f>
        <v>0</v>
      </c>
      <c r="K121" s="1" t="s">
        <v>110</v>
      </c>
    </row>
    <row r="122" spans="1:11" ht="16.149999999999999" customHeight="1" x14ac:dyDescent="0.2">
      <c r="C122" s="13" t="s">
        <v>13</v>
      </c>
      <c r="D122" s="13">
        <v>0</v>
      </c>
      <c r="E122" s="29">
        <v>840</v>
      </c>
      <c r="F122" s="13">
        <f t="shared" si="38"/>
        <v>0</v>
      </c>
      <c r="G122" s="29"/>
      <c r="H122" s="24">
        <f t="shared" si="39"/>
        <v>159.6</v>
      </c>
      <c r="I122" s="13">
        <f t="shared" si="40"/>
        <v>0</v>
      </c>
      <c r="K122" s="1" t="s">
        <v>82</v>
      </c>
    </row>
    <row r="123" spans="1:11" ht="16.149999999999999" customHeight="1" x14ac:dyDescent="0.2">
      <c r="C123" s="13" t="s">
        <v>14</v>
      </c>
      <c r="D123" s="13">
        <v>0</v>
      </c>
      <c r="E123" s="29">
        <v>420</v>
      </c>
      <c r="F123" s="13">
        <f t="shared" si="38"/>
        <v>0</v>
      </c>
      <c r="G123" s="29"/>
      <c r="H123" s="24">
        <f t="shared" si="39"/>
        <v>79.8</v>
      </c>
      <c r="I123" s="13">
        <f t="shared" si="40"/>
        <v>0</v>
      </c>
      <c r="K123" s="1" t="s">
        <v>83</v>
      </c>
    </row>
    <row r="124" spans="1:11" ht="16.149999999999999" customHeight="1" x14ac:dyDescent="0.2">
      <c r="C124" s="13" t="s">
        <v>15</v>
      </c>
      <c r="D124" s="13">
        <v>0</v>
      </c>
      <c r="E124" s="29">
        <v>84</v>
      </c>
      <c r="F124" s="13">
        <f t="shared" si="38"/>
        <v>0</v>
      </c>
      <c r="G124" s="29"/>
      <c r="H124" s="24">
        <f t="shared" si="39"/>
        <v>15.96</v>
      </c>
      <c r="I124" s="13">
        <f t="shared" si="40"/>
        <v>0</v>
      </c>
    </row>
    <row r="125" spans="1:11" ht="16.149999999999999" customHeight="1" x14ac:dyDescent="0.2">
      <c r="C125" s="30"/>
      <c r="E125" s="29"/>
      <c r="F125" s="13"/>
      <c r="G125" s="29"/>
      <c r="H125" s="24"/>
      <c r="I125" s="13"/>
    </row>
    <row r="126" spans="1:11" ht="16.149999999999999" customHeight="1" x14ac:dyDescent="0.2">
      <c r="C126" s="13" t="s">
        <v>111</v>
      </c>
      <c r="D126" s="13">
        <v>0</v>
      </c>
      <c r="E126" s="29">
        <v>6480</v>
      </c>
      <c r="F126" s="13">
        <f t="shared" ref="F126:F129" si="41">+D126*E126</f>
        <v>0</v>
      </c>
      <c r="G126" s="29"/>
      <c r="H126" s="24">
        <f t="shared" ref="H126:H129" si="42">+E126*0.19</f>
        <v>1231.2</v>
      </c>
      <c r="I126" s="13">
        <f t="shared" ref="I126:I129" si="43">+D126*H126</f>
        <v>0</v>
      </c>
      <c r="K126" s="1" t="s">
        <v>112</v>
      </c>
    </row>
    <row r="127" spans="1:11" ht="16.149999999999999" customHeight="1" x14ac:dyDescent="0.2">
      <c r="C127" s="13" t="s">
        <v>13</v>
      </c>
      <c r="D127" s="13">
        <v>0</v>
      </c>
      <c r="E127" s="29">
        <v>2520</v>
      </c>
      <c r="F127" s="13">
        <f t="shared" si="41"/>
        <v>0</v>
      </c>
      <c r="G127" s="29"/>
      <c r="H127" s="24">
        <f t="shared" si="42"/>
        <v>478.8</v>
      </c>
      <c r="I127" s="13">
        <f t="shared" si="43"/>
        <v>0</v>
      </c>
      <c r="K127" s="1" t="s">
        <v>82</v>
      </c>
    </row>
    <row r="128" spans="1:11" ht="16.149999999999999" customHeight="1" x14ac:dyDescent="0.2">
      <c r="C128" s="13" t="s">
        <v>14</v>
      </c>
      <c r="D128" s="13">
        <v>0</v>
      </c>
      <c r="E128" s="29">
        <v>1260</v>
      </c>
      <c r="F128" s="13">
        <f t="shared" si="41"/>
        <v>0</v>
      </c>
      <c r="G128" s="29"/>
      <c r="H128" s="24">
        <f t="shared" si="42"/>
        <v>239.4</v>
      </c>
      <c r="I128" s="13">
        <f t="shared" si="43"/>
        <v>0</v>
      </c>
      <c r="K128" s="1" t="s">
        <v>83</v>
      </c>
    </row>
    <row r="129" spans="1:11" ht="16.149999999999999" customHeight="1" x14ac:dyDescent="0.2">
      <c r="C129" s="13" t="s">
        <v>15</v>
      </c>
      <c r="D129" s="13">
        <v>0</v>
      </c>
      <c r="E129" s="29">
        <v>252</v>
      </c>
      <c r="F129" s="13">
        <f t="shared" si="41"/>
        <v>0</v>
      </c>
      <c r="G129" s="29"/>
      <c r="H129" s="24">
        <f t="shared" si="42"/>
        <v>47.88</v>
      </c>
      <c r="I129" s="13">
        <f t="shared" si="43"/>
        <v>0</v>
      </c>
    </row>
    <row r="130" spans="1:11" ht="16.149999999999999" customHeight="1" x14ac:dyDescent="0.2">
      <c r="C130" s="30"/>
      <c r="E130" s="29"/>
      <c r="F130" s="13"/>
      <c r="G130" s="29"/>
      <c r="H130" s="24"/>
      <c r="I130" s="13"/>
    </row>
    <row r="131" spans="1:11" ht="16.149999999999999" customHeight="1" x14ac:dyDescent="0.2">
      <c r="C131" s="13" t="s">
        <v>113</v>
      </c>
      <c r="D131" s="13">
        <v>0</v>
      </c>
      <c r="E131" s="29">
        <v>10800</v>
      </c>
      <c r="F131" s="13">
        <f t="shared" ref="F131:F134" si="44">+D131*E131</f>
        <v>0</v>
      </c>
      <c r="G131" s="29"/>
      <c r="H131" s="24">
        <f t="shared" ref="H131:H134" si="45">+E131*0.19</f>
        <v>2052</v>
      </c>
      <c r="I131" s="13">
        <f t="shared" ref="I131:I134" si="46">+D131*H131</f>
        <v>0</v>
      </c>
      <c r="K131" s="1" t="s">
        <v>114</v>
      </c>
    </row>
    <row r="132" spans="1:11" ht="16.149999999999999" customHeight="1" x14ac:dyDescent="0.2">
      <c r="C132" s="13" t="s">
        <v>13</v>
      </c>
      <c r="D132" s="13">
        <v>0</v>
      </c>
      <c r="E132" s="29">
        <v>4200</v>
      </c>
      <c r="F132" s="13">
        <f t="shared" si="44"/>
        <v>0</v>
      </c>
      <c r="G132" s="29"/>
      <c r="H132" s="24">
        <f t="shared" si="45"/>
        <v>798</v>
      </c>
      <c r="I132" s="13">
        <f t="shared" si="46"/>
        <v>0</v>
      </c>
      <c r="K132" s="1" t="s">
        <v>82</v>
      </c>
    </row>
    <row r="133" spans="1:11" ht="16.149999999999999" customHeight="1" x14ac:dyDescent="0.2">
      <c r="C133" s="13" t="s">
        <v>14</v>
      </c>
      <c r="D133" s="13">
        <v>0</v>
      </c>
      <c r="E133" s="29">
        <v>2100</v>
      </c>
      <c r="F133" s="13">
        <f t="shared" si="44"/>
        <v>0</v>
      </c>
      <c r="G133" s="29"/>
      <c r="H133" s="24">
        <f t="shared" si="45"/>
        <v>399</v>
      </c>
      <c r="I133" s="13">
        <f t="shared" si="46"/>
        <v>0</v>
      </c>
      <c r="K133" s="1" t="s">
        <v>83</v>
      </c>
    </row>
    <row r="134" spans="1:11" ht="16.149999999999999" customHeight="1" x14ac:dyDescent="0.2">
      <c r="C134" s="13" t="s">
        <v>15</v>
      </c>
      <c r="D134" s="13">
        <v>0</v>
      </c>
      <c r="E134" s="29">
        <v>420</v>
      </c>
      <c r="F134" s="13">
        <f t="shared" si="44"/>
        <v>0</v>
      </c>
      <c r="G134" s="29"/>
      <c r="H134" s="24">
        <f t="shared" si="45"/>
        <v>79.8</v>
      </c>
      <c r="I134" s="13">
        <f t="shared" si="46"/>
        <v>0</v>
      </c>
    </row>
    <row r="135" spans="1:11" ht="16.149999999999999" customHeight="1" x14ac:dyDescent="0.2">
      <c r="A135" s="30" t="s">
        <v>23</v>
      </c>
      <c r="B135" s="30"/>
      <c r="C135" s="30"/>
      <c r="E135" s="13"/>
      <c r="F135" s="31">
        <f>SUM(F114:F134)</f>
        <v>0</v>
      </c>
      <c r="G135" s="13"/>
      <c r="I135" s="31">
        <f>SUM(I114:I134)</f>
        <v>0</v>
      </c>
    </row>
    <row r="136" spans="1:11" ht="16.149999999999999" customHeight="1" x14ac:dyDescent="0.2">
      <c r="E136" s="33"/>
      <c r="F136" s="13"/>
      <c r="G136" s="33"/>
      <c r="H136" s="24"/>
      <c r="I136" s="13"/>
      <c r="K136" s="34"/>
    </row>
    <row r="137" spans="1:11" ht="16.149999999999999" customHeight="1" x14ac:dyDescent="0.2">
      <c r="C137" s="23" t="s">
        <v>64</v>
      </c>
      <c r="D137" s="12" t="s">
        <v>77</v>
      </c>
      <c r="E137" s="12" t="s">
        <v>78</v>
      </c>
      <c r="F137" s="26" t="s">
        <v>23</v>
      </c>
      <c r="G137" s="12"/>
      <c r="H137" s="27" t="s">
        <v>79</v>
      </c>
      <c r="I137" s="26" t="s">
        <v>23</v>
      </c>
    </row>
    <row r="138" spans="1:11" ht="16.149999999999999" customHeight="1" x14ac:dyDescent="0.2">
      <c r="A138" s="25" t="s">
        <v>3</v>
      </c>
      <c r="B138" s="13" t="s">
        <v>4</v>
      </c>
      <c r="C138" s="13" t="s">
        <v>27</v>
      </c>
      <c r="D138" s="13">
        <v>0</v>
      </c>
      <c r="E138" s="29">
        <v>10908</v>
      </c>
      <c r="F138" s="13">
        <f t="shared" ref="F138:F145" si="47">+D138*E138</f>
        <v>0</v>
      </c>
      <c r="G138" s="29"/>
      <c r="H138" s="24">
        <f t="shared" ref="H138:H145" si="48">+E138*0.19</f>
        <v>2072.52</v>
      </c>
      <c r="I138" s="13">
        <f t="shared" ref="I138:I145" si="49">+D138*H138</f>
        <v>0</v>
      </c>
    </row>
    <row r="139" spans="1:11" ht="16.149999999999999" customHeight="1" x14ac:dyDescent="0.2">
      <c r="A139" s="25" t="s">
        <v>5</v>
      </c>
      <c r="B139" s="13" t="s">
        <v>6</v>
      </c>
      <c r="C139" s="13" t="s">
        <v>27</v>
      </c>
      <c r="D139" s="13">
        <v>0</v>
      </c>
      <c r="E139" s="29">
        <v>8343</v>
      </c>
      <c r="F139" s="13">
        <f t="shared" si="47"/>
        <v>0</v>
      </c>
      <c r="G139" s="29"/>
      <c r="H139" s="24">
        <f t="shared" si="48"/>
        <v>1585.17</v>
      </c>
      <c r="I139" s="13">
        <f t="shared" si="49"/>
        <v>0</v>
      </c>
    </row>
    <row r="140" spans="1:11" ht="16.149999999999999" customHeight="1" x14ac:dyDescent="0.2">
      <c r="A140" s="25" t="s">
        <v>7</v>
      </c>
      <c r="B140" s="13" t="s">
        <v>8</v>
      </c>
      <c r="C140" s="13" t="s">
        <v>27</v>
      </c>
      <c r="D140" s="13">
        <v>0</v>
      </c>
      <c r="E140" s="29">
        <v>6283</v>
      </c>
      <c r="F140" s="13">
        <f t="shared" si="47"/>
        <v>0</v>
      </c>
      <c r="G140" s="29"/>
      <c r="H140" s="24">
        <f t="shared" si="48"/>
        <v>1193.77</v>
      </c>
      <c r="I140" s="13">
        <f t="shared" si="49"/>
        <v>0</v>
      </c>
    </row>
    <row r="141" spans="1:11" ht="16.149999999999999" customHeight="1" x14ac:dyDescent="0.2">
      <c r="A141" s="25" t="s">
        <v>9</v>
      </c>
      <c r="B141" s="13" t="s">
        <v>10</v>
      </c>
      <c r="C141" s="13" t="s">
        <v>27</v>
      </c>
      <c r="D141" s="13">
        <v>0</v>
      </c>
      <c r="E141" s="29">
        <v>4233</v>
      </c>
      <c r="F141" s="13">
        <f t="shared" si="47"/>
        <v>0</v>
      </c>
      <c r="G141" s="29"/>
      <c r="H141" s="24">
        <f t="shared" si="48"/>
        <v>804.27</v>
      </c>
      <c r="I141" s="13">
        <f t="shared" si="49"/>
        <v>0</v>
      </c>
    </row>
    <row r="142" spans="1:11" ht="16.149999999999999" customHeight="1" x14ac:dyDescent="0.2">
      <c r="A142" s="25" t="s">
        <v>11</v>
      </c>
      <c r="B142" s="13" t="s">
        <v>12</v>
      </c>
      <c r="C142" s="13" t="s">
        <v>27</v>
      </c>
      <c r="D142" s="13">
        <v>0</v>
      </c>
      <c r="E142" s="29">
        <v>2966</v>
      </c>
      <c r="F142" s="13">
        <f t="shared" si="47"/>
        <v>0</v>
      </c>
      <c r="G142" s="29"/>
      <c r="H142" s="24">
        <f t="shared" si="48"/>
        <v>563.54</v>
      </c>
      <c r="I142" s="13">
        <f t="shared" si="49"/>
        <v>0</v>
      </c>
    </row>
    <row r="143" spans="1:11" ht="16.149999999999999" customHeight="1" x14ac:dyDescent="0.2">
      <c r="C143" s="13" t="s">
        <v>13</v>
      </c>
      <c r="D143" s="13">
        <v>0</v>
      </c>
      <c r="E143" s="29">
        <v>1487</v>
      </c>
      <c r="F143" s="13">
        <f t="shared" si="47"/>
        <v>0</v>
      </c>
      <c r="G143" s="29"/>
      <c r="H143" s="24">
        <f t="shared" si="48"/>
        <v>282.53000000000003</v>
      </c>
      <c r="I143" s="13">
        <f t="shared" si="49"/>
        <v>0</v>
      </c>
    </row>
    <row r="144" spans="1:11" ht="16.149999999999999" customHeight="1" x14ac:dyDescent="0.2">
      <c r="C144" s="13" t="s">
        <v>14</v>
      </c>
      <c r="D144" s="13">
        <v>0</v>
      </c>
      <c r="E144" s="29">
        <v>741</v>
      </c>
      <c r="F144" s="13">
        <f t="shared" si="47"/>
        <v>0</v>
      </c>
      <c r="G144" s="29"/>
      <c r="H144" s="24">
        <f t="shared" si="48"/>
        <v>140.79</v>
      </c>
      <c r="I144" s="13">
        <f t="shared" si="49"/>
        <v>0</v>
      </c>
    </row>
    <row r="145" spans="1:11" ht="16.149999999999999" customHeight="1" x14ac:dyDescent="0.2">
      <c r="C145" s="13" t="s">
        <v>15</v>
      </c>
      <c r="D145" s="13">
        <v>0</v>
      </c>
      <c r="E145" s="29">
        <v>298</v>
      </c>
      <c r="F145" s="13">
        <f t="shared" si="47"/>
        <v>0</v>
      </c>
      <c r="G145" s="29"/>
      <c r="H145" s="24">
        <f t="shared" si="48"/>
        <v>56.62</v>
      </c>
      <c r="I145" s="13">
        <f t="shared" si="49"/>
        <v>0</v>
      </c>
    </row>
    <row r="146" spans="1:11" ht="16.149999999999999" customHeight="1" x14ac:dyDescent="0.2">
      <c r="A146" s="30" t="s">
        <v>23</v>
      </c>
      <c r="B146" s="30"/>
      <c r="C146" s="30"/>
      <c r="D146" s="31"/>
      <c r="E146" s="13"/>
      <c r="F146" s="31">
        <f>SUM(F138:F145)</f>
        <v>0</v>
      </c>
      <c r="G146" s="13"/>
      <c r="H146" s="35"/>
      <c r="I146" s="31">
        <f>SUM(I138:I145)</f>
        <v>0</v>
      </c>
      <c r="K146" s="36"/>
    </row>
    <row r="147" spans="1:11" ht="16.149999999999999" customHeight="1" x14ac:dyDescent="0.2">
      <c r="A147" s="30"/>
      <c r="B147" s="30"/>
      <c r="C147" s="30"/>
      <c r="D147" s="31"/>
      <c r="E147" s="13"/>
      <c r="F147" s="31"/>
      <c r="G147" s="13"/>
      <c r="H147" s="35"/>
      <c r="I147" s="31"/>
      <c r="K147" s="36"/>
    </row>
    <row r="148" spans="1:11" ht="16.149999999999999" customHeight="1" x14ac:dyDescent="0.2">
      <c r="A148" s="30"/>
      <c r="B148" s="30"/>
      <c r="C148" s="13" t="s">
        <v>140</v>
      </c>
      <c r="D148" s="13">
        <v>0</v>
      </c>
      <c r="E148" s="33">
        <v>6.5000000000000002E-2</v>
      </c>
      <c r="F148" s="13">
        <f t="shared" ref="F148" si="50">+D148*E148</f>
        <v>0</v>
      </c>
      <c r="G148" s="30"/>
      <c r="H148" s="35"/>
      <c r="I148" s="31"/>
      <c r="K148" s="34" t="s">
        <v>141</v>
      </c>
    </row>
    <row r="149" spans="1:11" ht="16.149999999999999" customHeight="1" x14ac:dyDescent="0.2">
      <c r="A149" s="30"/>
      <c r="B149" s="30"/>
      <c r="E149" s="33"/>
      <c r="F149" s="13"/>
      <c r="G149" s="30"/>
      <c r="H149" s="35"/>
      <c r="I149" s="31"/>
      <c r="K149" s="34"/>
    </row>
    <row r="150" spans="1:11" ht="16.149999999999999" customHeight="1" x14ac:dyDescent="0.2">
      <c r="C150" s="23" t="s">
        <v>65</v>
      </c>
      <c r="D150" s="12" t="s">
        <v>77</v>
      </c>
      <c r="E150" s="12" t="s">
        <v>78</v>
      </c>
      <c r="F150" s="26" t="s">
        <v>23</v>
      </c>
      <c r="G150" s="12"/>
      <c r="H150" s="27" t="s">
        <v>79</v>
      </c>
      <c r="I150" s="26" t="s">
        <v>23</v>
      </c>
    </row>
    <row r="151" spans="1:11" ht="16.149999999999999" customHeight="1" x14ac:dyDescent="0.2">
      <c r="A151" s="25" t="s">
        <v>3</v>
      </c>
      <c r="B151" s="13" t="s">
        <v>4</v>
      </c>
      <c r="C151" s="13" t="s">
        <v>28</v>
      </c>
      <c r="D151" s="13">
        <v>0</v>
      </c>
      <c r="E151" s="29">
        <v>6597</v>
      </c>
      <c r="F151" s="13">
        <f t="shared" ref="F151:F158" si="51">+D151*E151</f>
        <v>0</v>
      </c>
      <c r="G151" s="29"/>
      <c r="H151" s="24">
        <f t="shared" ref="H151:H158" si="52">+E151*0.19</f>
        <v>1253.43</v>
      </c>
      <c r="I151" s="13">
        <f t="shared" ref="I151:I158" si="53">+D151*H151</f>
        <v>0</v>
      </c>
      <c r="K151" s="1" t="s">
        <v>89</v>
      </c>
    </row>
    <row r="152" spans="1:11" ht="16.149999999999999" customHeight="1" x14ac:dyDescent="0.2">
      <c r="A152" s="25" t="s">
        <v>5</v>
      </c>
      <c r="B152" s="13" t="s">
        <v>6</v>
      </c>
      <c r="C152" s="13" t="s">
        <v>28</v>
      </c>
      <c r="D152" s="13">
        <v>0</v>
      </c>
      <c r="E152" s="29">
        <v>4923</v>
      </c>
      <c r="F152" s="13">
        <f t="shared" si="51"/>
        <v>0</v>
      </c>
      <c r="G152" s="29"/>
      <c r="H152" s="24">
        <f t="shared" si="52"/>
        <v>935.37</v>
      </c>
      <c r="I152" s="13">
        <f t="shared" si="53"/>
        <v>0</v>
      </c>
      <c r="K152" s="1" t="s">
        <v>89</v>
      </c>
    </row>
    <row r="153" spans="1:11" ht="16.149999999999999" customHeight="1" x14ac:dyDescent="0.2">
      <c r="A153" s="25" t="s">
        <v>7</v>
      </c>
      <c r="B153" s="13" t="s">
        <v>8</v>
      </c>
      <c r="C153" s="13" t="s">
        <v>28</v>
      </c>
      <c r="D153" s="13">
        <v>0</v>
      </c>
      <c r="E153" s="29">
        <v>3775</v>
      </c>
      <c r="F153" s="13">
        <f t="shared" si="51"/>
        <v>0</v>
      </c>
      <c r="G153" s="29"/>
      <c r="H153" s="24">
        <f t="shared" si="52"/>
        <v>717.25</v>
      </c>
      <c r="I153" s="13">
        <f t="shared" si="53"/>
        <v>0</v>
      </c>
      <c r="K153" s="1" t="s">
        <v>89</v>
      </c>
    </row>
    <row r="154" spans="1:11" ht="16.149999999999999" customHeight="1" x14ac:dyDescent="0.2">
      <c r="A154" s="25" t="s">
        <v>9</v>
      </c>
      <c r="B154" s="13" t="s">
        <v>10</v>
      </c>
      <c r="C154" s="13" t="s">
        <v>28</v>
      </c>
      <c r="D154" s="13">
        <v>0</v>
      </c>
      <c r="E154" s="29">
        <v>2400</v>
      </c>
      <c r="F154" s="13">
        <f t="shared" si="51"/>
        <v>0</v>
      </c>
      <c r="G154" s="29"/>
      <c r="H154" s="24">
        <f t="shared" si="52"/>
        <v>456</v>
      </c>
      <c r="I154" s="13">
        <f t="shared" si="53"/>
        <v>0</v>
      </c>
      <c r="K154" s="1" t="s">
        <v>89</v>
      </c>
    </row>
    <row r="155" spans="1:11" ht="16.149999999999999" customHeight="1" x14ac:dyDescent="0.2">
      <c r="A155" s="25" t="s">
        <v>11</v>
      </c>
      <c r="B155" s="13" t="s">
        <v>12</v>
      </c>
      <c r="C155" s="13" t="s">
        <v>28</v>
      </c>
      <c r="D155" s="13">
        <v>0</v>
      </c>
      <c r="E155" s="29">
        <v>1710</v>
      </c>
      <c r="F155" s="13">
        <f t="shared" si="51"/>
        <v>0</v>
      </c>
      <c r="G155" s="29"/>
      <c r="H155" s="24">
        <f t="shared" si="52"/>
        <v>324.89999999999998</v>
      </c>
      <c r="I155" s="13">
        <f t="shared" si="53"/>
        <v>0</v>
      </c>
      <c r="K155" s="1" t="s">
        <v>89</v>
      </c>
    </row>
    <row r="156" spans="1:11" ht="16.149999999999999" customHeight="1" x14ac:dyDescent="0.2">
      <c r="C156" s="13" t="s">
        <v>13</v>
      </c>
      <c r="D156" s="13">
        <v>0</v>
      </c>
      <c r="E156" s="29">
        <v>1082</v>
      </c>
      <c r="F156" s="13">
        <f t="shared" si="51"/>
        <v>0</v>
      </c>
      <c r="G156" s="29"/>
      <c r="H156" s="24">
        <f t="shared" si="52"/>
        <v>205.58</v>
      </c>
      <c r="I156" s="13">
        <f t="shared" si="53"/>
        <v>0</v>
      </c>
      <c r="K156" s="1" t="s">
        <v>82</v>
      </c>
    </row>
    <row r="157" spans="1:11" ht="16.149999999999999" customHeight="1" x14ac:dyDescent="0.2">
      <c r="C157" s="13" t="s">
        <v>14</v>
      </c>
      <c r="D157" s="13">
        <v>0</v>
      </c>
      <c r="E157" s="29">
        <v>541</v>
      </c>
      <c r="F157" s="13">
        <f t="shared" si="51"/>
        <v>0</v>
      </c>
      <c r="G157" s="29"/>
      <c r="H157" s="24">
        <f t="shared" si="52"/>
        <v>102.79</v>
      </c>
      <c r="I157" s="13">
        <f t="shared" si="53"/>
        <v>0</v>
      </c>
      <c r="K157" s="1" t="s">
        <v>83</v>
      </c>
    </row>
    <row r="158" spans="1:11" ht="16.149999999999999" customHeight="1" x14ac:dyDescent="0.2">
      <c r="C158" s="13" t="s">
        <v>15</v>
      </c>
      <c r="D158" s="13">
        <v>0</v>
      </c>
      <c r="E158" s="29">
        <v>211</v>
      </c>
      <c r="F158" s="13">
        <f t="shared" si="51"/>
        <v>0</v>
      </c>
      <c r="G158" s="29"/>
      <c r="H158" s="24">
        <f t="shared" si="52"/>
        <v>40.090000000000003</v>
      </c>
      <c r="I158" s="13">
        <f t="shared" si="53"/>
        <v>0</v>
      </c>
    </row>
    <row r="159" spans="1:11" ht="16.149999999999999" customHeight="1" x14ac:dyDescent="0.2">
      <c r="A159" s="30" t="s">
        <v>23</v>
      </c>
      <c r="B159" s="30"/>
      <c r="C159" s="30"/>
      <c r="D159" s="31"/>
      <c r="E159" s="13"/>
      <c r="F159" s="31">
        <f>SUM(F151:F158)</f>
        <v>0</v>
      </c>
      <c r="G159" s="13"/>
      <c r="H159" s="35"/>
      <c r="I159" s="31">
        <f>SUM(I151:I158)</f>
        <v>0</v>
      </c>
      <c r="K159" s="36"/>
    </row>
    <row r="160" spans="1:11" ht="16.149999999999999" customHeight="1" x14ac:dyDescent="0.2">
      <c r="A160" s="30"/>
      <c r="B160" s="30"/>
      <c r="C160" s="30"/>
      <c r="D160" s="30"/>
      <c r="E160" s="13"/>
      <c r="F160" s="13"/>
      <c r="G160" s="13"/>
      <c r="H160" s="24"/>
      <c r="I160" s="13"/>
    </row>
    <row r="161" spans="1:11" ht="16.149999999999999" customHeight="1" x14ac:dyDescent="0.2">
      <c r="C161" s="23" t="s">
        <v>66</v>
      </c>
      <c r="D161" s="12" t="s">
        <v>77</v>
      </c>
      <c r="E161" s="12" t="s">
        <v>78</v>
      </c>
      <c r="F161" s="26" t="s">
        <v>23</v>
      </c>
      <c r="G161" s="12"/>
      <c r="H161" s="27" t="s">
        <v>79</v>
      </c>
      <c r="I161" s="26" t="s">
        <v>23</v>
      </c>
    </row>
    <row r="162" spans="1:11" ht="16.149999999999999" customHeight="1" x14ac:dyDescent="0.2">
      <c r="A162" s="25" t="s">
        <v>3</v>
      </c>
      <c r="B162" s="13" t="s">
        <v>4</v>
      </c>
      <c r="C162" s="13" t="s">
        <v>32</v>
      </c>
      <c r="D162" s="13">
        <v>0</v>
      </c>
      <c r="E162" s="29">
        <v>2565</v>
      </c>
      <c r="F162" s="13">
        <f t="shared" ref="F162:F169" si="54">+D162*E162</f>
        <v>0</v>
      </c>
      <c r="G162" s="29"/>
      <c r="H162" s="24">
        <f t="shared" ref="H162:H169" si="55">+E162*0.19</f>
        <v>487.35</v>
      </c>
      <c r="I162" s="13">
        <f t="shared" ref="I162:I169" si="56">+D162*H162</f>
        <v>0</v>
      </c>
      <c r="K162" s="1" t="s">
        <v>89</v>
      </c>
    </row>
    <row r="163" spans="1:11" ht="16.149999999999999" customHeight="1" x14ac:dyDescent="0.2">
      <c r="A163" s="25" t="s">
        <v>5</v>
      </c>
      <c r="B163" s="13" t="s">
        <v>6</v>
      </c>
      <c r="C163" s="13" t="s">
        <v>32</v>
      </c>
      <c r="D163" s="13">
        <v>0</v>
      </c>
      <c r="E163" s="29">
        <v>2280</v>
      </c>
      <c r="F163" s="13">
        <f t="shared" si="54"/>
        <v>0</v>
      </c>
      <c r="G163" s="29"/>
      <c r="H163" s="24">
        <f t="shared" si="55"/>
        <v>433.2</v>
      </c>
      <c r="I163" s="13">
        <f t="shared" si="56"/>
        <v>0</v>
      </c>
      <c r="K163" s="1" t="s">
        <v>89</v>
      </c>
    </row>
    <row r="164" spans="1:11" ht="16.149999999999999" customHeight="1" x14ac:dyDescent="0.2">
      <c r="A164" s="25" t="s">
        <v>7</v>
      </c>
      <c r="B164" s="13" t="s">
        <v>8</v>
      </c>
      <c r="C164" s="13" t="s">
        <v>32</v>
      </c>
      <c r="D164" s="13">
        <v>0</v>
      </c>
      <c r="E164" s="29">
        <v>1995</v>
      </c>
      <c r="F164" s="13">
        <f t="shared" si="54"/>
        <v>0</v>
      </c>
      <c r="G164" s="29"/>
      <c r="H164" s="24">
        <f t="shared" si="55"/>
        <v>379.05</v>
      </c>
      <c r="I164" s="13">
        <f t="shared" si="56"/>
        <v>0</v>
      </c>
      <c r="K164" s="1" t="s">
        <v>89</v>
      </c>
    </row>
    <row r="165" spans="1:11" ht="16.149999999999999" customHeight="1" x14ac:dyDescent="0.2">
      <c r="A165" s="25" t="s">
        <v>9</v>
      </c>
      <c r="B165" s="13" t="s">
        <v>10</v>
      </c>
      <c r="C165" s="13" t="s">
        <v>32</v>
      </c>
      <c r="D165" s="13">
        <v>0</v>
      </c>
      <c r="E165" s="29">
        <v>1710</v>
      </c>
      <c r="F165" s="13">
        <f t="shared" si="54"/>
        <v>0</v>
      </c>
      <c r="G165" s="29"/>
      <c r="H165" s="24">
        <f t="shared" si="55"/>
        <v>324.89999999999998</v>
      </c>
      <c r="I165" s="13">
        <f t="shared" si="56"/>
        <v>0</v>
      </c>
      <c r="K165" s="1" t="s">
        <v>89</v>
      </c>
    </row>
    <row r="166" spans="1:11" ht="16.149999999999999" customHeight="1" x14ac:dyDescent="0.2">
      <c r="A166" s="25" t="s">
        <v>11</v>
      </c>
      <c r="B166" s="13" t="s">
        <v>12</v>
      </c>
      <c r="C166" s="13" t="s">
        <v>32</v>
      </c>
      <c r="D166" s="13">
        <v>0</v>
      </c>
      <c r="E166" s="29">
        <v>1425</v>
      </c>
      <c r="F166" s="13">
        <f t="shared" si="54"/>
        <v>0</v>
      </c>
      <c r="G166" s="29"/>
      <c r="H166" s="24">
        <f t="shared" si="55"/>
        <v>270.75</v>
      </c>
      <c r="I166" s="13">
        <f t="shared" si="56"/>
        <v>0</v>
      </c>
      <c r="K166" s="1" t="s">
        <v>89</v>
      </c>
    </row>
    <row r="167" spans="1:11" ht="16.149999999999999" customHeight="1" x14ac:dyDescent="0.2">
      <c r="C167" s="13" t="s">
        <v>13</v>
      </c>
      <c r="D167" s="13">
        <v>0</v>
      </c>
      <c r="E167" s="29">
        <v>712</v>
      </c>
      <c r="F167" s="13">
        <f t="shared" si="54"/>
        <v>0</v>
      </c>
      <c r="G167" s="29"/>
      <c r="H167" s="24">
        <f t="shared" si="55"/>
        <v>135.28</v>
      </c>
      <c r="I167" s="13">
        <f t="shared" si="56"/>
        <v>0</v>
      </c>
      <c r="K167" s="1" t="s">
        <v>82</v>
      </c>
    </row>
    <row r="168" spans="1:11" ht="16.149999999999999" customHeight="1" x14ac:dyDescent="0.2">
      <c r="C168" s="13" t="s">
        <v>14</v>
      </c>
      <c r="D168" s="13">
        <v>0</v>
      </c>
      <c r="E168" s="29">
        <v>356</v>
      </c>
      <c r="F168" s="13">
        <f t="shared" si="54"/>
        <v>0</v>
      </c>
      <c r="G168" s="29"/>
      <c r="H168" s="24">
        <f t="shared" si="55"/>
        <v>67.64</v>
      </c>
      <c r="I168" s="13">
        <f t="shared" si="56"/>
        <v>0</v>
      </c>
      <c r="K168" s="1" t="s">
        <v>83</v>
      </c>
    </row>
    <row r="169" spans="1:11" ht="16.149999999999999" customHeight="1" x14ac:dyDescent="0.2">
      <c r="C169" s="13" t="s">
        <v>15</v>
      </c>
      <c r="D169" s="13">
        <v>0</v>
      </c>
      <c r="E169" s="29">
        <v>142</v>
      </c>
      <c r="F169" s="13">
        <f t="shared" si="54"/>
        <v>0</v>
      </c>
      <c r="G169" s="29"/>
      <c r="H169" s="24">
        <f t="shared" si="55"/>
        <v>26.98</v>
      </c>
      <c r="I169" s="13">
        <f t="shared" si="56"/>
        <v>0</v>
      </c>
    </row>
    <row r="170" spans="1:11" ht="16.149999999999999" customHeight="1" x14ac:dyDescent="0.2">
      <c r="A170" s="30" t="s">
        <v>23</v>
      </c>
      <c r="B170" s="30"/>
      <c r="C170" s="30"/>
      <c r="D170" s="31"/>
      <c r="E170" s="13"/>
      <c r="F170" s="31">
        <f>SUM(F162:F169)</f>
        <v>0</v>
      </c>
      <c r="G170" s="13"/>
      <c r="H170" s="35"/>
      <c r="I170" s="31">
        <f>SUM(I162:I169)</f>
        <v>0</v>
      </c>
      <c r="K170" s="36"/>
    </row>
    <row r="171" spans="1:11" ht="16.149999999999999" customHeight="1" x14ac:dyDescent="0.2">
      <c r="A171" s="30"/>
      <c r="B171" s="30"/>
      <c r="C171" s="30"/>
      <c r="D171" s="30"/>
      <c r="E171" s="13"/>
      <c r="F171" s="13"/>
      <c r="G171" s="13"/>
      <c r="H171" s="24"/>
      <c r="I171" s="13"/>
    </row>
    <row r="172" spans="1:11" ht="16.149999999999999" customHeight="1" x14ac:dyDescent="0.2">
      <c r="C172" s="23" t="s">
        <v>67</v>
      </c>
      <c r="D172" s="12" t="s">
        <v>77</v>
      </c>
      <c r="E172" s="12" t="s">
        <v>78</v>
      </c>
      <c r="F172" s="26" t="s">
        <v>23</v>
      </c>
      <c r="G172" s="12"/>
      <c r="H172" s="27" t="s">
        <v>79</v>
      </c>
      <c r="I172" s="26" t="s">
        <v>23</v>
      </c>
    </row>
    <row r="173" spans="1:11" ht="16.149999999999999" customHeight="1" x14ac:dyDescent="0.2">
      <c r="A173" s="25" t="s">
        <v>3</v>
      </c>
      <c r="B173" s="13" t="s">
        <v>4</v>
      </c>
      <c r="C173" s="13" t="s">
        <v>68</v>
      </c>
      <c r="D173" s="13">
        <v>0</v>
      </c>
      <c r="E173" s="29">
        <v>2565</v>
      </c>
      <c r="F173" s="13">
        <f t="shared" ref="F173:F180" si="57">+D173*E173</f>
        <v>0</v>
      </c>
      <c r="G173" s="29"/>
      <c r="H173" s="24">
        <f t="shared" ref="H173:H180" si="58">+E173*0.19</f>
        <v>487.35</v>
      </c>
      <c r="I173" s="13">
        <f t="shared" ref="I173:I180" si="59">+D173*H173</f>
        <v>0</v>
      </c>
      <c r="K173" s="1" t="s">
        <v>89</v>
      </c>
    </row>
    <row r="174" spans="1:11" ht="16.149999999999999" customHeight="1" x14ac:dyDescent="0.2">
      <c r="A174" s="25" t="s">
        <v>5</v>
      </c>
      <c r="B174" s="13" t="s">
        <v>6</v>
      </c>
      <c r="C174" s="13" t="s">
        <v>68</v>
      </c>
      <c r="D174" s="13">
        <v>0</v>
      </c>
      <c r="E174" s="29">
        <v>2280</v>
      </c>
      <c r="F174" s="13">
        <f t="shared" si="57"/>
        <v>0</v>
      </c>
      <c r="G174" s="29"/>
      <c r="H174" s="24">
        <f t="shared" si="58"/>
        <v>433.2</v>
      </c>
      <c r="I174" s="13">
        <f t="shared" si="59"/>
        <v>0</v>
      </c>
      <c r="K174" s="1" t="s">
        <v>89</v>
      </c>
    </row>
    <row r="175" spans="1:11" ht="16.149999999999999" customHeight="1" x14ac:dyDescent="0.2">
      <c r="A175" s="25" t="s">
        <v>7</v>
      </c>
      <c r="B175" s="13" t="s">
        <v>8</v>
      </c>
      <c r="C175" s="13" t="s">
        <v>68</v>
      </c>
      <c r="D175" s="13">
        <v>0</v>
      </c>
      <c r="E175" s="29">
        <v>1995</v>
      </c>
      <c r="F175" s="13">
        <f t="shared" si="57"/>
        <v>0</v>
      </c>
      <c r="G175" s="29"/>
      <c r="H175" s="24">
        <f t="shared" si="58"/>
        <v>379.05</v>
      </c>
      <c r="I175" s="13">
        <f t="shared" si="59"/>
        <v>0</v>
      </c>
      <c r="K175" s="1" t="s">
        <v>89</v>
      </c>
    </row>
    <row r="176" spans="1:11" ht="16.149999999999999" customHeight="1" x14ac:dyDescent="0.2">
      <c r="A176" s="25" t="s">
        <v>9</v>
      </c>
      <c r="B176" s="13" t="s">
        <v>10</v>
      </c>
      <c r="C176" s="13" t="s">
        <v>68</v>
      </c>
      <c r="D176" s="13">
        <v>0</v>
      </c>
      <c r="E176" s="29">
        <v>1710</v>
      </c>
      <c r="F176" s="13">
        <f t="shared" si="57"/>
        <v>0</v>
      </c>
      <c r="G176" s="29"/>
      <c r="H176" s="24">
        <f t="shared" si="58"/>
        <v>324.89999999999998</v>
      </c>
      <c r="I176" s="13">
        <f t="shared" si="59"/>
        <v>0</v>
      </c>
      <c r="K176" s="1" t="s">
        <v>89</v>
      </c>
    </row>
    <row r="177" spans="1:11" ht="16.149999999999999" customHeight="1" x14ac:dyDescent="0.2">
      <c r="A177" s="25" t="s">
        <v>11</v>
      </c>
      <c r="B177" s="13" t="s">
        <v>12</v>
      </c>
      <c r="C177" s="13" t="s">
        <v>68</v>
      </c>
      <c r="D177" s="13">
        <v>0</v>
      </c>
      <c r="E177" s="29">
        <v>1425</v>
      </c>
      <c r="F177" s="13">
        <f t="shared" si="57"/>
        <v>0</v>
      </c>
      <c r="G177" s="29"/>
      <c r="H177" s="24">
        <f t="shared" si="58"/>
        <v>270.75</v>
      </c>
      <c r="I177" s="13">
        <f t="shared" si="59"/>
        <v>0</v>
      </c>
      <c r="K177" s="1" t="s">
        <v>89</v>
      </c>
    </row>
    <row r="178" spans="1:11" ht="16.149999999999999" customHeight="1" x14ac:dyDescent="0.2">
      <c r="C178" s="13" t="s">
        <v>13</v>
      </c>
      <c r="D178" s="13">
        <v>0</v>
      </c>
      <c r="E178" s="29">
        <v>712</v>
      </c>
      <c r="F178" s="13">
        <f t="shared" si="57"/>
        <v>0</v>
      </c>
      <c r="G178" s="29"/>
      <c r="H178" s="24">
        <f t="shared" si="58"/>
        <v>135.28</v>
      </c>
      <c r="I178" s="13">
        <f t="shared" si="59"/>
        <v>0</v>
      </c>
      <c r="K178" s="1" t="s">
        <v>82</v>
      </c>
    </row>
    <row r="179" spans="1:11" ht="16.149999999999999" customHeight="1" x14ac:dyDescent="0.2">
      <c r="C179" s="13" t="s">
        <v>14</v>
      </c>
      <c r="D179" s="13">
        <v>0</v>
      </c>
      <c r="E179" s="29">
        <v>356</v>
      </c>
      <c r="F179" s="13">
        <f t="shared" si="57"/>
        <v>0</v>
      </c>
      <c r="G179" s="29"/>
      <c r="H179" s="24">
        <f t="shared" si="58"/>
        <v>67.64</v>
      </c>
      <c r="I179" s="13">
        <f t="shared" si="59"/>
        <v>0</v>
      </c>
      <c r="K179" s="1" t="s">
        <v>83</v>
      </c>
    </row>
    <row r="180" spans="1:11" ht="16.149999999999999" customHeight="1" x14ac:dyDescent="0.2">
      <c r="C180" s="13" t="s">
        <v>15</v>
      </c>
      <c r="D180" s="13">
        <v>0</v>
      </c>
      <c r="E180" s="29">
        <v>142</v>
      </c>
      <c r="F180" s="13">
        <f t="shared" si="57"/>
        <v>0</v>
      </c>
      <c r="G180" s="29"/>
      <c r="H180" s="24">
        <f t="shared" si="58"/>
        <v>26.98</v>
      </c>
      <c r="I180" s="13">
        <f t="shared" si="59"/>
        <v>0</v>
      </c>
    </row>
    <row r="181" spans="1:11" ht="16.149999999999999" customHeight="1" x14ac:dyDescent="0.2">
      <c r="A181" s="30" t="s">
        <v>23</v>
      </c>
      <c r="B181" s="30"/>
      <c r="C181" s="30"/>
      <c r="D181" s="31"/>
      <c r="E181" s="13"/>
      <c r="F181" s="31">
        <f>SUM(F173:F180)</f>
        <v>0</v>
      </c>
      <c r="G181" s="13"/>
      <c r="H181" s="35"/>
      <c r="I181" s="31">
        <f>SUM(I173:I180)</f>
        <v>0</v>
      </c>
      <c r="K181" s="36"/>
    </row>
    <row r="182" spans="1:11" ht="16.149999999999999" customHeight="1" x14ac:dyDescent="0.2">
      <c r="A182" s="30"/>
      <c r="B182" s="30"/>
      <c r="C182" s="30"/>
      <c r="D182" s="30"/>
      <c r="E182" s="13"/>
      <c r="F182" s="13"/>
      <c r="G182" s="13"/>
      <c r="H182" s="24"/>
      <c r="I182" s="13"/>
    </row>
    <row r="183" spans="1:11" ht="16.149999999999999" customHeight="1" x14ac:dyDescent="0.2">
      <c r="C183" s="23" t="s">
        <v>69</v>
      </c>
      <c r="D183" s="12" t="s">
        <v>77</v>
      </c>
      <c r="E183" s="12" t="s">
        <v>78</v>
      </c>
      <c r="F183" s="26" t="s">
        <v>23</v>
      </c>
      <c r="G183" s="12"/>
      <c r="H183" s="27" t="s">
        <v>79</v>
      </c>
      <c r="I183" s="26" t="s">
        <v>23</v>
      </c>
    </row>
    <row r="184" spans="1:11" ht="16.149999999999999" customHeight="1" x14ac:dyDescent="0.2">
      <c r="A184" s="25" t="s">
        <v>3</v>
      </c>
      <c r="B184" s="13" t="s">
        <v>4</v>
      </c>
      <c r="C184" s="13" t="s">
        <v>33</v>
      </c>
      <c r="D184" s="13">
        <v>0</v>
      </c>
      <c r="E184" s="29">
        <v>2565</v>
      </c>
      <c r="F184" s="13">
        <f t="shared" ref="F184:F191" si="60">+D184*E184</f>
        <v>0</v>
      </c>
      <c r="G184" s="29"/>
      <c r="H184" s="24">
        <f t="shared" ref="H184:H191" si="61">+E184*0.19</f>
        <v>487.35</v>
      </c>
      <c r="I184" s="13">
        <f t="shared" ref="I184:I191" si="62">+D184*H184</f>
        <v>0</v>
      </c>
      <c r="K184" s="1" t="s">
        <v>89</v>
      </c>
    </row>
    <row r="185" spans="1:11" ht="16.149999999999999" customHeight="1" x14ac:dyDescent="0.2">
      <c r="A185" s="25" t="s">
        <v>5</v>
      </c>
      <c r="B185" s="13" t="s">
        <v>6</v>
      </c>
      <c r="C185" s="13" t="s">
        <v>33</v>
      </c>
      <c r="D185" s="13">
        <v>0</v>
      </c>
      <c r="E185" s="29">
        <v>2280</v>
      </c>
      <c r="F185" s="13">
        <f t="shared" si="60"/>
        <v>0</v>
      </c>
      <c r="G185" s="29"/>
      <c r="H185" s="24">
        <f t="shared" si="61"/>
        <v>433.2</v>
      </c>
      <c r="I185" s="13">
        <f t="shared" si="62"/>
        <v>0</v>
      </c>
      <c r="K185" s="1" t="s">
        <v>89</v>
      </c>
    </row>
    <row r="186" spans="1:11" ht="16.149999999999999" customHeight="1" x14ac:dyDescent="0.2">
      <c r="A186" s="25" t="s">
        <v>7</v>
      </c>
      <c r="B186" s="13" t="s">
        <v>8</v>
      </c>
      <c r="C186" s="13" t="s">
        <v>33</v>
      </c>
      <c r="D186" s="13">
        <v>0</v>
      </c>
      <c r="E186" s="29">
        <v>1995</v>
      </c>
      <c r="F186" s="13">
        <f t="shared" si="60"/>
        <v>0</v>
      </c>
      <c r="G186" s="29"/>
      <c r="H186" s="24">
        <f t="shared" si="61"/>
        <v>379.05</v>
      </c>
      <c r="I186" s="13">
        <f t="shared" si="62"/>
        <v>0</v>
      </c>
      <c r="K186" s="1" t="s">
        <v>89</v>
      </c>
    </row>
    <row r="187" spans="1:11" ht="16.149999999999999" customHeight="1" x14ac:dyDescent="0.2">
      <c r="A187" s="25" t="s">
        <v>9</v>
      </c>
      <c r="B187" s="13" t="s">
        <v>10</v>
      </c>
      <c r="C187" s="13" t="s">
        <v>33</v>
      </c>
      <c r="D187" s="13">
        <v>0</v>
      </c>
      <c r="E187" s="29">
        <v>1710</v>
      </c>
      <c r="F187" s="13">
        <f t="shared" si="60"/>
        <v>0</v>
      </c>
      <c r="G187" s="29"/>
      <c r="H187" s="24">
        <f t="shared" si="61"/>
        <v>324.89999999999998</v>
      </c>
      <c r="I187" s="13">
        <f t="shared" si="62"/>
        <v>0</v>
      </c>
      <c r="K187" s="1" t="s">
        <v>89</v>
      </c>
    </row>
    <row r="188" spans="1:11" ht="16.149999999999999" customHeight="1" x14ac:dyDescent="0.2">
      <c r="A188" s="25" t="s">
        <v>11</v>
      </c>
      <c r="B188" s="13" t="s">
        <v>12</v>
      </c>
      <c r="C188" s="13" t="s">
        <v>33</v>
      </c>
      <c r="D188" s="13">
        <v>0</v>
      </c>
      <c r="E188" s="29">
        <v>1425</v>
      </c>
      <c r="F188" s="13">
        <f t="shared" si="60"/>
        <v>0</v>
      </c>
      <c r="G188" s="29"/>
      <c r="H188" s="24">
        <f t="shared" si="61"/>
        <v>270.75</v>
      </c>
      <c r="I188" s="13">
        <f t="shared" si="62"/>
        <v>0</v>
      </c>
      <c r="K188" s="1" t="s">
        <v>89</v>
      </c>
    </row>
    <row r="189" spans="1:11" ht="16.149999999999999" customHeight="1" x14ac:dyDescent="0.2">
      <c r="C189" s="13" t="s">
        <v>13</v>
      </c>
      <c r="D189" s="13">
        <v>0</v>
      </c>
      <c r="E189" s="29">
        <v>712</v>
      </c>
      <c r="F189" s="13">
        <f t="shared" si="60"/>
        <v>0</v>
      </c>
      <c r="G189" s="29"/>
      <c r="H189" s="24">
        <f t="shared" si="61"/>
        <v>135.28</v>
      </c>
      <c r="I189" s="13">
        <f t="shared" si="62"/>
        <v>0</v>
      </c>
      <c r="K189" s="1" t="s">
        <v>82</v>
      </c>
    </row>
    <row r="190" spans="1:11" ht="16.149999999999999" customHeight="1" x14ac:dyDescent="0.2">
      <c r="C190" s="13" t="s">
        <v>14</v>
      </c>
      <c r="D190" s="13">
        <v>0</v>
      </c>
      <c r="E190" s="29">
        <v>356</v>
      </c>
      <c r="F190" s="13">
        <f t="shared" si="60"/>
        <v>0</v>
      </c>
      <c r="G190" s="29"/>
      <c r="H190" s="24">
        <f t="shared" si="61"/>
        <v>67.64</v>
      </c>
      <c r="I190" s="13">
        <f t="shared" si="62"/>
        <v>0</v>
      </c>
      <c r="K190" s="1" t="s">
        <v>83</v>
      </c>
    </row>
    <row r="191" spans="1:11" ht="16.149999999999999" customHeight="1" x14ac:dyDescent="0.2">
      <c r="C191" s="13" t="s">
        <v>15</v>
      </c>
      <c r="D191" s="13">
        <v>0</v>
      </c>
      <c r="E191" s="29">
        <v>142</v>
      </c>
      <c r="F191" s="13">
        <f t="shared" si="60"/>
        <v>0</v>
      </c>
      <c r="G191" s="29"/>
      <c r="H191" s="24">
        <f t="shared" si="61"/>
        <v>26.98</v>
      </c>
      <c r="I191" s="13">
        <f t="shared" si="62"/>
        <v>0</v>
      </c>
    </row>
    <row r="192" spans="1:11" ht="16.149999999999999" customHeight="1" x14ac:dyDescent="0.2">
      <c r="A192" s="30" t="s">
        <v>23</v>
      </c>
      <c r="B192" s="30"/>
      <c r="C192" s="30"/>
      <c r="D192" s="31"/>
      <c r="E192" s="13"/>
      <c r="F192" s="31">
        <f>SUM(F184:F191)</f>
        <v>0</v>
      </c>
      <c r="G192" s="13"/>
      <c r="H192" s="35"/>
      <c r="I192" s="31">
        <f>SUM(I184:I191)</f>
        <v>0</v>
      </c>
      <c r="K192" s="36"/>
    </row>
    <row r="193" spans="1:11" ht="16.149999999999999" customHeight="1" x14ac:dyDescent="0.2">
      <c r="A193" s="30"/>
      <c r="B193" s="30"/>
      <c r="C193" s="30"/>
      <c r="D193" s="30"/>
      <c r="E193" s="13"/>
      <c r="F193" s="13"/>
      <c r="G193" s="13"/>
      <c r="H193" s="24"/>
      <c r="I193" s="13"/>
    </row>
    <row r="194" spans="1:11" ht="16.149999999999999" customHeight="1" x14ac:dyDescent="0.2">
      <c r="C194" s="23" t="s">
        <v>70</v>
      </c>
      <c r="D194" s="12" t="s">
        <v>77</v>
      </c>
      <c r="E194" s="12" t="s">
        <v>78</v>
      </c>
      <c r="F194" s="26" t="s">
        <v>23</v>
      </c>
      <c r="G194" s="12"/>
      <c r="H194" s="27" t="s">
        <v>79</v>
      </c>
      <c r="I194" s="26" t="s">
        <v>23</v>
      </c>
    </row>
    <row r="195" spans="1:11" ht="16.149999999999999" customHeight="1" x14ac:dyDescent="0.2">
      <c r="A195" s="25" t="s">
        <v>3</v>
      </c>
      <c r="B195" s="13" t="s">
        <v>4</v>
      </c>
      <c r="C195" s="13" t="s">
        <v>29</v>
      </c>
      <c r="D195" s="13">
        <v>0</v>
      </c>
      <c r="E195" s="29">
        <v>14665</v>
      </c>
      <c r="F195" s="13">
        <f t="shared" ref="F195:F202" si="63">+D195*E195</f>
        <v>0</v>
      </c>
      <c r="G195" s="29"/>
      <c r="H195" s="24">
        <f t="shared" ref="H195:H202" si="64">+E195*0.19</f>
        <v>2786.35</v>
      </c>
      <c r="I195" s="13">
        <f t="shared" ref="I195:I202" si="65">+D195*H195</f>
        <v>0</v>
      </c>
      <c r="K195" s="1" t="s">
        <v>90</v>
      </c>
    </row>
    <row r="196" spans="1:11" ht="16.149999999999999" customHeight="1" x14ac:dyDescent="0.2">
      <c r="A196" s="25" t="s">
        <v>5</v>
      </c>
      <c r="B196" s="13" t="s">
        <v>6</v>
      </c>
      <c r="C196" s="13" t="s">
        <v>29</v>
      </c>
      <c r="D196" s="13">
        <v>0</v>
      </c>
      <c r="E196" s="29">
        <v>12016</v>
      </c>
      <c r="F196" s="13">
        <f t="shared" si="63"/>
        <v>0</v>
      </c>
      <c r="G196" s="29"/>
      <c r="H196" s="24">
        <f t="shared" si="64"/>
        <v>2283.04</v>
      </c>
      <c r="I196" s="13">
        <f t="shared" si="65"/>
        <v>0</v>
      </c>
      <c r="K196" s="1" t="s">
        <v>90</v>
      </c>
    </row>
    <row r="197" spans="1:11" ht="16.149999999999999" customHeight="1" x14ac:dyDescent="0.2">
      <c r="A197" s="25" t="s">
        <v>7</v>
      </c>
      <c r="B197" s="13" t="s">
        <v>8</v>
      </c>
      <c r="C197" s="13" t="s">
        <v>29</v>
      </c>
      <c r="D197" s="13">
        <v>0</v>
      </c>
      <c r="E197" s="29">
        <v>9717</v>
      </c>
      <c r="F197" s="13">
        <f t="shared" si="63"/>
        <v>0</v>
      </c>
      <c r="G197" s="29"/>
      <c r="H197" s="24">
        <f t="shared" si="64"/>
        <v>1846.23</v>
      </c>
      <c r="I197" s="13">
        <f t="shared" si="65"/>
        <v>0</v>
      </c>
      <c r="K197" s="1" t="s">
        <v>90</v>
      </c>
    </row>
    <row r="198" spans="1:11" ht="16.149999999999999" customHeight="1" x14ac:dyDescent="0.2">
      <c r="A198" s="25" t="s">
        <v>9</v>
      </c>
      <c r="B198" s="13" t="s">
        <v>10</v>
      </c>
      <c r="C198" s="13" t="s">
        <v>29</v>
      </c>
      <c r="D198" s="13">
        <v>0</v>
      </c>
      <c r="E198" s="29">
        <v>6749</v>
      </c>
      <c r="F198" s="13">
        <f t="shared" si="63"/>
        <v>0</v>
      </c>
      <c r="G198" s="29"/>
      <c r="H198" s="24">
        <f t="shared" si="64"/>
        <v>1282.31</v>
      </c>
      <c r="I198" s="13">
        <f t="shared" si="65"/>
        <v>0</v>
      </c>
      <c r="K198" s="1" t="s">
        <v>90</v>
      </c>
    </row>
    <row r="199" spans="1:11" ht="16.149999999999999" customHeight="1" x14ac:dyDescent="0.2">
      <c r="A199" s="25" t="s">
        <v>11</v>
      </c>
      <c r="B199" s="13" t="s">
        <v>12</v>
      </c>
      <c r="C199" s="13" t="s">
        <v>29</v>
      </c>
      <c r="D199" s="13">
        <v>0</v>
      </c>
      <c r="E199" s="29">
        <v>5607</v>
      </c>
      <c r="F199" s="13">
        <f t="shared" si="63"/>
        <v>0</v>
      </c>
      <c r="G199" s="29"/>
      <c r="H199" s="24">
        <f t="shared" si="64"/>
        <v>1065.33</v>
      </c>
      <c r="I199" s="13">
        <f t="shared" si="65"/>
        <v>0</v>
      </c>
      <c r="K199" s="1" t="s">
        <v>90</v>
      </c>
    </row>
    <row r="200" spans="1:11" ht="16.149999999999999" customHeight="1" x14ac:dyDescent="0.2">
      <c r="C200" s="13" t="s">
        <v>13</v>
      </c>
      <c r="D200" s="13">
        <v>0</v>
      </c>
      <c r="E200" s="29">
        <v>1649</v>
      </c>
      <c r="F200" s="13">
        <f t="shared" si="63"/>
        <v>0</v>
      </c>
      <c r="G200" s="29"/>
      <c r="H200" s="24">
        <f t="shared" si="64"/>
        <v>313.31</v>
      </c>
      <c r="I200" s="13">
        <f t="shared" si="65"/>
        <v>0</v>
      </c>
      <c r="K200" s="1" t="s">
        <v>82</v>
      </c>
    </row>
    <row r="201" spans="1:11" ht="16.149999999999999" customHeight="1" x14ac:dyDescent="0.2">
      <c r="C201" s="13" t="s">
        <v>14</v>
      </c>
      <c r="D201" s="13">
        <v>0</v>
      </c>
      <c r="E201" s="29">
        <v>827</v>
      </c>
      <c r="F201" s="13">
        <f t="shared" si="63"/>
        <v>0</v>
      </c>
      <c r="G201" s="29"/>
      <c r="H201" s="24">
        <f t="shared" si="64"/>
        <v>157.13</v>
      </c>
      <c r="I201" s="13">
        <f t="shared" si="65"/>
        <v>0</v>
      </c>
      <c r="K201" s="1" t="s">
        <v>83</v>
      </c>
    </row>
    <row r="202" spans="1:11" ht="16.149999999999999" customHeight="1" x14ac:dyDescent="0.2">
      <c r="C202" s="13" t="s">
        <v>15</v>
      </c>
      <c r="D202" s="13">
        <v>0</v>
      </c>
      <c r="E202" s="29">
        <v>330</v>
      </c>
      <c r="F202" s="13">
        <f t="shared" si="63"/>
        <v>0</v>
      </c>
      <c r="G202" s="29"/>
      <c r="H202" s="24">
        <f t="shared" si="64"/>
        <v>62.7</v>
      </c>
      <c r="I202" s="13">
        <f t="shared" si="65"/>
        <v>0</v>
      </c>
    </row>
    <row r="203" spans="1:11" ht="16.149999999999999" customHeight="1" x14ac:dyDescent="0.2">
      <c r="A203" s="30" t="s">
        <v>23</v>
      </c>
      <c r="D203" s="31"/>
      <c r="E203" s="13"/>
      <c r="F203" s="31">
        <f>SUM(F195:F202)</f>
        <v>0</v>
      </c>
      <c r="G203" s="13"/>
      <c r="H203" s="35"/>
      <c r="I203" s="31">
        <f>SUM(I195:I202)</f>
        <v>0</v>
      </c>
      <c r="K203" s="36"/>
    </row>
    <row r="204" spans="1:11" ht="16.149999999999999" customHeight="1" x14ac:dyDescent="0.2">
      <c r="A204" s="30"/>
      <c r="E204" s="13"/>
      <c r="F204" s="13"/>
      <c r="G204" s="13"/>
      <c r="H204" s="24"/>
      <c r="I204" s="13"/>
    </row>
    <row r="205" spans="1:11" ht="16.149999999999999" customHeight="1" x14ac:dyDescent="0.2">
      <c r="C205" s="23" t="s">
        <v>40</v>
      </c>
      <c r="D205" s="12" t="s">
        <v>77</v>
      </c>
      <c r="E205" s="12" t="s">
        <v>78</v>
      </c>
      <c r="F205" s="26" t="s">
        <v>23</v>
      </c>
      <c r="G205" s="12"/>
      <c r="H205" s="27" t="s">
        <v>79</v>
      </c>
      <c r="I205" s="26" t="s">
        <v>23</v>
      </c>
    </row>
    <row r="206" spans="1:11" ht="16.149999999999999" customHeight="1" x14ac:dyDescent="0.2">
      <c r="A206" s="25"/>
      <c r="C206" s="13" t="s">
        <v>41</v>
      </c>
      <c r="D206" s="13">
        <v>0</v>
      </c>
      <c r="E206" s="29">
        <v>3265</v>
      </c>
      <c r="F206" s="13">
        <f t="shared" ref="F206:F208" si="66">+D206*E206</f>
        <v>0</v>
      </c>
      <c r="G206" s="29"/>
      <c r="H206" s="24">
        <f t="shared" ref="H206:H208" si="67">+E206*0.19</f>
        <v>620.35</v>
      </c>
      <c r="I206" s="13">
        <f t="shared" ref="I206:I214" si="68">+D206*H206</f>
        <v>0</v>
      </c>
    </row>
    <row r="207" spans="1:11" ht="16.149999999999999" customHeight="1" x14ac:dyDescent="0.2">
      <c r="A207" s="25"/>
      <c r="C207" s="13" t="s">
        <v>42</v>
      </c>
      <c r="D207" s="13">
        <v>0</v>
      </c>
      <c r="E207" s="29">
        <v>7529</v>
      </c>
      <c r="F207" s="13">
        <f t="shared" si="66"/>
        <v>0</v>
      </c>
      <c r="G207" s="29"/>
      <c r="H207" s="24">
        <f t="shared" si="67"/>
        <v>1430.51</v>
      </c>
      <c r="I207" s="13">
        <f t="shared" si="68"/>
        <v>0</v>
      </c>
    </row>
    <row r="208" spans="1:11" ht="16.149999999999999" customHeight="1" x14ac:dyDescent="0.2">
      <c r="A208" s="25"/>
      <c r="C208" s="13" t="s">
        <v>102</v>
      </c>
      <c r="D208" s="13">
        <v>0</v>
      </c>
      <c r="E208" s="29">
        <v>15898</v>
      </c>
      <c r="F208" s="13">
        <f t="shared" si="66"/>
        <v>0</v>
      </c>
      <c r="G208" s="29"/>
      <c r="H208" s="24">
        <f t="shared" si="67"/>
        <v>3020.62</v>
      </c>
      <c r="I208" s="13">
        <f t="shared" si="68"/>
        <v>0</v>
      </c>
    </row>
    <row r="209" spans="1:11" ht="16.149999999999999" customHeight="1" x14ac:dyDescent="0.2">
      <c r="A209" s="25"/>
      <c r="E209" s="13"/>
      <c r="F209" s="13"/>
      <c r="G209" s="13"/>
      <c r="H209" s="24"/>
      <c r="I209" s="13"/>
    </row>
    <row r="210" spans="1:11" ht="16.149999999999999" customHeight="1" x14ac:dyDescent="0.2">
      <c r="A210" s="25"/>
      <c r="C210" s="13" t="s">
        <v>46</v>
      </c>
      <c r="D210" s="13">
        <v>0</v>
      </c>
      <c r="E210" s="29">
        <v>412</v>
      </c>
      <c r="F210" s="13">
        <f t="shared" ref="F210:F214" si="69">+D210*E210</f>
        <v>0</v>
      </c>
      <c r="G210" s="29"/>
      <c r="H210" s="24">
        <f t="shared" ref="H210:H214" si="70">+E210*0.19</f>
        <v>78.28</v>
      </c>
      <c r="I210" s="13">
        <f t="shared" si="68"/>
        <v>0</v>
      </c>
      <c r="K210" s="1" t="s">
        <v>91</v>
      </c>
    </row>
    <row r="211" spans="1:11" ht="16.149999999999999" customHeight="1" x14ac:dyDescent="0.2">
      <c r="A211" s="25"/>
      <c r="C211" s="13" t="s">
        <v>47</v>
      </c>
      <c r="D211" s="13">
        <v>0</v>
      </c>
      <c r="E211" s="29">
        <v>3012</v>
      </c>
      <c r="F211" s="13">
        <f t="shared" si="69"/>
        <v>0</v>
      </c>
      <c r="G211" s="29"/>
      <c r="H211" s="24">
        <f t="shared" si="70"/>
        <v>572.28</v>
      </c>
      <c r="I211" s="13">
        <f t="shared" si="68"/>
        <v>0</v>
      </c>
      <c r="K211" s="1" t="s">
        <v>91</v>
      </c>
    </row>
    <row r="212" spans="1:11" ht="16.149999999999999" customHeight="1" x14ac:dyDescent="0.2">
      <c r="A212" s="25"/>
      <c r="C212" s="13" t="s">
        <v>48</v>
      </c>
      <c r="D212" s="13">
        <v>0</v>
      </c>
      <c r="E212" s="29">
        <v>1256</v>
      </c>
      <c r="F212" s="13">
        <f t="shared" si="69"/>
        <v>0</v>
      </c>
      <c r="G212" s="29"/>
      <c r="H212" s="24">
        <f t="shared" si="70"/>
        <v>238.64000000000001</v>
      </c>
      <c r="I212" s="13">
        <f t="shared" si="68"/>
        <v>0</v>
      </c>
      <c r="K212" s="1" t="s">
        <v>91</v>
      </c>
    </row>
    <row r="213" spans="1:11" ht="16.149999999999999" customHeight="1" x14ac:dyDescent="0.2">
      <c r="A213" s="25"/>
      <c r="C213" s="13" t="s">
        <v>49</v>
      </c>
      <c r="D213" s="13">
        <v>0</v>
      </c>
      <c r="E213" s="29">
        <v>1256</v>
      </c>
      <c r="F213" s="13">
        <f t="shared" si="69"/>
        <v>0</v>
      </c>
      <c r="G213" s="29"/>
      <c r="H213" s="24">
        <f t="shared" si="70"/>
        <v>238.64000000000001</v>
      </c>
      <c r="I213" s="13">
        <f t="shared" si="68"/>
        <v>0</v>
      </c>
      <c r="K213" s="1" t="s">
        <v>91</v>
      </c>
    </row>
    <row r="214" spans="1:11" ht="16.149999999999999" customHeight="1" x14ac:dyDescent="0.2">
      <c r="A214" s="25"/>
      <c r="C214" s="13" t="s">
        <v>50</v>
      </c>
      <c r="D214" s="13">
        <v>0</v>
      </c>
      <c r="E214" s="29">
        <v>1256</v>
      </c>
      <c r="F214" s="13">
        <f t="shared" si="69"/>
        <v>0</v>
      </c>
      <c r="G214" s="29"/>
      <c r="H214" s="24">
        <f t="shared" si="70"/>
        <v>238.64000000000001</v>
      </c>
      <c r="I214" s="13">
        <f t="shared" si="68"/>
        <v>0</v>
      </c>
      <c r="K214" s="1" t="s">
        <v>91</v>
      </c>
    </row>
    <row r="215" spans="1:11" ht="16.149999999999999" customHeight="1" x14ac:dyDescent="0.2">
      <c r="A215" s="30" t="s">
        <v>23</v>
      </c>
      <c r="D215" s="31"/>
      <c r="E215" s="13"/>
      <c r="F215" s="31">
        <f>SUM(F206:F214)</f>
        <v>0</v>
      </c>
      <c r="G215" s="13"/>
      <c r="H215" s="35"/>
      <c r="I215" s="31">
        <f>SUM(I206:I214)</f>
        <v>0</v>
      </c>
      <c r="K215" s="36"/>
    </row>
    <row r="216" spans="1:11" ht="16.149999999999999" customHeight="1" x14ac:dyDescent="0.2">
      <c r="E216" s="13"/>
      <c r="F216" s="13"/>
      <c r="G216" s="13"/>
      <c r="H216" s="24"/>
      <c r="I216" s="13"/>
    </row>
    <row r="217" spans="1:11" ht="16.149999999999999" customHeight="1" x14ac:dyDescent="0.2">
      <c r="C217" s="23"/>
      <c r="D217" s="12" t="s">
        <v>77</v>
      </c>
      <c r="E217" s="12" t="s">
        <v>78</v>
      </c>
      <c r="F217" s="26" t="s">
        <v>23</v>
      </c>
      <c r="G217" s="12"/>
      <c r="H217" s="27" t="s">
        <v>79</v>
      </c>
      <c r="I217" s="26" t="s">
        <v>23</v>
      </c>
    </row>
    <row r="218" spans="1:11" ht="16.149999999999999" customHeight="1" x14ac:dyDescent="0.2">
      <c r="E218" s="29"/>
      <c r="F218" s="13"/>
      <c r="G218" s="29"/>
      <c r="H218" s="24"/>
      <c r="I218" s="13"/>
    </row>
    <row r="219" spans="1:11" ht="16.149999999999999" customHeight="1" x14ac:dyDescent="0.2">
      <c r="A219" s="25"/>
      <c r="C219" s="13" t="s">
        <v>43</v>
      </c>
      <c r="D219" s="13">
        <v>0</v>
      </c>
      <c r="E219" s="29">
        <v>1674</v>
      </c>
      <c r="F219" s="13">
        <f t="shared" ref="F219:F230" si="71">+D219*E219</f>
        <v>0</v>
      </c>
      <c r="G219" s="29"/>
      <c r="H219" s="24">
        <f t="shared" ref="H219:H228" si="72">+E219*0.18</f>
        <v>301.32</v>
      </c>
      <c r="I219" s="13">
        <f t="shared" ref="I219:I230" si="73">+D219*H219</f>
        <v>0</v>
      </c>
      <c r="K219" s="1" t="s">
        <v>92</v>
      </c>
    </row>
    <row r="220" spans="1:11" ht="16.149999999999999" customHeight="1" x14ac:dyDescent="0.2">
      <c r="A220" s="25"/>
      <c r="C220" s="13" t="s">
        <v>44</v>
      </c>
      <c r="D220" s="13">
        <v>0</v>
      </c>
      <c r="E220" s="29">
        <v>5020</v>
      </c>
      <c r="F220" s="13">
        <f t="shared" si="71"/>
        <v>0</v>
      </c>
      <c r="G220" s="29"/>
      <c r="H220" s="24">
        <f t="shared" si="72"/>
        <v>903.6</v>
      </c>
      <c r="I220" s="13">
        <f t="shared" si="73"/>
        <v>0</v>
      </c>
      <c r="K220" s="1" t="s">
        <v>92</v>
      </c>
    </row>
    <row r="221" spans="1:11" ht="16.149999999999999" customHeight="1" x14ac:dyDescent="0.2">
      <c r="A221" s="25"/>
      <c r="C221" s="13" t="s">
        <v>45</v>
      </c>
      <c r="D221" s="13">
        <v>0</v>
      </c>
      <c r="E221" s="29">
        <v>7530</v>
      </c>
      <c r="F221" s="13">
        <f t="shared" si="71"/>
        <v>0</v>
      </c>
      <c r="G221" s="29"/>
      <c r="H221" s="24">
        <f t="shared" si="72"/>
        <v>1355.3999999999999</v>
      </c>
      <c r="I221" s="13">
        <f t="shared" si="73"/>
        <v>0</v>
      </c>
      <c r="K221" s="1" t="s">
        <v>92</v>
      </c>
    </row>
    <row r="222" spans="1:11" ht="16.149999999999999" customHeight="1" x14ac:dyDescent="0.2">
      <c r="A222" s="25"/>
      <c r="C222" s="13" t="s">
        <v>51</v>
      </c>
      <c r="D222" s="13">
        <v>0</v>
      </c>
      <c r="E222" s="29">
        <v>3346</v>
      </c>
      <c r="F222" s="13">
        <f t="shared" si="71"/>
        <v>0</v>
      </c>
      <c r="G222" s="29"/>
      <c r="H222" s="24">
        <f t="shared" si="72"/>
        <v>602.28</v>
      </c>
      <c r="I222" s="13">
        <f t="shared" si="73"/>
        <v>0</v>
      </c>
      <c r="K222" s="1" t="s">
        <v>93</v>
      </c>
    </row>
    <row r="223" spans="1:11" ht="16.149999999999999" customHeight="1" x14ac:dyDescent="0.2">
      <c r="A223" s="25"/>
      <c r="C223" s="13" t="s">
        <v>52</v>
      </c>
      <c r="D223" s="13">
        <v>0</v>
      </c>
      <c r="E223" s="29">
        <v>1256</v>
      </c>
      <c r="F223" s="13">
        <f t="shared" si="71"/>
        <v>0</v>
      </c>
      <c r="G223" s="29"/>
      <c r="H223" s="24">
        <f t="shared" si="72"/>
        <v>226.07999999999998</v>
      </c>
      <c r="I223" s="13">
        <f t="shared" si="73"/>
        <v>0</v>
      </c>
      <c r="K223" s="1" t="s">
        <v>94</v>
      </c>
    </row>
    <row r="224" spans="1:11" ht="16.149999999999999" customHeight="1" x14ac:dyDescent="0.2">
      <c r="A224" s="25"/>
      <c r="C224" s="13" t="s">
        <v>53</v>
      </c>
      <c r="D224" s="13">
        <v>0</v>
      </c>
      <c r="E224" s="29">
        <v>2009</v>
      </c>
      <c r="F224" s="13">
        <f t="shared" si="71"/>
        <v>0</v>
      </c>
      <c r="G224" s="29"/>
      <c r="H224" s="24">
        <f t="shared" si="72"/>
        <v>361.62</v>
      </c>
      <c r="I224" s="13">
        <f t="shared" si="73"/>
        <v>0</v>
      </c>
      <c r="K224" s="1" t="s">
        <v>94</v>
      </c>
    </row>
    <row r="225" spans="1:11" ht="16.149999999999999" customHeight="1" x14ac:dyDescent="0.2">
      <c r="A225" s="25"/>
      <c r="C225" s="13" t="s">
        <v>54</v>
      </c>
      <c r="D225" s="13">
        <v>0</v>
      </c>
      <c r="E225" s="29">
        <v>3012</v>
      </c>
      <c r="F225" s="13">
        <f t="shared" si="71"/>
        <v>0</v>
      </c>
      <c r="G225" s="29"/>
      <c r="H225" s="24">
        <f t="shared" si="72"/>
        <v>542.16</v>
      </c>
      <c r="I225" s="13">
        <f t="shared" si="73"/>
        <v>0</v>
      </c>
      <c r="K225" s="1" t="s">
        <v>94</v>
      </c>
    </row>
    <row r="226" spans="1:11" ht="16.149999999999999" customHeight="1" x14ac:dyDescent="0.2">
      <c r="A226" s="25"/>
      <c r="C226" s="13" t="s">
        <v>55</v>
      </c>
      <c r="D226" s="13">
        <v>0</v>
      </c>
      <c r="E226" s="29">
        <v>1256</v>
      </c>
      <c r="F226" s="13">
        <f t="shared" si="71"/>
        <v>0</v>
      </c>
      <c r="G226" s="29"/>
      <c r="H226" s="24">
        <f t="shared" si="72"/>
        <v>226.07999999999998</v>
      </c>
      <c r="I226" s="13">
        <f t="shared" si="73"/>
        <v>0</v>
      </c>
      <c r="K226" s="1" t="s">
        <v>94</v>
      </c>
    </row>
    <row r="227" spans="1:11" ht="16.149999999999999" customHeight="1" x14ac:dyDescent="0.2">
      <c r="A227" s="25"/>
      <c r="C227" s="13" t="s">
        <v>56</v>
      </c>
      <c r="D227" s="13">
        <v>0</v>
      </c>
      <c r="E227" s="29">
        <v>1589</v>
      </c>
      <c r="F227" s="13">
        <f t="shared" si="71"/>
        <v>0</v>
      </c>
      <c r="G227" s="29"/>
      <c r="H227" s="24">
        <f t="shared" si="72"/>
        <v>286.02</v>
      </c>
      <c r="I227" s="13">
        <f t="shared" si="73"/>
        <v>0</v>
      </c>
      <c r="K227" s="1" t="s">
        <v>94</v>
      </c>
    </row>
    <row r="228" spans="1:11" ht="16.149999999999999" customHeight="1" x14ac:dyDescent="0.2">
      <c r="A228" s="25"/>
      <c r="C228" s="13" t="s">
        <v>57</v>
      </c>
      <c r="D228" s="13">
        <v>0</v>
      </c>
      <c r="E228" s="29">
        <v>2677</v>
      </c>
      <c r="F228" s="13">
        <f t="shared" si="71"/>
        <v>0</v>
      </c>
      <c r="G228" s="29"/>
      <c r="H228" s="24">
        <f t="shared" si="72"/>
        <v>481.85999999999996</v>
      </c>
      <c r="I228" s="13">
        <f t="shared" si="73"/>
        <v>0</v>
      </c>
      <c r="K228" s="1" t="s">
        <v>94</v>
      </c>
    </row>
    <row r="229" spans="1:11" ht="16.149999999999999" customHeight="1" x14ac:dyDescent="0.2">
      <c r="A229" s="25"/>
      <c r="C229" s="13" t="s">
        <v>104</v>
      </c>
      <c r="D229" s="13">
        <v>0</v>
      </c>
      <c r="E229" s="29">
        <v>839</v>
      </c>
      <c r="F229" s="13">
        <f t="shared" si="71"/>
        <v>0</v>
      </c>
      <c r="G229" s="13"/>
      <c r="H229" s="24">
        <v>146.69999999999999</v>
      </c>
      <c r="I229" s="13">
        <f t="shared" si="73"/>
        <v>0</v>
      </c>
      <c r="K229" s="1" t="s">
        <v>94</v>
      </c>
    </row>
    <row r="230" spans="1:11" ht="16.149999999999999" customHeight="1" x14ac:dyDescent="0.2">
      <c r="A230" s="25"/>
      <c r="C230" s="13" t="s">
        <v>103</v>
      </c>
      <c r="D230" s="13">
        <v>0</v>
      </c>
      <c r="E230" s="29">
        <v>2524</v>
      </c>
      <c r="F230" s="13">
        <f t="shared" si="71"/>
        <v>0</v>
      </c>
      <c r="G230" s="29"/>
      <c r="H230" s="24">
        <v>441</v>
      </c>
      <c r="I230" s="13">
        <f t="shared" si="73"/>
        <v>0</v>
      </c>
      <c r="K230" s="1" t="s">
        <v>94</v>
      </c>
    </row>
    <row r="231" spans="1:11" ht="16.149999999999999" customHeight="1" x14ac:dyDescent="0.2">
      <c r="A231" s="30" t="s">
        <v>23</v>
      </c>
      <c r="D231" s="31"/>
      <c r="E231" s="13"/>
      <c r="F231" s="31">
        <f>SUM(F219:F230)</f>
        <v>0</v>
      </c>
      <c r="G231" s="13"/>
      <c r="H231" s="40"/>
      <c r="I231" s="31">
        <f>SUM(I219:I230)</f>
        <v>0</v>
      </c>
      <c r="K231" s="36"/>
    </row>
    <row r="232" spans="1:11" ht="16.149999999999999" customHeight="1" x14ac:dyDescent="0.2">
      <c r="A232" s="30"/>
      <c r="D232" s="31"/>
      <c r="E232" s="13"/>
      <c r="F232" s="31"/>
      <c r="G232" s="13"/>
      <c r="H232" s="40"/>
      <c r="I232" s="31"/>
      <c r="K232" s="36"/>
    </row>
    <row r="233" spans="1:11" s="1" customFormat="1" ht="16.149999999999999" customHeight="1" x14ac:dyDescent="0.2">
      <c r="A233" s="41" t="s">
        <v>38</v>
      </c>
      <c r="B233" s="42"/>
      <c r="C233" s="42"/>
      <c r="D233" s="42"/>
      <c r="E233" s="42"/>
      <c r="F233" s="13"/>
      <c r="G233" s="13"/>
      <c r="H233" s="13"/>
      <c r="I233" s="13"/>
    </row>
    <row r="234" spans="1:11" s="1" customFormat="1" ht="16.149999999999999" customHeight="1" x14ac:dyDescent="0.2">
      <c r="A234" s="13" t="s">
        <v>39</v>
      </c>
      <c r="B234" s="13"/>
      <c r="C234" s="13"/>
      <c r="D234" s="13">
        <v>0</v>
      </c>
      <c r="E234" s="29">
        <v>1228</v>
      </c>
      <c r="F234" s="43">
        <f>+D234*E234</f>
        <v>0</v>
      </c>
      <c r="G234" s="29"/>
      <c r="H234" s="13"/>
      <c r="I234" s="44"/>
      <c r="K234" s="1" t="s">
        <v>95</v>
      </c>
    </row>
    <row r="235" spans="1:11" s="1" customFormat="1" ht="16.149999999999999" customHeight="1" x14ac:dyDescent="0.2">
      <c r="A235" s="13"/>
      <c r="B235" s="13"/>
      <c r="C235" s="13"/>
      <c r="D235" s="13"/>
      <c r="E235" s="13"/>
      <c r="F235" s="13"/>
      <c r="G235" s="13"/>
      <c r="H235" s="13"/>
      <c r="I235" s="13"/>
    </row>
    <row r="236" spans="1:11" s="1" customFormat="1" ht="16.149999999999999" customHeight="1" x14ac:dyDescent="0.2">
      <c r="A236" s="45" t="s">
        <v>96</v>
      </c>
      <c r="B236" s="45"/>
      <c r="C236" s="45"/>
      <c r="D236" s="45"/>
      <c r="E236" s="45"/>
      <c r="F236" s="46">
        <f>+F34+F46+F60+F146+F159+F170+F181+F192+F203+F215+F231+F135+F111+F100+F87+F74</f>
        <v>0</v>
      </c>
      <c r="G236" s="45"/>
      <c r="H236" s="46"/>
      <c r="I236" s="45">
        <f>+I34+I46+I60+I146+I159+I170+I181+I192+I203+I215+I231+I135+I111+I100+I87+I74</f>
        <v>0</v>
      </c>
    </row>
    <row r="237" spans="1:11" s="1" customFormat="1" ht="16.149999999999999" customHeight="1" x14ac:dyDescent="0.2">
      <c r="A237" s="47" t="s">
        <v>97</v>
      </c>
      <c r="B237" s="47"/>
      <c r="C237" s="47"/>
      <c r="D237" s="47"/>
      <c r="E237" s="47"/>
      <c r="F237" s="47">
        <f>+F36+F38+F62+F63+F234+F148+F89+F76+F37</f>
        <v>0</v>
      </c>
      <c r="G237" s="47"/>
      <c r="H237" s="48"/>
      <c r="I237" s="47"/>
    </row>
    <row r="238" spans="1:11" s="1" customFormat="1" x14ac:dyDescent="0.2"/>
    <row r="239" spans="1:11" s="1" customFormat="1" x14ac:dyDescent="0.2"/>
    <row r="240" spans="1:11"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pans="8:8" s="1" customFormat="1" x14ac:dyDescent="0.2">
      <c r="H321" s="13"/>
    </row>
    <row r="322" spans="8:8" s="1" customFormat="1" x14ac:dyDescent="0.2">
      <c r="H322" s="13"/>
    </row>
    <row r="323" spans="8:8" s="1" customFormat="1" x14ac:dyDescent="0.2">
      <c r="H323" s="13"/>
    </row>
    <row r="324" spans="8:8" s="1" customFormat="1" x14ac:dyDescent="0.2">
      <c r="H324" s="13"/>
    </row>
    <row r="325" spans="8:8" s="1" customFormat="1" x14ac:dyDescent="0.2">
      <c r="H325" s="13"/>
    </row>
    <row r="326" spans="8:8" s="1" customFormat="1" x14ac:dyDescent="0.2">
      <c r="H326" s="13"/>
    </row>
    <row r="327" spans="8:8" s="1" customFormat="1" x14ac:dyDescent="0.2">
      <c r="H327" s="13"/>
    </row>
    <row r="328" spans="8:8" s="1" customFormat="1" x14ac:dyDescent="0.2">
      <c r="H328" s="13"/>
    </row>
    <row r="329" spans="8:8" s="1" customFormat="1" x14ac:dyDescent="0.2">
      <c r="H329" s="13"/>
    </row>
    <row r="330" spans="8:8" s="1" customFormat="1" x14ac:dyDescent="0.2">
      <c r="H330" s="13"/>
    </row>
    <row r="331" spans="8:8" s="1" customFormat="1" x14ac:dyDescent="0.2">
      <c r="H331" s="13"/>
    </row>
    <row r="332" spans="8:8" s="1" customFormat="1" x14ac:dyDescent="0.2">
      <c r="H332" s="13"/>
    </row>
    <row r="333" spans="8:8" s="1" customFormat="1" x14ac:dyDescent="0.2">
      <c r="H333" s="13"/>
    </row>
    <row r="334" spans="8:8" s="1" customFormat="1" x14ac:dyDescent="0.2">
      <c r="H334" s="13"/>
    </row>
    <row r="335" spans="8:8" s="1" customFormat="1" x14ac:dyDescent="0.2">
      <c r="H335" s="13"/>
    </row>
    <row r="336" spans="8:8" s="1" customFormat="1" x14ac:dyDescent="0.2">
      <c r="H336" s="13"/>
    </row>
    <row r="337" spans="8:8" s="1" customFormat="1" x14ac:dyDescent="0.2">
      <c r="H337" s="13"/>
    </row>
    <row r="338" spans="8:8" s="1" customFormat="1" x14ac:dyDescent="0.2">
      <c r="H338" s="13"/>
    </row>
    <row r="339" spans="8:8" s="1" customFormat="1" x14ac:dyDescent="0.2">
      <c r="H339" s="13"/>
    </row>
    <row r="340" spans="8:8" s="1" customFormat="1" x14ac:dyDescent="0.2">
      <c r="H340" s="13"/>
    </row>
    <row r="341" spans="8:8" s="1" customFormat="1" x14ac:dyDescent="0.2">
      <c r="H341" s="13"/>
    </row>
    <row r="342" spans="8:8" s="1" customFormat="1" x14ac:dyDescent="0.2">
      <c r="H342" s="13"/>
    </row>
    <row r="343" spans="8:8" s="1" customFormat="1" x14ac:dyDescent="0.2">
      <c r="H343" s="13"/>
    </row>
    <row r="344" spans="8:8" s="1" customFormat="1" x14ac:dyDescent="0.2">
      <c r="H344" s="13"/>
    </row>
    <row r="345" spans="8:8" s="1" customFormat="1" x14ac:dyDescent="0.2">
      <c r="H345" s="13"/>
    </row>
    <row r="346" spans="8:8" s="1" customFormat="1" x14ac:dyDescent="0.2">
      <c r="H346" s="13"/>
    </row>
    <row r="347" spans="8:8" s="1" customFormat="1" x14ac:dyDescent="0.2">
      <c r="H347" s="13"/>
    </row>
    <row r="348" spans="8:8" s="1" customFormat="1" x14ac:dyDescent="0.2">
      <c r="H348" s="13"/>
    </row>
    <row r="349" spans="8:8" s="1" customFormat="1" x14ac:dyDescent="0.2">
      <c r="H349" s="13"/>
    </row>
    <row r="350" spans="8:8" s="1" customFormat="1" x14ac:dyDescent="0.2">
      <c r="H350" s="13"/>
    </row>
    <row r="351" spans="8:8" s="1" customFormat="1" x14ac:dyDescent="0.2">
      <c r="H351" s="13"/>
    </row>
    <row r="352" spans="8:8" s="1" customFormat="1" x14ac:dyDescent="0.2">
      <c r="H352" s="13"/>
    </row>
    <row r="353" spans="8:8" s="1" customFormat="1" x14ac:dyDescent="0.2">
      <c r="H353" s="13"/>
    </row>
    <row r="354" spans="8:8" s="1" customFormat="1" x14ac:dyDescent="0.2">
      <c r="H354" s="13"/>
    </row>
    <row r="355" spans="8:8" s="1" customFormat="1" x14ac:dyDescent="0.2">
      <c r="H355" s="13"/>
    </row>
    <row r="356" spans="8:8" s="1" customFormat="1" x14ac:dyDescent="0.2">
      <c r="H356" s="13"/>
    </row>
    <row r="357" spans="8:8" s="1" customFormat="1" x14ac:dyDescent="0.2">
      <c r="H357" s="13"/>
    </row>
    <row r="358" spans="8:8" s="1" customFormat="1" x14ac:dyDescent="0.2">
      <c r="H358" s="13"/>
    </row>
    <row r="359" spans="8:8" s="1" customFormat="1" x14ac:dyDescent="0.2">
      <c r="H359" s="13"/>
    </row>
    <row r="360" spans="8:8" s="1" customFormat="1" x14ac:dyDescent="0.2">
      <c r="H360" s="13"/>
    </row>
    <row r="361" spans="8:8" s="1" customFormat="1" x14ac:dyDescent="0.2">
      <c r="H361" s="13"/>
    </row>
    <row r="362" spans="8:8" s="1" customFormat="1" x14ac:dyDescent="0.2">
      <c r="H362" s="13"/>
    </row>
    <row r="363" spans="8:8" s="1" customFormat="1" x14ac:dyDescent="0.2">
      <c r="H363" s="13"/>
    </row>
    <row r="364" spans="8:8" s="1" customFormat="1" x14ac:dyDescent="0.2">
      <c r="H364" s="13"/>
    </row>
    <row r="365" spans="8:8" s="1" customFormat="1" x14ac:dyDescent="0.2">
      <c r="H365" s="13"/>
    </row>
    <row r="366" spans="8:8" s="1" customFormat="1" x14ac:dyDescent="0.2">
      <c r="H366" s="13"/>
    </row>
    <row r="367" spans="8:8" s="1" customFormat="1" x14ac:dyDescent="0.2">
      <c r="H367" s="13"/>
    </row>
    <row r="368" spans="8:8" s="1" customFormat="1" x14ac:dyDescent="0.2">
      <c r="H368" s="13"/>
    </row>
    <row r="369" spans="8:8" s="1" customFormat="1" x14ac:dyDescent="0.2">
      <c r="H369" s="13"/>
    </row>
    <row r="370" spans="8:8" s="1" customFormat="1" x14ac:dyDescent="0.2">
      <c r="H370" s="13"/>
    </row>
    <row r="371" spans="8:8" s="1" customFormat="1" x14ac:dyDescent="0.2">
      <c r="H371" s="13"/>
    </row>
    <row r="372" spans="8:8" s="1" customFormat="1" x14ac:dyDescent="0.2">
      <c r="H372" s="13"/>
    </row>
    <row r="373" spans="8:8" s="1" customFormat="1" x14ac:dyDescent="0.2">
      <c r="H373" s="13"/>
    </row>
    <row r="374" spans="8:8" s="1" customFormat="1" x14ac:dyDescent="0.2">
      <c r="H374" s="13"/>
    </row>
    <row r="375" spans="8:8" s="1" customFormat="1" x14ac:dyDescent="0.2">
      <c r="H375" s="13"/>
    </row>
    <row r="376" spans="8:8" s="1" customFormat="1" x14ac:dyDescent="0.2">
      <c r="H376" s="13"/>
    </row>
    <row r="377" spans="8:8" s="1" customFormat="1" x14ac:dyDescent="0.2">
      <c r="H377" s="13"/>
    </row>
    <row r="378" spans="8:8" s="1" customFormat="1" x14ac:dyDescent="0.2">
      <c r="H378" s="13"/>
    </row>
    <row r="379" spans="8:8" s="1" customFormat="1" x14ac:dyDescent="0.2">
      <c r="H379" s="13"/>
    </row>
    <row r="380" spans="8:8" s="1" customFormat="1" x14ac:dyDescent="0.2">
      <c r="H380" s="13"/>
    </row>
    <row r="381" spans="8:8" s="1" customFormat="1" x14ac:dyDescent="0.2">
      <c r="H381" s="13"/>
    </row>
    <row r="382" spans="8:8" s="1" customFormat="1" x14ac:dyDescent="0.2">
      <c r="H382" s="13"/>
    </row>
    <row r="383" spans="8:8" s="1" customFormat="1" x14ac:dyDescent="0.2">
      <c r="H383" s="13"/>
    </row>
    <row r="384" spans="8:8" s="1" customFormat="1" x14ac:dyDescent="0.2">
      <c r="H384" s="13"/>
    </row>
    <row r="385" spans="8:8" s="1" customFormat="1" x14ac:dyDescent="0.2">
      <c r="H385" s="13"/>
    </row>
    <row r="386" spans="8:8" s="1" customFormat="1" x14ac:dyDescent="0.2">
      <c r="H386" s="13"/>
    </row>
    <row r="387" spans="8:8" s="1" customFormat="1" x14ac:dyDescent="0.2">
      <c r="H387" s="13"/>
    </row>
    <row r="388" spans="8:8" s="1" customFormat="1" x14ac:dyDescent="0.2">
      <c r="H388" s="13"/>
    </row>
    <row r="389" spans="8:8" s="1" customFormat="1" x14ac:dyDescent="0.2">
      <c r="H389" s="13"/>
    </row>
    <row r="390" spans="8:8" s="1" customFormat="1" x14ac:dyDescent="0.2">
      <c r="H390" s="13"/>
    </row>
    <row r="391" spans="8:8" s="1" customFormat="1" x14ac:dyDescent="0.2">
      <c r="H391" s="13"/>
    </row>
    <row r="392" spans="8:8" s="1" customFormat="1" x14ac:dyDescent="0.2">
      <c r="H392" s="13"/>
    </row>
    <row r="393" spans="8:8" s="1" customFormat="1" x14ac:dyDescent="0.2">
      <c r="H393" s="13"/>
    </row>
    <row r="394" spans="8:8" s="1" customFormat="1" x14ac:dyDescent="0.2">
      <c r="H394" s="13"/>
    </row>
    <row r="395" spans="8:8" s="1" customFormat="1" x14ac:dyDescent="0.2">
      <c r="H395" s="13"/>
    </row>
    <row r="396" spans="8:8" s="1" customFormat="1" x14ac:dyDescent="0.2">
      <c r="H396" s="13"/>
    </row>
    <row r="397" spans="8:8" s="1" customFormat="1" x14ac:dyDescent="0.2">
      <c r="H397" s="13"/>
    </row>
    <row r="398" spans="8:8" s="1" customFormat="1" x14ac:dyDescent="0.2">
      <c r="H398" s="13"/>
    </row>
    <row r="399" spans="8:8" s="1" customFormat="1" x14ac:dyDescent="0.2">
      <c r="H399" s="13"/>
    </row>
    <row r="400" spans="8:8" s="1" customFormat="1" x14ac:dyDescent="0.2">
      <c r="H400" s="13"/>
    </row>
    <row r="401" spans="8:8" s="1" customFormat="1" x14ac:dyDescent="0.2">
      <c r="H401" s="13"/>
    </row>
    <row r="402" spans="8:8" s="1" customFormat="1" x14ac:dyDescent="0.2">
      <c r="H402" s="13"/>
    </row>
    <row r="403" spans="8:8" s="1" customFormat="1" x14ac:dyDescent="0.2">
      <c r="H403" s="13"/>
    </row>
    <row r="404" spans="8:8" s="1" customFormat="1" x14ac:dyDescent="0.2">
      <c r="H404" s="13"/>
    </row>
    <row r="405" spans="8:8" s="1" customFormat="1" x14ac:dyDescent="0.2">
      <c r="H405" s="13"/>
    </row>
    <row r="406" spans="8:8" s="1" customFormat="1" x14ac:dyDescent="0.2">
      <c r="H406" s="13"/>
    </row>
    <row r="407" spans="8:8" s="1" customFormat="1" x14ac:dyDescent="0.2">
      <c r="H407" s="13"/>
    </row>
    <row r="408" spans="8:8" s="1" customFormat="1" x14ac:dyDescent="0.2">
      <c r="H408" s="13"/>
    </row>
    <row r="409" spans="8:8" s="1" customFormat="1" x14ac:dyDescent="0.2">
      <c r="H409" s="13"/>
    </row>
    <row r="410" spans="8:8" s="1" customFormat="1" x14ac:dyDescent="0.2">
      <c r="H410" s="13"/>
    </row>
    <row r="411" spans="8:8" s="1" customFormat="1" x14ac:dyDescent="0.2">
      <c r="H411" s="13"/>
    </row>
    <row r="412" spans="8:8" s="1" customFormat="1" x14ac:dyDescent="0.2">
      <c r="H412" s="13"/>
    </row>
    <row r="413" spans="8:8" s="1" customFormat="1" x14ac:dyDescent="0.2">
      <c r="H413" s="13"/>
    </row>
    <row r="414" spans="8:8" s="1" customFormat="1" x14ac:dyDescent="0.2">
      <c r="H414" s="13"/>
    </row>
    <row r="415" spans="8:8" s="1" customFormat="1" x14ac:dyDescent="0.2">
      <c r="H415" s="13"/>
    </row>
    <row r="416" spans="8:8" s="1" customFormat="1" x14ac:dyDescent="0.2">
      <c r="H416" s="13"/>
    </row>
    <row r="417" spans="8:8" s="1" customFormat="1" x14ac:dyDescent="0.2">
      <c r="H417" s="13"/>
    </row>
    <row r="418" spans="8:8" s="1" customFormat="1" x14ac:dyDescent="0.2">
      <c r="H418" s="13"/>
    </row>
    <row r="419" spans="8:8" s="1" customFormat="1" x14ac:dyDescent="0.2">
      <c r="H419" s="13"/>
    </row>
    <row r="420" spans="8:8" s="1" customFormat="1" x14ac:dyDescent="0.2">
      <c r="H420" s="13"/>
    </row>
    <row r="421" spans="8:8" s="1" customFormat="1" x14ac:dyDescent="0.2">
      <c r="H421" s="13"/>
    </row>
    <row r="422" spans="8:8" s="1" customFormat="1" x14ac:dyDescent="0.2">
      <c r="H422" s="13"/>
    </row>
    <row r="423" spans="8:8" s="1" customFormat="1" x14ac:dyDescent="0.2">
      <c r="H423" s="13"/>
    </row>
    <row r="424" spans="8:8" s="1" customFormat="1" x14ac:dyDescent="0.2">
      <c r="H424" s="13"/>
    </row>
    <row r="425" spans="8:8" s="1" customFormat="1" x14ac:dyDescent="0.2">
      <c r="H425" s="13"/>
    </row>
    <row r="426" spans="8:8" s="1" customFormat="1" x14ac:dyDescent="0.2">
      <c r="H426" s="13"/>
    </row>
    <row r="427" spans="8:8" s="1" customFormat="1" x14ac:dyDescent="0.2">
      <c r="H427" s="13"/>
    </row>
    <row r="428" spans="8:8" s="1" customFormat="1" x14ac:dyDescent="0.2">
      <c r="H428" s="13"/>
    </row>
    <row r="429" spans="8:8" s="1" customFormat="1" x14ac:dyDescent="0.2">
      <c r="H429" s="13"/>
    </row>
    <row r="430" spans="8:8" s="1" customFormat="1" x14ac:dyDescent="0.2">
      <c r="H430" s="13"/>
    </row>
    <row r="431" spans="8:8" s="1" customFormat="1" x14ac:dyDescent="0.2">
      <c r="H431" s="13"/>
    </row>
    <row r="432" spans="8:8" s="1" customFormat="1" x14ac:dyDescent="0.2">
      <c r="H432" s="13"/>
    </row>
    <row r="433" spans="8:8" s="1" customFormat="1" x14ac:dyDescent="0.2">
      <c r="H433" s="13"/>
    </row>
    <row r="434" spans="8:8" s="1" customFormat="1" x14ac:dyDescent="0.2">
      <c r="H434" s="13"/>
    </row>
    <row r="435" spans="8:8" s="1" customFormat="1" x14ac:dyDescent="0.2">
      <c r="H435" s="13"/>
    </row>
    <row r="436" spans="8:8" s="1" customFormat="1" x14ac:dyDescent="0.2">
      <c r="H436" s="13"/>
    </row>
    <row r="437" spans="8:8" s="1" customFormat="1" x14ac:dyDescent="0.2">
      <c r="H437" s="13"/>
    </row>
    <row r="438" spans="8:8" s="1" customFormat="1" x14ac:dyDescent="0.2">
      <c r="H438" s="13"/>
    </row>
    <row r="439" spans="8:8" s="1" customFormat="1" x14ac:dyDescent="0.2">
      <c r="H439" s="13"/>
    </row>
    <row r="440" spans="8:8" s="1" customFormat="1" x14ac:dyDescent="0.2">
      <c r="H440" s="13"/>
    </row>
    <row r="441" spans="8:8" s="1" customFormat="1" x14ac:dyDescent="0.2">
      <c r="H441" s="13"/>
    </row>
    <row r="442" spans="8:8" s="1" customFormat="1" x14ac:dyDescent="0.2">
      <c r="H442" s="13"/>
    </row>
    <row r="443" spans="8:8" s="1" customFormat="1" x14ac:dyDescent="0.2">
      <c r="H443" s="13"/>
    </row>
    <row r="444" spans="8:8" s="1" customFormat="1" x14ac:dyDescent="0.2">
      <c r="H444" s="13"/>
    </row>
    <row r="445" spans="8:8" s="1" customFormat="1" x14ac:dyDescent="0.2">
      <c r="H445" s="13"/>
    </row>
    <row r="446" spans="8:8" s="1" customFormat="1" x14ac:dyDescent="0.2">
      <c r="H446" s="13"/>
    </row>
    <row r="447" spans="8:8" s="1" customFormat="1" x14ac:dyDescent="0.2">
      <c r="H447" s="13"/>
    </row>
    <row r="448" spans="8:8" s="1" customFormat="1" x14ac:dyDescent="0.2">
      <c r="H448" s="13"/>
    </row>
    <row r="449" spans="8:8" s="1" customFormat="1" x14ac:dyDescent="0.2">
      <c r="H449" s="13"/>
    </row>
    <row r="450" spans="8:8" s="1" customFormat="1" x14ac:dyDescent="0.2">
      <c r="H450" s="13"/>
    </row>
    <row r="451" spans="8:8" s="1" customFormat="1" x14ac:dyDescent="0.2">
      <c r="H451" s="13"/>
    </row>
    <row r="452" spans="8:8" s="1" customFormat="1" x14ac:dyDescent="0.2">
      <c r="H452" s="13"/>
    </row>
    <row r="453" spans="8:8" s="1" customFormat="1" x14ac:dyDescent="0.2">
      <c r="H453" s="13"/>
    </row>
    <row r="454" spans="8:8" s="1" customFormat="1" x14ac:dyDescent="0.2">
      <c r="H454" s="13"/>
    </row>
    <row r="455" spans="8:8" s="1" customFormat="1" x14ac:dyDescent="0.2">
      <c r="H455" s="13"/>
    </row>
    <row r="456" spans="8:8" s="1" customFormat="1" x14ac:dyDescent="0.2">
      <c r="H456" s="13"/>
    </row>
    <row r="457" spans="8:8" s="1" customFormat="1" x14ac:dyDescent="0.2">
      <c r="H457" s="13"/>
    </row>
    <row r="458" spans="8:8" s="1" customFormat="1" x14ac:dyDescent="0.2">
      <c r="H458" s="13"/>
    </row>
    <row r="459" spans="8:8" s="1" customFormat="1" x14ac:dyDescent="0.2">
      <c r="H459" s="13"/>
    </row>
    <row r="460" spans="8:8" s="1" customFormat="1" x14ac:dyDescent="0.2">
      <c r="H460" s="13"/>
    </row>
    <row r="461" spans="8:8" s="1" customFormat="1" x14ac:dyDescent="0.2">
      <c r="H461" s="13"/>
    </row>
    <row r="462" spans="8:8" s="1" customFormat="1" x14ac:dyDescent="0.2">
      <c r="H462" s="13"/>
    </row>
    <row r="463" spans="8:8" s="1" customFormat="1" x14ac:dyDescent="0.2">
      <c r="H463" s="13"/>
    </row>
    <row r="464" spans="8:8" s="1" customFormat="1" x14ac:dyDescent="0.2">
      <c r="H464" s="13"/>
    </row>
    <row r="465" spans="8:8" s="1" customFormat="1" x14ac:dyDescent="0.2">
      <c r="H465" s="13"/>
    </row>
    <row r="466" spans="8:8" s="1" customFormat="1" x14ac:dyDescent="0.2">
      <c r="H466" s="13"/>
    </row>
    <row r="467" spans="8:8" s="1" customFormat="1" x14ac:dyDescent="0.2">
      <c r="H467" s="13"/>
    </row>
    <row r="468" spans="8:8" s="1" customFormat="1" x14ac:dyDescent="0.2">
      <c r="H468" s="13"/>
    </row>
    <row r="469" spans="8:8" s="1" customFormat="1" x14ac:dyDescent="0.2">
      <c r="H469" s="13"/>
    </row>
    <row r="470" spans="8:8" s="1" customFormat="1" x14ac:dyDescent="0.2">
      <c r="H470" s="13"/>
    </row>
    <row r="471" spans="8:8" s="1" customFormat="1" x14ac:dyDescent="0.2">
      <c r="H471" s="13"/>
    </row>
    <row r="472" spans="8:8" s="1" customFormat="1" x14ac:dyDescent="0.2">
      <c r="H472" s="13"/>
    </row>
    <row r="473" spans="8:8" s="1" customFormat="1" x14ac:dyDescent="0.2">
      <c r="H473" s="13"/>
    </row>
    <row r="474" spans="8:8" s="1" customFormat="1" x14ac:dyDescent="0.2">
      <c r="H474" s="13"/>
    </row>
    <row r="475" spans="8:8" s="1" customFormat="1" x14ac:dyDescent="0.2">
      <c r="H475" s="13"/>
    </row>
    <row r="476" spans="8:8" s="1" customFormat="1" x14ac:dyDescent="0.2">
      <c r="H476" s="13"/>
    </row>
    <row r="477" spans="8:8" s="1" customFormat="1" x14ac:dyDescent="0.2">
      <c r="H477" s="13"/>
    </row>
    <row r="478" spans="8:8" s="1" customFormat="1" x14ac:dyDescent="0.2">
      <c r="H478" s="13"/>
    </row>
    <row r="479" spans="8:8" s="1" customFormat="1" x14ac:dyDescent="0.2">
      <c r="H479" s="13"/>
    </row>
    <row r="480" spans="8:8" s="1" customFormat="1" x14ac:dyDescent="0.2">
      <c r="H480" s="13"/>
    </row>
    <row r="481" spans="8:8" s="1" customFormat="1" x14ac:dyDescent="0.2">
      <c r="H481" s="13"/>
    </row>
    <row r="482" spans="8:8" s="1" customFormat="1" x14ac:dyDescent="0.2">
      <c r="H482" s="13"/>
    </row>
    <row r="483" spans="8:8" s="1" customFormat="1" x14ac:dyDescent="0.2">
      <c r="H483" s="13"/>
    </row>
    <row r="484" spans="8:8" s="1" customFormat="1" x14ac:dyDescent="0.2">
      <c r="H484" s="13"/>
    </row>
    <row r="485" spans="8:8" s="1" customFormat="1" x14ac:dyDescent="0.2">
      <c r="H485" s="13"/>
    </row>
    <row r="486" spans="8:8" s="1" customFormat="1" x14ac:dyDescent="0.2">
      <c r="H486" s="13"/>
    </row>
    <row r="487" spans="8:8" s="1" customFormat="1" x14ac:dyDescent="0.2">
      <c r="H487" s="13"/>
    </row>
    <row r="488" spans="8:8" s="1" customFormat="1" x14ac:dyDescent="0.2">
      <c r="H488" s="13"/>
    </row>
    <row r="489" spans="8:8" s="1" customFormat="1" x14ac:dyDescent="0.2">
      <c r="H489" s="13"/>
    </row>
    <row r="490" spans="8:8" s="1" customFormat="1" x14ac:dyDescent="0.2">
      <c r="H490" s="13"/>
    </row>
    <row r="491" spans="8:8" s="1" customFormat="1" x14ac:dyDescent="0.2">
      <c r="H491" s="13"/>
    </row>
    <row r="492" spans="8:8" s="1" customFormat="1" x14ac:dyDescent="0.2">
      <c r="H492" s="13"/>
    </row>
    <row r="493" spans="8:8" s="1" customFormat="1" x14ac:dyDescent="0.2">
      <c r="H493" s="13"/>
    </row>
    <row r="494" spans="8:8" s="1" customFormat="1" x14ac:dyDescent="0.2">
      <c r="H494" s="13"/>
    </row>
    <row r="495" spans="8:8" s="1" customFormat="1" x14ac:dyDescent="0.2">
      <c r="H495" s="13"/>
    </row>
    <row r="496" spans="8:8" s="1" customFormat="1" x14ac:dyDescent="0.2">
      <c r="H496" s="13"/>
    </row>
    <row r="497" spans="4:8" s="1" customFormat="1" x14ac:dyDescent="0.2">
      <c r="H497" s="13"/>
    </row>
    <row r="498" spans="4:8" s="1" customFormat="1" x14ac:dyDescent="0.2">
      <c r="H498" s="13"/>
    </row>
    <row r="499" spans="4:8" s="1" customFormat="1" x14ac:dyDescent="0.2">
      <c r="H499" s="13"/>
    </row>
    <row r="500" spans="4:8" s="1" customFormat="1" x14ac:dyDescent="0.2">
      <c r="H500" s="13"/>
    </row>
    <row r="501" spans="4:8" s="1" customFormat="1" x14ac:dyDescent="0.2">
      <c r="H501" s="13"/>
    </row>
    <row r="502" spans="4:8" s="1" customFormat="1" x14ac:dyDescent="0.2">
      <c r="H502" s="13"/>
    </row>
    <row r="503" spans="4:8" s="1" customFormat="1" x14ac:dyDescent="0.2">
      <c r="H503" s="13"/>
    </row>
    <row r="504" spans="4:8" s="1" customFormat="1" x14ac:dyDescent="0.2">
      <c r="H504" s="13"/>
    </row>
    <row r="505" spans="4:8" s="1" customFormat="1" x14ac:dyDescent="0.2">
      <c r="H505" s="13"/>
    </row>
    <row r="506" spans="4:8" s="1" customFormat="1" x14ac:dyDescent="0.2">
      <c r="H506" s="13"/>
    </row>
    <row r="507" spans="4:8" s="1" customFormat="1" x14ac:dyDescent="0.2">
      <c r="H507" s="13"/>
    </row>
    <row r="508" spans="4:8" s="1" customFormat="1" x14ac:dyDescent="0.2">
      <c r="H508" s="13"/>
    </row>
    <row r="509" spans="4:8" s="1" customFormat="1" x14ac:dyDescent="0.2">
      <c r="D509" s="13"/>
      <c r="H509" s="13"/>
    </row>
    <row r="510" spans="4:8" s="1" customFormat="1" x14ac:dyDescent="0.2">
      <c r="D510" s="13"/>
      <c r="H510" s="13"/>
    </row>
    <row r="511" spans="4:8" s="1" customFormat="1" x14ac:dyDescent="0.2">
      <c r="D511" s="13"/>
      <c r="H511" s="13"/>
    </row>
    <row r="512" spans="4:8" s="1" customFormat="1" x14ac:dyDescent="0.2">
      <c r="D512" s="13"/>
      <c r="H512" s="13"/>
    </row>
    <row r="513" spans="4:8" s="1" customFormat="1" x14ac:dyDescent="0.2">
      <c r="D513" s="13"/>
      <c r="H513" s="13"/>
    </row>
    <row r="514" spans="4:8" s="1" customFormat="1" x14ac:dyDescent="0.2">
      <c r="D514" s="13"/>
      <c r="H514" s="13"/>
    </row>
    <row r="515" spans="4:8" s="1" customFormat="1" x14ac:dyDescent="0.2">
      <c r="D515" s="13"/>
      <c r="H515" s="13"/>
    </row>
    <row r="516" spans="4:8" s="1" customFormat="1" x14ac:dyDescent="0.2">
      <c r="D516" s="13"/>
      <c r="H516" s="13"/>
    </row>
    <row r="517" spans="4:8" s="1" customFormat="1" x14ac:dyDescent="0.2">
      <c r="D517" s="13"/>
      <c r="H517" s="13"/>
    </row>
    <row r="518" spans="4:8" s="1" customFormat="1" x14ac:dyDescent="0.2">
      <c r="D518" s="13"/>
      <c r="H518" s="13"/>
    </row>
    <row r="519" spans="4:8" s="1" customFormat="1" x14ac:dyDescent="0.2">
      <c r="D519" s="13"/>
      <c r="H519" s="13"/>
    </row>
    <row r="520" spans="4:8" s="1" customFormat="1" x14ac:dyDescent="0.2">
      <c r="D520" s="13"/>
      <c r="H520" s="13"/>
    </row>
    <row r="521" spans="4:8" s="1" customFormat="1" x14ac:dyDescent="0.2">
      <c r="D521" s="13"/>
      <c r="H521" s="13"/>
    </row>
    <row r="522" spans="4:8" s="1" customFormat="1" x14ac:dyDescent="0.2">
      <c r="D522" s="13"/>
      <c r="H522" s="13"/>
    </row>
    <row r="523" spans="4:8" s="1" customFormat="1" x14ac:dyDescent="0.2">
      <c r="D523" s="13"/>
      <c r="H523" s="13"/>
    </row>
    <row r="524" spans="4:8" s="1" customFormat="1" x14ac:dyDescent="0.2">
      <c r="D524" s="13"/>
      <c r="H524" s="13"/>
    </row>
    <row r="525" spans="4:8" s="1" customFormat="1" x14ac:dyDescent="0.2">
      <c r="D525" s="13"/>
      <c r="H525" s="13"/>
    </row>
    <row r="526" spans="4:8" s="1" customFormat="1" x14ac:dyDescent="0.2">
      <c r="D526" s="13"/>
      <c r="H526" s="13"/>
    </row>
    <row r="527" spans="4:8" s="1" customFormat="1" x14ac:dyDescent="0.2">
      <c r="D527" s="13"/>
      <c r="H527" s="13"/>
    </row>
    <row r="528" spans="4:8" s="1" customFormat="1" x14ac:dyDescent="0.2">
      <c r="D528" s="13"/>
      <c r="H528" s="13"/>
    </row>
    <row r="529" spans="4:8" s="1" customFormat="1" x14ac:dyDescent="0.2">
      <c r="D529" s="13"/>
      <c r="H529" s="13"/>
    </row>
    <row r="530" spans="4:8" s="1" customFormat="1" x14ac:dyDescent="0.2">
      <c r="D530" s="13"/>
      <c r="H530" s="13"/>
    </row>
    <row r="531" spans="4:8" s="1" customFormat="1" x14ac:dyDescent="0.2">
      <c r="D531" s="13"/>
      <c r="H531" s="13"/>
    </row>
    <row r="532" spans="4:8" s="1" customFormat="1" x14ac:dyDescent="0.2">
      <c r="D532" s="13"/>
      <c r="H532" s="13"/>
    </row>
    <row r="533" spans="4:8" s="1" customFormat="1" x14ac:dyDescent="0.2">
      <c r="D533" s="13"/>
      <c r="H533" s="13"/>
    </row>
    <row r="534" spans="4:8" s="1" customFormat="1" x14ac:dyDescent="0.2">
      <c r="D534" s="13"/>
      <c r="H534" s="13"/>
    </row>
    <row r="535" spans="4:8" s="1" customFormat="1" x14ac:dyDescent="0.2">
      <c r="D535" s="13"/>
      <c r="H535" s="13"/>
    </row>
    <row r="536" spans="4:8" s="1" customFormat="1" x14ac:dyDescent="0.2">
      <c r="D536" s="13"/>
      <c r="H536" s="13"/>
    </row>
    <row r="537" spans="4:8" s="1" customFormat="1" x14ac:dyDescent="0.2">
      <c r="D537" s="13"/>
      <c r="H537" s="13"/>
    </row>
    <row r="538" spans="4:8" s="1" customFormat="1" x14ac:dyDescent="0.2">
      <c r="D538" s="13"/>
      <c r="H538" s="13"/>
    </row>
    <row r="539" spans="4:8" s="1" customFormat="1" x14ac:dyDescent="0.2">
      <c r="D539" s="13"/>
      <c r="H539" s="13"/>
    </row>
    <row r="540" spans="4:8" s="1" customFormat="1" x14ac:dyDescent="0.2">
      <c r="D540" s="13"/>
      <c r="H540" s="13"/>
    </row>
    <row r="541" spans="4:8" s="1" customFormat="1" x14ac:dyDescent="0.2">
      <c r="D541" s="13"/>
      <c r="H541" s="13"/>
    </row>
    <row r="542" spans="4:8" s="1" customFormat="1" x14ac:dyDescent="0.2">
      <c r="D542" s="13"/>
      <c r="H542" s="13"/>
    </row>
    <row r="543" spans="4:8" s="1" customFormat="1" x14ac:dyDescent="0.2">
      <c r="D543" s="13"/>
      <c r="H543" s="13"/>
    </row>
    <row r="544" spans="4:8" s="1" customFormat="1" x14ac:dyDescent="0.2">
      <c r="D544" s="13"/>
      <c r="H544" s="13"/>
    </row>
    <row r="545" spans="4:8" s="1" customFormat="1" x14ac:dyDescent="0.2">
      <c r="D545" s="13"/>
      <c r="H545" s="13"/>
    </row>
    <row r="546" spans="4:8" s="1" customFormat="1" x14ac:dyDescent="0.2">
      <c r="D546" s="13"/>
      <c r="H546" s="13"/>
    </row>
    <row r="547" spans="4:8" s="1" customFormat="1" x14ac:dyDescent="0.2">
      <c r="D547" s="13"/>
      <c r="H547" s="13"/>
    </row>
    <row r="548" spans="4:8" s="1" customFormat="1" x14ac:dyDescent="0.2">
      <c r="D548" s="13"/>
      <c r="H548" s="13"/>
    </row>
    <row r="549" spans="4:8" s="1" customFormat="1" x14ac:dyDescent="0.2">
      <c r="D549" s="13"/>
      <c r="H549" s="13"/>
    </row>
    <row r="550" spans="4:8" s="1" customFormat="1" x14ac:dyDescent="0.2">
      <c r="D550" s="13"/>
      <c r="H550" s="13"/>
    </row>
    <row r="551" spans="4:8" s="1" customFormat="1" x14ac:dyDescent="0.2">
      <c r="D551" s="13"/>
      <c r="H551" s="13"/>
    </row>
    <row r="552" spans="4:8" s="1" customFormat="1" x14ac:dyDescent="0.2">
      <c r="D552" s="13"/>
      <c r="H552" s="13"/>
    </row>
    <row r="553" spans="4:8" s="1" customFormat="1" x14ac:dyDescent="0.2">
      <c r="D553" s="13"/>
      <c r="H553" s="13"/>
    </row>
    <row r="554" spans="4:8" s="1" customFormat="1" x14ac:dyDescent="0.2">
      <c r="D554" s="13"/>
      <c r="H554" s="13"/>
    </row>
    <row r="555" spans="4:8" s="1" customFormat="1" x14ac:dyDescent="0.2">
      <c r="D555" s="13"/>
      <c r="H555" s="13"/>
    </row>
    <row r="556" spans="4:8" s="1" customFormat="1" x14ac:dyDescent="0.2">
      <c r="D556" s="13"/>
      <c r="H556" s="13"/>
    </row>
    <row r="557" spans="4:8" s="1" customFormat="1" x14ac:dyDescent="0.2">
      <c r="D557" s="13"/>
      <c r="H557" s="13"/>
    </row>
    <row r="558" spans="4:8" s="1" customFormat="1" x14ac:dyDescent="0.2">
      <c r="D558" s="13"/>
      <c r="H558" s="13"/>
    </row>
    <row r="559" spans="4:8" s="1" customFormat="1" x14ac:dyDescent="0.2">
      <c r="D559" s="13"/>
      <c r="H559" s="13"/>
    </row>
    <row r="560" spans="4:8" s="1" customFormat="1" x14ac:dyDescent="0.2">
      <c r="D560" s="13"/>
      <c r="H560" s="13"/>
    </row>
    <row r="561" spans="4:8" s="1" customFormat="1" x14ac:dyDescent="0.2">
      <c r="D561" s="13"/>
      <c r="H561" s="13"/>
    </row>
    <row r="562" spans="4:8" s="1" customFormat="1" x14ac:dyDescent="0.2">
      <c r="D562" s="13"/>
      <c r="H562" s="13"/>
    </row>
    <row r="563" spans="4:8" s="1" customFormat="1" x14ac:dyDescent="0.2">
      <c r="D563" s="13"/>
      <c r="H563" s="13"/>
    </row>
    <row r="564" spans="4:8" s="1" customFormat="1" x14ac:dyDescent="0.2">
      <c r="D564" s="13"/>
      <c r="H564" s="13"/>
    </row>
    <row r="565" spans="4:8" s="1" customFormat="1" x14ac:dyDescent="0.2">
      <c r="D565" s="13"/>
      <c r="H565" s="13"/>
    </row>
    <row r="566" spans="4:8" s="1" customFormat="1" x14ac:dyDescent="0.2">
      <c r="D566" s="13"/>
      <c r="H566" s="13"/>
    </row>
    <row r="567" spans="4:8" s="1" customFormat="1" x14ac:dyDescent="0.2">
      <c r="D567" s="13"/>
      <c r="H567" s="13"/>
    </row>
    <row r="568" spans="4:8" s="1" customFormat="1" x14ac:dyDescent="0.2">
      <c r="D568" s="13"/>
      <c r="H568" s="13"/>
    </row>
    <row r="569" spans="4:8" s="1" customFormat="1" x14ac:dyDescent="0.2">
      <c r="D569" s="13"/>
      <c r="H569" s="13"/>
    </row>
    <row r="570" spans="4:8" s="1" customFormat="1" x14ac:dyDescent="0.2">
      <c r="D570" s="13"/>
      <c r="H570" s="13"/>
    </row>
    <row r="571" spans="4:8" s="1" customFormat="1" x14ac:dyDescent="0.2">
      <c r="D571" s="13"/>
      <c r="H571" s="13"/>
    </row>
    <row r="572" spans="4:8" s="1" customFormat="1" x14ac:dyDescent="0.2">
      <c r="D572" s="13"/>
      <c r="H572" s="13"/>
    </row>
    <row r="573" spans="4:8" s="1" customFormat="1" x14ac:dyDescent="0.2">
      <c r="D573" s="13"/>
      <c r="H573" s="13"/>
    </row>
    <row r="574" spans="4:8" s="1" customFormat="1" x14ac:dyDescent="0.2">
      <c r="D574" s="13"/>
      <c r="H574" s="13"/>
    </row>
    <row r="575" spans="4:8" s="1" customFormat="1" x14ac:dyDescent="0.2">
      <c r="D575" s="13"/>
      <c r="H575" s="13"/>
    </row>
    <row r="576" spans="4:8" s="1" customFormat="1" x14ac:dyDescent="0.2">
      <c r="D576" s="13"/>
      <c r="H576" s="13"/>
    </row>
    <row r="577" spans="4:8" s="1" customFormat="1" x14ac:dyDescent="0.2">
      <c r="D577" s="13"/>
      <c r="H577" s="13"/>
    </row>
    <row r="578" spans="4:8" s="1" customFormat="1" x14ac:dyDescent="0.2">
      <c r="D578" s="13"/>
      <c r="H578" s="13"/>
    </row>
    <row r="579" spans="4:8" s="1" customFormat="1" x14ac:dyDescent="0.2">
      <c r="D579" s="13"/>
      <c r="H579" s="13"/>
    </row>
    <row r="580" spans="4:8" s="1" customFormat="1" x14ac:dyDescent="0.2">
      <c r="D580" s="13"/>
      <c r="H580" s="13"/>
    </row>
    <row r="581" spans="4:8" s="1" customFormat="1" x14ac:dyDescent="0.2">
      <c r="D581" s="13"/>
      <c r="H581" s="13"/>
    </row>
    <row r="582" spans="4:8" s="1" customFormat="1" x14ac:dyDescent="0.2">
      <c r="D582" s="13"/>
      <c r="H582" s="13"/>
    </row>
    <row r="583" spans="4:8" s="1" customFormat="1" x14ac:dyDescent="0.2">
      <c r="D583" s="13"/>
      <c r="H583" s="13"/>
    </row>
    <row r="584" spans="4:8" s="1" customFormat="1" x14ac:dyDescent="0.2">
      <c r="D584" s="13"/>
      <c r="H584" s="13"/>
    </row>
    <row r="585" spans="4:8" s="1" customFormat="1" x14ac:dyDescent="0.2">
      <c r="D585" s="13"/>
      <c r="H585" s="13"/>
    </row>
    <row r="586" spans="4:8" s="1" customFormat="1" x14ac:dyDescent="0.2">
      <c r="D586" s="13"/>
      <c r="H586" s="13"/>
    </row>
    <row r="587" spans="4:8" s="1" customFormat="1" x14ac:dyDescent="0.2">
      <c r="D587" s="13"/>
      <c r="H587" s="13"/>
    </row>
    <row r="588" spans="4:8" s="1" customFormat="1" x14ac:dyDescent="0.2">
      <c r="D588" s="13"/>
      <c r="H588" s="13"/>
    </row>
    <row r="589" spans="4:8" s="1" customFormat="1" x14ac:dyDescent="0.2">
      <c r="D589" s="13"/>
      <c r="H589" s="13"/>
    </row>
    <row r="590" spans="4:8" s="1" customFormat="1" x14ac:dyDescent="0.2">
      <c r="D590" s="13"/>
      <c r="H590" s="13"/>
    </row>
    <row r="591" spans="4:8" s="1" customFormat="1" x14ac:dyDescent="0.2">
      <c r="D591" s="13"/>
      <c r="H591" s="13"/>
    </row>
    <row r="592" spans="4:8" s="1" customFormat="1" x14ac:dyDescent="0.2">
      <c r="D592" s="13"/>
      <c r="H592" s="13"/>
    </row>
    <row r="593" spans="4:8" s="1" customFormat="1" x14ac:dyDescent="0.2">
      <c r="D593" s="13"/>
      <c r="H593" s="13"/>
    </row>
    <row r="594" spans="4:8" s="1" customFormat="1" x14ac:dyDescent="0.2">
      <c r="D594" s="13"/>
      <c r="H594" s="13"/>
    </row>
    <row r="595" spans="4:8" s="1" customFormat="1" x14ac:dyDescent="0.2">
      <c r="D595" s="13"/>
      <c r="H595" s="13"/>
    </row>
    <row r="596" spans="4:8" s="1" customFormat="1" x14ac:dyDescent="0.2">
      <c r="D596" s="13"/>
      <c r="H596" s="13"/>
    </row>
    <row r="597" spans="4:8" s="1" customFormat="1" x14ac:dyDescent="0.2">
      <c r="D597" s="13"/>
      <c r="H597" s="13"/>
    </row>
    <row r="598" spans="4:8" s="1" customFormat="1" x14ac:dyDescent="0.2">
      <c r="D598" s="13"/>
      <c r="H598" s="13"/>
    </row>
    <row r="599" spans="4:8" s="1" customFormat="1" x14ac:dyDescent="0.2">
      <c r="D599" s="13"/>
      <c r="H599" s="13"/>
    </row>
    <row r="600" spans="4:8" s="1" customFormat="1" x14ac:dyDescent="0.2">
      <c r="D600" s="13"/>
      <c r="H600" s="13"/>
    </row>
    <row r="601" spans="4:8" s="1" customFormat="1" x14ac:dyDescent="0.2">
      <c r="D601" s="13"/>
      <c r="H601" s="13"/>
    </row>
    <row r="602" spans="4:8" s="1" customFormat="1" x14ac:dyDescent="0.2">
      <c r="D602" s="13"/>
      <c r="H602" s="13"/>
    </row>
    <row r="603" spans="4:8" s="1" customFormat="1" x14ac:dyDescent="0.2">
      <c r="D603" s="13"/>
      <c r="H603" s="13"/>
    </row>
    <row r="604" spans="4:8" s="1" customFormat="1" x14ac:dyDescent="0.2">
      <c r="D604" s="13"/>
      <c r="H604" s="13"/>
    </row>
    <row r="605" spans="4:8" s="1" customFormat="1" x14ac:dyDescent="0.2">
      <c r="D605" s="13"/>
      <c r="H605" s="13"/>
    </row>
    <row r="606" spans="4:8" s="1" customFormat="1" x14ac:dyDescent="0.2">
      <c r="D606" s="13"/>
      <c r="H606" s="13"/>
    </row>
    <row r="607" spans="4:8" s="1" customFormat="1" x14ac:dyDescent="0.2">
      <c r="D607" s="13"/>
      <c r="H607" s="13"/>
    </row>
    <row r="608" spans="4:8" s="1" customFormat="1" x14ac:dyDescent="0.2">
      <c r="D608" s="13"/>
      <c r="H608" s="13"/>
    </row>
    <row r="609" spans="4:8" s="1" customFormat="1" x14ac:dyDescent="0.2">
      <c r="D609" s="13"/>
      <c r="H609" s="13"/>
    </row>
    <row r="610" spans="4:8" s="1" customFormat="1" x14ac:dyDescent="0.2">
      <c r="D610" s="13"/>
      <c r="H610" s="13"/>
    </row>
    <row r="611" spans="4:8" s="1" customFormat="1" x14ac:dyDescent="0.2">
      <c r="D611" s="13"/>
      <c r="H611" s="13"/>
    </row>
    <row r="612" spans="4:8" s="1" customFormat="1" x14ac:dyDescent="0.2">
      <c r="D612" s="13"/>
      <c r="H612" s="13"/>
    </row>
    <row r="613" spans="4:8" s="1" customFormat="1" x14ac:dyDescent="0.2">
      <c r="D613" s="13"/>
      <c r="H613" s="13"/>
    </row>
    <row r="614" spans="4:8" s="1" customFormat="1" x14ac:dyDescent="0.2">
      <c r="D614" s="13"/>
      <c r="H614" s="13"/>
    </row>
    <row r="615" spans="4:8" s="1" customFormat="1" x14ac:dyDescent="0.2">
      <c r="D615" s="13"/>
      <c r="H615" s="13"/>
    </row>
    <row r="616" spans="4:8" s="1" customFormat="1" x14ac:dyDescent="0.2">
      <c r="D616" s="13"/>
      <c r="H616" s="13"/>
    </row>
    <row r="617" spans="4:8" s="1" customFormat="1" x14ac:dyDescent="0.2">
      <c r="D617" s="13"/>
      <c r="H617" s="13"/>
    </row>
    <row r="618" spans="4:8" s="1" customFormat="1" x14ac:dyDescent="0.2">
      <c r="D618" s="13"/>
      <c r="H618" s="13"/>
    </row>
    <row r="619" spans="4:8" s="1" customFormat="1" x14ac:dyDescent="0.2">
      <c r="D619" s="13"/>
      <c r="H619" s="13"/>
    </row>
    <row r="620" spans="4:8" s="1" customFormat="1" x14ac:dyDescent="0.2">
      <c r="D620" s="13"/>
      <c r="H620" s="13"/>
    </row>
    <row r="621" spans="4:8" s="1" customFormat="1" x14ac:dyDescent="0.2">
      <c r="D621" s="13"/>
      <c r="H621" s="13"/>
    </row>
    <row r="622" spans="4:8" s="1" customFormat="1" x14ac:dyDescent="0.2">
      <c r="D622" s="13"/>
      <c r="H622" s="13"/>
    </row>
    <row r="623" spans="4:8" s="1" customFormat="1" x14ac:dyDescent="0.2">
      <c r="D623" s="13"/>
      <c r="H623" s="13"/>
    </row>
    <row r="624" spans="4:8" s="1" customFormat="1" x14ac:dyDescent="0.2">
      <c r="D624" s="13"/>
      <c r="H624" s="13"/>
    </row>
    <row r="625" spans="4:8" s="1" customFormat="1" x14ac:dyDescent="0.2">
      <c r="D625" s="13"/>
      <c r="H625" s="13"/>
    </row>
    <row r="626" spans="4:8" s="1" customFormat="1" x14ac:dyDescent="0.2">
      <c r="D626" s="13"/>
      <c r="H626" s="13"/>
    </row>
    <row r="627" spans="4:8" s="1" customFormat="1" x14ac:dyDescent="0.2">
      <c r="D627" s="13"/>
      <c r="H627" s="13"/>
    </row>
    <row r="628" spans="4:8" s="1" customFormat="1" x14ac:dyDescent="0.2">
      <c r="D628" s="13"/>
      <c r="H628" s="13"/>
    </row>
    <row r="629" spans="4:8" s="1" customFormat="1" x14ac:dyDescent="0.2">
      <c r="D629" s="13"/>
      <c r="H629" s="13"/>
    </row>
    <row r="630" spans="4:8" s="1" customFormat="1" x14ac:dyDescent="0.2">
      <c r="D630" s="13"/>
      <c r="H630" s="13"/>
    </row>
    <row r="631" spans="4:8" s="1" customFormat="1" x14ac:dyDescent="0.2">
      <c r="D631" s="13"/>
      <c r="H631" s="13"/>
    </row>
    <row r="632" spans="4:8" s="1" customFormat="1" x14ac:dyDescent="0.2">
      <c r="D632" s="13"/>
      <c r="H632" s="13"/>
    </row>
    <row r="633" spans="4:8" s="1" customFormat="1" x14ac:dyDescent="0.2">
      <c r="D633" s="13"/>
      <c r="H633" s="13"/>
    </row>
    <row r="634" spans="4:8" s="1" customFormat="1" x14ac:dyDescent="0.2">
      <c r="D634" s="13"/>
      <c r="H634" s="13"/>
    </row>
    <row r="635" spans="4:8" s="1" customFormat="1" x14ac:dyDescent="0.2">
      <c r="D635" s="13"/>
      <c r="H635" s="13"/>
    </row>
    <row r="636" spans="4:8" s="1" customFormat="1" x14ac:dyDescent="0.2">
      <c r="D636" s="13"/>
      <c r="H636" s="13"/>
    </row>
    <row r="637" spans="4:8" s="1" customFormat="1" x14ac:dyDescent="0.2">
      <c r="D637" s="13"/>
      <c r="H637" s="13"/>
    </row>
    <row r="638" spans="4:8" s="1" customFormat="1" x14ac:dyDescent="0.2">
      <c r="D638" s="13"/>
      <c r="H638" s="13"/>
    </row>
    <row r="639" spans="4:8" s="1" customFormat="1" x14ac:dyDescent="0.2">
      <c r="D639" s="13"/>
      <c r="H639" s="13"/>
    </row>
    <row r="640" spans="4:8" s="1" customFormat="1" x14ac:dyDescent="0.2">
      <c r="D640" s="13"/>
      <c r="H640" s="13"/>
    </row>
    <row r="641" spans="4:8" s="1" customFormat="1" x14ac:dyDescent="0.2">
      <c r="D641" s="13"/>
      <c r="H641" s="13"/>
    </row>
    <row r="642" spans="4:8" s="1" customFormat="1" x14ac:dyDescent="0.2">
      <c r="D642" s="13"/>
      <c r="H642" s="13"/>
    </row>
    <row r="643" spans="4:8" s="1" customFormat="1" x14ac:dyDescent="0.2">
      <c r="D643" s="13"/>
      <c r="H643" s="13"/>
    </row>
    <row r="644" spans="4:8" s="1" customFormat="1" x14ac:dyDescent="0.2">
      <c r="D644" s="13"/>
      <c r="H644" s="13"/>
    </row>
    <row r="645" spans="4:8" s="1" customFormat="1" x14ac:dyDescent="0.2">
      <c r="D645" s="13"/>
      <c r="H645" s="13"/>
    </row>
    <row r="646" spans="4:8" s="1" customFormat="1" x14ac:dyDescent="0.2">
      <c r="D646" s="13"/>
      <c r="H646" s="13"/>
    </row>
    <row r="647" spans="4:8" s="1" customFormat="1" x14ac:dyDescent="0.2">
      <c r="D647" s="13"/>
      <c r="H647" s="13"/>
    </row>
    <row r="648" spans="4:8" s="1" customFormat="1" x14ac:dyDescent="0.2">
      <c r="D648" s="13"/>
      <c r="H648" s="13"/>
    </row>
    <row r="649" spans="4:8" s="1" customFormat="1" x14ac:dyDescent="0.2">
      <c r="D649" s="13"/>
      <c r="H649" s="13"/>
    </row>
    <row r="650" spans="4:8" s="1" customFormat="1" x14ac:dyDescent="0.2">
      <c r="D650" s="13"/>
      <c r="H650" s="13"/>
    </row>
    <row r="651" spans="4:8" s="1" customFormat="1" x14ac:dyDescent="0.2">
      <c r="D651" s="13"/>
      <c r="H651" s="13"/>
    </row>
    <row r="652" spans="4:8" s="1" customFormat="1" x14ac:dyDescent="0.2">
      <c r="D652" s="13"/>
      <c r="H652" s="13"/>
    </row>
    <row r="653" spans="4:8" s="1" customFormat="1" x14ac:dyDescent="0.2">
      <c r="D653" s="13"/>
      <c r="H653" s="13"/>
    </row>
    <row r="654" spans="4:8" s="1" customFormat="1" x14ac:dyDescent="0.2">
      <c r="D654" s="13"/>
      <c r="H654" s="13"/>
    </row>
    <row r="655" spans="4:8" s="1" customFormat="1" x14ac:dyDescent="0.2">
      <c r="D655" s="13"/>
      <c r="H655" s="13"/>
    </row>
    <row r="656" spans="4:8" s="1" customFormat="1" x14ac:dyDescent="0.2">
      <c r="D656" s="13"/>
      <c r="H656" s="13"/>
    </row>
    <row r="657" spans="4:8" s="1" customFormat="1" x14ac:dyDescent="0.2">
      <c r="D657" s="13"/>
      <c r="H657" s="13"/>
    </row>
    <row r="658" spans="4:8" s="1" customFormat="1" x14ac:dyDescent="0.2">
      <c r="D658" s="13"/>
      <c r="H658" s="13"/>
    </row>
    <row r="659" spans="4:8" s="1" customFormat="1" x14ac:dyDescent="0.2">
      <c r="D659" s="13"/>
      <c r="H659" s="13"/>
    </row>
    <row r="660" spans="4:8" s="1" customFormat="1" x14ac:dyDescent="0.2">
      <c r="D660" s="13"/>
      <c r="H660" s="13"/>
    </row>
    <row r="661" spans="4:8" s="1" customFormat="1" x14ac:dyDescent="0.2">
      <c r="D661" s="13"/>
      <c r="H661" s="13"/>
    </row>
    <row r="662" spans="4:8" s="1" customFormat="1" x14ac:dyDescent="0.2">
      <c r="D662" s="13"/>
      <c r="H662" s="13"/>
    </row>
    <row r="663" spans="4:8" s="1" customFormat="1" x14ac:dyDescent="0.2">
      <c r="D663" s="13"/>
      <c r="H663" s="13"/>
    </row>
    <row r="664" spans="4:8" s="1" customFormat="1" x14ac:dyDescent="0.2">
      <c r="D664" s="13"/>
      <c r="H664" s="13"/>
    </row>
    <row r="665" spans="4:8" s="1" customFormat="1" x14ac:dyDescent="0.2">
      <c r="D665" s="13"/>
      <c r="H665" s="13"/>
    </row>
    <row r="666" spans="4:8" s="1" customFormat="1" x14ac:dyDescent="0.2">
      <c r="D666" s="13"/>
      <c r="H666" s="13"/>
    </row>
    <row r="667" spans="4:8" s="1" customFormat="1" x14ac:dyDescent="0.2">
      <c r="D667" s="13"/>
      <c r="H667" s="13"/>
    </row>
    <row r="668" spans="4:8" s="1" customFormat="1" x14ac:dyDescent="0.2">
      <c r="D668" s="13"/>
      <c r="H668" s="13"/>
    </row>
    <row r="669" spans="4:8" s="1" customFormat="1" x14ac:dyDescent="0.2">
      <c r="D669" s="13"/>
      <c r="H669" s="13"/>
    </row>
    <row r="670" spans="4:8" s="1" customFormat="1" x14ac:dyDescent="0.2">
      <c r="D670" s="13"/>
      <c r="H670" s="13"/>
    </row>
    <row r="671" spans="4:8" s="1" customFormat="1" x14ac:dyDescent="0.2">
      <c r="D671" s="13"/>
      <c r="H671" s="13"/>
    </row>
    <row r="672" spans="4:8" s="1" customFormat="1" x14ac:dyDescent="0.2">
      <c r="D672" s="13"/>
      <c r="H672" s="13"/>
    </row>
    <row r="673" spans="4:8" s="1" customFormat="1" x14ac:dyDescent="0.2">
      <c r="D673" s="13"/>
      <c r="H673" s="13"/>
    </row>
    <row r="674" spans="4:8" s="1" customFormat="1" x14ac:dyDescent="0.2">
      <c r="D674" s="13"/>
      <c r="H674" s="13"/>
    </row>
    <row r="675" spans="4:8" s="1" customFormat="1" x14ac:dyDescent="0.2">
      <c r="D675" s="13"/>
      <c r="H675" s="13"/>
    </row>
    <row r="676" spans="4:8" s="1" customFormat="1" x14ac:dyDescent="0.2">
      <c r="D676" s="13"/>
      <c r="H676" s="13"/>
    </row>
    <row r="677" spans="4:8" s="1" customFormat="1" x14ac:dyDescent="0.2">
      <c r="D677" s="13"/>
      <c r="H677" s="13"/>
    </row>
    <row r="678" spans="4:8" s="1" customFormat="1" x14ac:dyDescent="0.2">
      <c r="D678" s="13"/>
      <c r="H678" s="13"/>
    </row>
    <row r="679" spans="4:8" s="1" customFormat="1" x14ac:dyDescent="0.2">
      <c r="D679" s="13"/>
      <c r="H679" s="13"/>
    </row>
    <row r="680" spans="4:8" s="1" customFormat="1" x14ac:dyDescent="0.2">
      <c r="D680" s="13"/>
      <c r="H680" s="13"/>
    </row>
    <row r="681" spans="4:8" s="1" customFormat="1" x14ac:dyDescent="0.2">
      <c r="D681" s="13"/>
      <c r="H681" s="13"/>
    </row>
    <row r="682" spans="4:8" s="1" customFormat="1" x14ac:dyDescent="0.2">
      <c r="D682" s="13"/>
      <c r="H682" s="13"/>
    </row>
    <row r="683" spans="4:8" s="1" customFormat="1" x14ac:dyDescent="0.2">
      <c r="D683" s="13"/>
      <c r="H683" s="13"/>
    </row>
    <row r="684" spans="4:8" s="1" customFormat="1" x14ac:dyDescent="0.2">
      <c r="D684" s="13"/>
      <c r="H684" s="13"/>
    </row>
    <row r="685" spans="4:8" s="1" customFormat="1" x14ac:dyDescent="0.2">
      <c r="D685" s="13"/>
      <c r="H685" s="13"/>
    </row>
    <row r="686" spans="4:8" s="1" customFormat="1" x14ac:dyDescent="0.2">
      <c r="D686" s="13"/>
      <c r="H686" s="13"/>
    </row>
    <row r="687" spans="4:8" s="1" customFormat="1" x14ac:dyDescent="0.2">
      <c r="D687" s="13"/>
      <c r="H687" s="13"/>
    </row>
    <row r="688" spans="4:8" s="1" customFormat="1" x14ac:dyDescent="0.2">
      <c r="D688" s="13"/>
      <c r="H688" s="13"/>
    </row>
    <row r="689" spans="4:8" s="1" customFormat="1" x14ac:dyDescent="0.2">
      <c r="D689" s="13"/>
      <c r="H689" s="13"/>
    </row>
    <row r="690" spans="4:8" s="1" customFormat="1" x14ac:dyDescent="0.2">
      <c r="D690" s="13"/>
      <c r="H690" s="13"/>
    </row>
    <row r="691" spans="4:8" s="1" customFormat="1" x14ac:dyDescent="0.2">
      <c r="D691" s="13"/>
      <c r="H691" s="13"/>
    </row>
    <row r="692" spans="4:8" s="1" customFormat="1" x14ac:dyDescent="0.2">
      <c r="D692" s="13"/>
      <c r="H692" s="13"/>
    </row>
    <row r="693" spans="4:8" s="1" customFormat="1" x14ac:dyDescent="0.2">
      <c r="D693" s="13"/>
      <c r="H693" s="13"/>
    </row>
    <row r="694" spans="4:8" s="1" customFormat="1" x14ac:dyDescent="0.2">
      <c r="D694" s="13"/>
      <c r="H694" s="13"/>
    </row>
    <row r="695" spans="4:8" s="1" customFormat="1" x14ac:dyDescent="0.2">
      <c r="D695" s="13"/>
      <c r="H695" s="13"/>
    </row>
    <row r="696" spans="4:8" s="1" customFormat="1" x14ac:dyDescent="0.2">
      <c r="D696" s="13"/>
      <c r="H696" s="13"/>
    </row>
    <row r="697" spans="4:8" s="1" customFormat="1" x14ac:dyDescent="0.2">
      <c r="D697" s="13"/>
      <c r="H697" s="13"/>
    </row>
    <row r="698" spans="4:8" s="1" customFormat="1" x14ac:dyDescent="0.2">
      <c r="D698" s="13"/>
      <c r="H698" s="13"/>
    </row>
    <row r="699" spans="4:8" s="1" customFormat="1" x14ac:dyDescent="0.2">
      <c r="D699" s="13"/>
      <c r="H699" s="13"/>
    </row>
    <row r="700" spans="4:8" s="1" customFormat="1" x14ac:dyDescent="0.2">
      <c r="D700" s="13"/>
      <c r="H700" s="13"/>
    </row>
    <row r="701" spans="4:8" s="1" customFormat="1" x14ac:dyDescent="0.2">
      <c r="D701" s="13"/>
      <c r="H701" s="13"/>
    </row>
    <row r="702" spans="4:8" s="1" customFormat="1" x14ac:dyDescent="0.2">
      <c r="D702" s="13"/>
      <c r="H702" s="13"/>
    </row>
    <row r="703" spans="4:8" s="1" customFormat="1" x14ac:dyDescent="0.2">
      <c r="D703" s="13"/>
      <c r="H703" s="13"/>
    </row>
    <row r="704" spans="4:8" s="1" customFormat="1" x14ac:dyDescent="0.2">
      <c r="D704" s="13"/>
      <c r="H704" s="13"/>
    </row>
    <row r="705" spans="4:8" s="1" customFormat="1" x14ac:dyDescent="0.2">
      <c r="D705" s="13"/>
      <c r="H705" s="13"/>
    </row>
    <row r="706" spans="4:8" s="1" customFormat="1" x14ac:dyDescent="0.2">
      <c r="D706" s="13"/>
      <c r="H706" s="13"/>
    </row>
    <row r="707" spans="4:8" s="1" customFormat="1" x14ac:dyDescent="0.2">
      <c r="D707" s="13"/>
      <c r="H707" s="13"/>
    </row>
    <row r="708" spans="4:8" s="1" customFormat="1" x14ac:dyDescent="0.2">
      <c r="D708" s="13"/>
      <c r="H708" s="13"/>
    </row>
    <row r="709" spans="4:8" s="1" customFormat="1" x14ac:dyDescent="0.2">
      <c r="D709" s="13"/>
      <c r="H709" s="13"/>
    </row>
    <row r="710" spans="4:8" s="1" customFormat="1" x14ac:dyDescent="0.2">
      <c r="D710" s="13"/>
      <c r="H710" s="13"/>
    </row>
    <row r="711" spans="4:8" s="1" customFormat="1" x14ac:dyDescent="0.2">
      <c r="D711" s="13"/>
      <c r="H711" s="13"/>
    </row>
    <row r="712" spans="4:8" s="1" customFormat="1" x14ac:dyDescent="0.2">
      <c r="D712" s="13"/>
      <c r="H712" s="13"/>
    </row>
    <row r="713" spans="4:8" s="1" customFormat="1" x14ac:dyDescent="0.2">
      <c r="D713" s="13"/>
      <c r="H713" s="13"/>
    </row>
    <row r="714" spans="4:8" s="1" customFormat="1" x14ac:dyDescent="0.2">
      <c r="D714" s="13"/>
      <c r="H714" s="13"/>
    </row>
    <row r="715" spans="4:8" s="1" customFormat="1" x14ac:dyDescent="0.2">
      <c r="D715" s="13"/>
      <c r="H715" s="13"/>
    </row>
    <row r="716" spans="4:8" s="1" customFormat="1" x14ac:dyDescent="0.2">
      <c r="D716" s="13"/>
      <c r="H716" s="13"/>
    </row>
    <row r="717" spans="4:8" s="1" customFormat="1" x14ac:dyDescent="0.2">
      <c r="D717" s="13"/>
      <c r="H717" s="13"/>
    </row>
    <row r="718" spans="4:8" s="1" customFormat="1" x14ac:dyDescent="0.2">
      <c r="D718" s="13"/>
      <c r="H718" s="13"/>
    </row>
    <row r="719" spans="4:8" s="1" customFormat="1" x14ac:dyDescent="0.2">
      <c r="D719" s="13"/>
      <c r="H719" s="13"/>
    </row>
    <row r="720" spans="4:8" s="1" customFormat="1" x14ac:dyDescent="0.2">
      <c r="D720" s="13"/>
      <c r="H720" s="13"/>
    </row>
    <row r="721" spans="4:8" s="1" customFormat="1" x14ac:dyDescent="0.2">
      <c r="D721" s="13"/>
      <c r="H721" s="13"/>
    </row>
    <row r="722" spans="4:8" s="1" customFormat="1" x14ac:dyDescent="0.2">
      <c r="D722" s="13"/>
      <c r="H722" s="13"/>
    </row>
    <row r="723" spans="4:8" s="1" customFormat="1" x14ac:dyDescent="0.2">
      <c r="D723" s="13"/>
      <c r="H723" s="13"/>
    </row>
    <row r="724" spans="4:8" s="1" customFormat="1" x14ac:dyDescent="0.2">
      <c r="D724" s="13"/>
      <c r="H724" s="13"/>
    </row>
    <row r="725" spans="4:8" s="1" customFormat="1" x14ac:dyDescent="0.2">
      <c r="D725" s="13"/>
      <c r="H725" s="13"/>
    </row>
    <row r="726" spans="4:8" s="1" customFormat="1" x14ac:dyDescent="0.2">
      <c r="D726" s="13"/>
      <c r="H726" s="13"/>
    </row>
    <row r="727" spans="4:8" s="1" customFormat="1" x14ac:dyDescent="0.2">
      <c r="D727" s="13"/>
      <c r="H727" s="13"/>
    </row>
    <row r="728" spans="4:8" s="1" customFormat="1" x14ac:dyDescent="0.2">
      <c r="D728" s="13"/>
      <c r="H728" s="13"/>
    </row>
    <row r="729" spans="4:8" s="1" customFormat="1" x14ac:dyDescent="0.2">
      <c r="D729" s="13"/>
      <c r="H729" s="13"/>
    </row>
    <row r="730" spans="4:8" s="1" customFormat="1" x14ac:dyDescent="0.2">
      <c r="D730" s="13"/>
      <c r="H730" s="13"/>
    </row>
    <row r="731" spans="4:8" s="1" customFormat="1" x14ac:dyDescent="0.2">
      <c r="D731" s="13"/>
      <c r="H731" s="13"/>
    </row>
    <row r="732" spans="4:8" s="1" customFormat="1" x14ac:dyDescent="0.2">
      <c r="D732" s="13"/>
      <c r="H732" s="13"/>
    </row>
    <row r="733" spans="4:8" s="1" customFormat="1" x14ac:dyDescent="0.2">
      <c r="D733" s="13"/>
      <c r="H733" s="13"/>
    </row>
    <row r="734" spans="4:8" s="1" customFormat="1" x14ac:dyDescent="0.2">
      <c r="D734" s="13"/>
      <c r="H734" s="13"/>
    </row>
    <row r="735" spans="4:8" s="1" customFormat="1" x14ac:dyDescent="0.2">
      <c r="D735" s="13"/>
      <c r="H735" s="13"/>
    </row>
    <row r="736" spans="4:8" s="1" customFormat="1" x14ac:dyDescent="0.2">
      <c r="D736" s="13"/>
      <c r="H736" s="13"/>
    </row>
    <row r="737" spans="4:8" s="1" customFormat="1" x14ac:dyDescent="0.2">
      <c r="D737" s="13"/>
      <c r="H737" s="13"/>
    </row>
    <row r="738" spans="4:8" s="1" customFormat="1" x14ac:dyDescent="0.2">
      <c r="D738" s="13"/>
      <c r="H738" s="13"/>
    </row>
    <row r="739" spans="4:8" s="1" customFormat="1" x14ac:dyDescent="0.2">
      <c r="D739" s="13"/>
      <c r="H739" s="13"/>
    </row>
    <row r="740" spans="4:8" s="1" customFormat="1" x14ac:dyDescent="0.2">
      <c r="D740" s="13"/>
      <c r="H740" s="13"/>
    </row>
    <row r="741" spans="4:8" s="1" customFormat="1" x14ac:dyDescent="0.2">
      <c r="D741" s="13"/>
      <c r="H741" s="13"/>
    </row>
    <row r="742" spans="4:8" s="1" customFormat="1" x14ac:dyDescent="0.2">
      <c r="D742" s="13"/>
      <c r="H742" s="13"/>
    </row>
    <row r="743" spans="4:8" s="1" customFormat="1" x14ac:dyDescent="0.2">
      <c r="D743" s="13"/>
      <c r="H743" s="13"/>
    </row>
    <row r="744" spans="4:8" s="1" customFormat="1" x14ac:dyDescent="0.2">
      <c r="D744" s="13"/>
      <c r="H744" s="13"/>
    </row>
    <row r="745" spans="4:8" s="1" customFormat="1" x14ac:dyDescent="0.2">
      <c r="D745" s="13"/>
      <c r="H745" s="13"/>
    </row>
    <row r="746" spans="4:8" s="1" customFormat="1" x14ac:dyDescent="0.2">
      <c r="D746" s="13"/>
      <c r="H746" s="13"/>
    </row>
    <row r="747" spans="4:8" s="1" customFormat="1" x14ac:dyDescent="0.2">
      <c r="D747" s="13"/>
      <c r="H747" s="13"/>
    </row>
    <row r="748" spans="4:8" s="1" customFormat="1" x14ac:dyDescent="0.2">
      <c r="D748" s="13"/>
      <c r="H748" s="13"/>
    </row>
    <row r="749" spans="4:8" s="1" customFormat="1" x14ac:dyDescent="0.2">
      <c r="D749" s="13"/>
      <c r="H749" s="13"/>
    </row>
    <row r="750" spans="4:8" s="1" customFormat="1" x14ac:dyDescent="0.2">
      <c r="D750" s="13"/>
      <c r="H750" s="13"/>
    </row>
    <row r="751" spans="4:8" s="1" customFormat="1" x14ac:dyDescent="0.2">
      <c r="D751" s="13"/>
      <c r="H751" s="13"/>
    </row>
    <row r="752" spans="4:8" s="1" customFormat="1" x14ac:dyDescent="0.2">
      <c r="D752" s="13"/>
      <c r="H752" s="13"/>
    </row>
    <row r="753" spans="4:8" s="1" customFormat="1" x14ac:dyDescent="0.2">
      <c r="D753" s="13"/>
      <c r="H753" s="13"/>
    </row>
    <row r="754" spans="4:8" s="1" customFormat="1" x14ac:dyDescent="0.2">
      <c r="D754" s="13"/>
      <c r="H754" s="13"/>
    </row>
    <row r="755" spans="4:8" s="1" customFormat="1" x14ac:dyDescent="0.2">
      <c r="D755" s="13"/>
      <c r="H755" s="13"/>
    </row>
    <row r="756" spans="4:8" s="1" customFormat="1" x14ac:dyDescent="0.2">
      <c r="D756" s="13"/>
      <c r="H756" s="13"/>
    </row>
    <row r="757" spans="4:8" s="1" customFormat="1" x14ac:dyDescent="0.2">
      <c r="D757" s="13"/>
      <c r="H757" s="13"/>
    </row>
    <row r="758" spans="4:8" s="1" customFormat="1" x14ac:dyDescent="0.2">
      <c r="D758" s="13"/>
      <c r="H758" s="13"/>
    </row>
    <row r="759" spans="4:8" s="1" customFormat="1" x14ac:dyDescent="0.2">
      <c r="D759" s="13"/>
      <c r="H759" s="13"/>
    </row>
    <row r="760" spans="4:8" s="1" customFormat="1" x14ac:dyDescent="0.2">
      <c r="D760" s="13"/>
      <c r="H760" s="13"/>
    </row>
    <row r="761" spans="4:8" s="1" customFormat="1" x14ac:dyDescent="0.2">
      <c r="D761" s="13"/>
      <c r="H761" s="13"/>
    </row>
    <row r="762" spans="4:8" s="1" customFormat="1" x14ac:dyDescent="0.2">
      <c r="D762" s="13"/>
      <c r="H762" s="13"/>
    </row>
    <row r="763" spans="4:8" s="1" customFormat="1" x14ac:dyDescent="0.2">
      <c r="D763" s="13"/>
      <c r="H763" s="13"/>
    </row>
    <row r="764" spans="4:8" s="1" customFormat="1" x14ac:dyDescent="0.2">
      <c r="D764" s="13"/>
      <c r="H764" s="13"/>
    </row>
    <row r="765" spans="4:8" s="1" customFormat="1" x14ac:dyDescent="0.2">
      <c r="D765" s="13"/>
      <c r="H765" s="13"/>
    </row>
    <row r="766" spans="4:8" s="1" customFormat="1" x14ac:dyDescent="0.2">
      <c r="D766" s="13"/>
      <c r="H766" s="13"/>
    </row>
    <row r="767" spans="4:8" s="1" customFormat="1" x14ac:dyDescent="0.2">
      <c r="D767" s="13"/>
      <c r="H767" s="13"/>
    </row>
    <row r="768" spans="4:8" s="1" customFormat="1" x14ac:dyDescent="0.2">
      <c r="D768" s="13"/>
      <c r="H768" s="13"/>
    </row>
    <row r="769" spans="4:8" s="1" customFormat="1" x14ac:dyDescent="0.2">
      <c r="D769" s="13"/>
      <c r="H769" s="13"/>
    </row>
    <row r="770" spans="4:8" s="1" customFormat="1" x14ac:dyDescent="0.2">
      <c r="D770" s="13"/>
      <c r="H770" s="13"/>
    </row>
    <row r="771" spans="4:8" s="1" customFormat="1" x14ac:dyDescent="0.2">
      <c r="D771" s="13"/>
      <c r="H771" s="13"/>
    </row>
    <row r="772" spans="4:8" s="1" customFormat="1" x14ac:dyDescent="0.2">
      <c r="D772" s="13"/>
      <c r="H772" s="13"/>
    </row>
    <row r="773" spans="4:8" s="1" customFormat="1" x14ac:dyDescent="0.2">
      <c r="D773" s="13"/>
      <c r="H773" s="13"/>
    </row>
    <row r="774" spans="4:8" s="1" customFormat="1" x14ac:dyDescent="0.2">
      <c r="D774" s="13"/>
      <c r="H774" s="13"/>
    </row>
    <row r="775" spans="4:8" s="1" customFormat="1" x14ac:dyDescent="0.2">
      <c r="D775" s="13"/>
      <c r="H775" s="13"/>
    </row>
    <row r="776" spans="4:8" s="1" customFormat="1" x14ac:dyDescent="0.2">
      <c r="D776" s="13"/>
      <c r="H776" s="13"/>
    </row>
    <row r="777" spans="4:8" s="1" customFormat="1" x14ac:dyDescent="0.2">
      <c r="D777" s="13"/>
      <c r="H777" s="13"/>
    </row>
    <row r="778" spans="4:8" s="1" customFormat="1" x14ac:dyDescent="0.2">
      <c r="D778" s="13"/>
      <c r="H778" s="13"/>
    </row>
    <row r="779" spans="4:8" s="1" customFormat="1" x14ac:dyDescent="0.2">
      <c r="D779" s="13"/>
      <c r="H779" s="13"/>
    </row>
    <row r="780" spans="4:8" s="1" customFormat="1" x14ac:dyDescent="0.2">
      <c r="D780" s="13"/>
      <c r="H780" s="13"/>
    </row>
    <row r="781" spans="4:8" s="1" customFormat="1" x14ac:dyDescent="0.2">
      <c r="D781" s="13"/>
      <c r="H781" s="13"/>
    </row>
    <row r="782" spans="4:8" s="1" customFormat="1" x14ac:dyDescent="0.2">
      <c r="D782" s="13"/>
      <c r="H782" s="13"/>
    </row>
    <row r="783" spans="4:8" s="1" customFormat="1" x14ac:dyDescent="0.2">
      <c r="D783" s="13"/>
      <c r="H783" s="13"/>
    </row>
    <row r="784" spans="4:8" s="1" customFormat="1" x14ac:dyDescent="0.2">
      <c r="D784" s="13"/>
      <c r="H784" s="13"/>
    </row>
    <row r="785" spans="4:8" s="1" customFormat="1" x14ac:dyDescent="0.2">
      <c r="D785" s="13"/>
      <c r="H785" s="13"/>
    </row>
    <row r="786" spans="4:8" s="1" customFormat="1" x14ac:dyDescent="0.2">
      <c r="D786" s="13"/>
      <c r="H786" s="13"/>
    </row>
    <row r="787" spans="4:8" s="1" customFormat="1" x14ac:dyDescent="0.2">
      <c r="D787" s="13"/>
      <c r="H787" s="13"/>
    </row>
    <row r="788" spans="4:8" s="1" customFormat="1" x14ac:dyDescent="0.2">
      <c r="D788" s="13"/>
      <c r="H788" s="13"/>
    </row>
    <row r="789" spans="4:8" s="1" customFormat="1" x14ac:dyDescent="0.2">
      <c r="D789" s="13"/>
      <c r="H789" s="13"/>
    </row>
    <row r="790" spans="4:8" s="1" customFormat="1" x14ac:dyDescent="0.2">
      <c r="D790" s="13"/>
      <c r="H790" s="13"/>
    </row>
    <row r="791" spans="4:8" s="1" customFormat="1" x14ac:dyDescent="0.2">
      <c r="D791" s="13"/>
      <c r="H791" s="13"/>
    </row>
    <row r="792" spans="4:8" s="1" customFormat="1" x14ac:dyDescent="0.2">
      <c r="D792" s="13"/>
      <c r="H792" s="13"/>
    </row>
    <row r="793" spans="4:8" s="1" customFormat="1" x14ac:dyDescent="0.2">
      <c r="D793" s="13"/>
      <c r="H793" s="13"/>
    </row>
    <row r="794" spans="4:8" s="1" customFormat="1" x14ac:dyDescent="0.2">
      <c r="D794" s="13"/>
      <c r="H794" s="13"/>
    </row>
    <row r="795" spans="4:8" s="1" customFormat="1" x14ac:dyDescent="0.2">
      <c r="D795" s="13"/>
      <c r="H795" s="13"/>
    </row>
    <row r="796" spans="4:8" s="1" customFormat="1" x14ac:dyDescent="0.2">
      <c r="D796" s="13"/>
      <c r="H796" s="13"/>
    </row>
    <row r="797" spans="4:8" s="1" customFormat="1" x14ac:dyDescent="0.2">
      <c r="D797" s="13"/>
      <c r="H797" s="13"/>
    </row>
    <row r="798" spans="4:8" s="1" customFormat="1" x14ac:dyDescent="0.2">
      <c r="D798" s="13"/>
      <c r="H798" s="13"/>
    </row>
    <row r="799" spans="4:8" s="1" customFormat="1" x14ac:dyDescent="0.2">
      <c r="D799" s="13"/>
      <c r="H799" s="13"/>
    </row>
    <row r="800" spans="4:8" s="1" customFormat="1" x14ac:dyDescent="0.2">
      <c r="D800" s="13"/>
      <c r="H800" s="13"/>
    </row>
    <row r="801" spans="4:8" s="1" customFormat="1" x14ac:dyDescent="0.2">
      <c r="D801" s="13"/>
      <c r="H801" s="13"/>
    </row>
    <row r="802" spans="4:8" s="1" customFormat="1" x14ac:dyDescent="0.2">
      <c r="D802" s="13"/>
      <c r="H802" s="13"/>
    </row>
    <row r="803" spans="4:8" s="1" customFormat="1" x14ac:dyDescent="0.2">
      <c r="D803" s="13"/>
      <c r="H803" s="13"/>
    </row>
    <row r="804" spans="4:8" s="1" customFormat="1" x14ac:dyDescent="0.2">
      <c r="D804" s="13"/>
      <c r="H804" s="13"/>
    </row>
    <row r="805" spans="4:8" s="1" customFormat="1" x14ac:dyDescent="0.2">
      <c r="D805" s="13"/>
      <c r="H805" s="13"/>
    </row>
    <row r="806" spans="4:8" s="1" customFormat="1" x14ac:dyDescent="0.2">
      <c r="D806" s="13"/>
      <c r="H806" s="13"/>
    </row>
    <row r="807" spans="4:8" s="1" customFormat="1" x14ac:dyDescent="0.2">
      <c r="D807" s="13"/>
      <c r="H807" s="13"/>
    </row>
    <row r="808" spans="4:8" s="1" customFormat="1" x14ac:dyDescent="0.2">
      <c r="D808" s="13"/>
      <c r="H808" s="13"/>
    </row>
    <row r="809" spans="4:8" s="1" customFormat="1" x14ac:dyDescent="0.2">
      <c r="D809" s="13"/>
      <c r="H809" s="13"/>
    </row>
    <row r="810" spans="4:8" s="1" customFormat="1" x14ac:dyDescent="0.2">
      <c r="D810" s="13"/>
      <c r="H810" s="13"/>
    </row>
    <row r="811" spans="4:8" s="1" customFormat="1" x14ac:dyDescent="0.2">
      <c r="D811" s="13"/>
      <c r="H811" s="13"/>
    </row>
    <row r="812" spans="4:8" s="1" customFormat="1" x14ac:dyDescent="0.2">
      <c r="D812" s="13"/>
      <c r="H812" s="13"/>
    </row>
    <row r="813" spans="4:8" s="1" customFormat="1" x14ac:dyDescent="0.2">
      <c r="D813" s="13"/>
      <c r="H813" s="13"/>
    </row>
    <row r="814" spans="4:8" s="1" customFormat="1" x14ac:dyDescent="0.2">
      <c r="D814" s="13"/>
      <c r="H814" s="13"/>
    </row>
    <row r="815" spans="4:8" s="1" customFormat="1" x14ac:dyDescent="0.2">
      <c r="D815" s="13"/>
      <c r="H815" s="13"/>
    </row>
    <row r="816" spans="4:8" s="1" customFormat="1" x14ac:dyDescent="0.2">
      <c r="D816" s="13"/>
      <c r="H816" s="13"/>
    </row>
    <row r="817" spans="4:8" s="1" customFormat="1" x14ac:dyDescent="0.2">
      <c r="D817" s="13"/>
      <c r="H817" s="13"/>
    </row>
    <row r="818" spans="4:8" s="1" customFormat="1" x14ac:dyDescent="0.2">
      <c r="D818" s="13"/>
      <c r="H818" s="13"/>
    </row>
    <row r="819" spans="4:8" s="1" customFormat="1" x14ac:dyDescent="0.2">
      <c r="D819" s="13"/>
      <c r="H819" s="13"/>
    </row>
    <row r="820" spans="4:8" s="1" customFormat="1" x14ac:dyDescent="0.2">
      <c r="D820" s="13"/>
      <c r="H820" s="13"/>
    </row>
    <row r="821" spans="4:8" s="1" customFormat="1" x14ac:dyDescent="0.2">
      <c r="D821" s="13"/>
      <c r="H821" s="13"/>
    </row>
    <row r="822" spans="4:8" s="1" customFormat="1" x14ac:dyDescent="0.2">
      <c r="D822" s="13"/>
      <c r="H822" s="13"/>
    </row>
    <row r="823" spans="4:8" s="1" customFormat="1" x14ac:dyDescent="0.2">
      <c r="D823" s="13"/>
      <c r="H823" s="13"/>
    </row>
    <row r="824" spans="4:8" s="1" customFormat="1" x14ac:dyDescent="0.2">
      <c r="D824" s="13"/>
      <c r="H824" s="13"/>
    </row>
    <row r="825" spans="4:8" s="1" customFormat="1" x14ac:dyDescent="0.2">
      <c r="D825" s="13"/>
      <c r="H825" s="13"/>
    </row>
    <row r="826" spans="4:8" s="1" customFormat="1" x14ac:dyDescent="0.2">
      <c r="D826" s="13"/>
      <c r="H826" s="13"/>
    </row>
    <row r="827" spans="4:8" s="1" customFormat="1" x14ac:dyDescent="0.2">
      <c r="D827" s="13"/>
      <c r="H827" s="13"/>
    </row>
    <row r="828" spans="4:8" s="1" customFormat="1" x14ac:dyDescent="0.2">
      <c r="D828" s="13"/>
      <c r="H828" s="13"/>
    </row>
    <row r="829" spans="4:8" s="1" customFormat="1" x14ac:dyDescent="0.2">
      <c r="D829" s="13"/>
      <c r="H829" s="13"/>
    </row>
    <row r="830" spans="4:8" s="1" customFormat="1" x14ac:dyDescent="0.2">
      <c r="D830" s="13"/>
      <c r="H830" s="13"/>
    </row>
    <row r="831" spans="4:8" s="1" customFormat="1" x14ac:dyDescent="0.2">
      <c r="D831" s="13"/>
      <c r="H831" s="13"/>
    </row>
    <row r="832" spans="4:8" s="1" customFormat="1" x14ac:dyDescent="0.2">
      <c r="D832" s="13"/>
      <c r="H832" s="13"/>
    </row>
    <row r="833" spans="4:8" s="1" customFormat="1" x14ac:dyDescent="0.2">
      <c r="D833" s="13"/>
      <c r="H833" s="13"/>
    </row>
    <row r="834" spans="4:8" s="1" customFormat="1" x14ac:dyDescent="0.2">
      <c r="D834" s="13"/>
      <c r="H834" s="13"/>
    </row>
    <row r="835" spans="4:8" s="1" customFormat="1" x14ac:dyDescent="0.2">
      <c r="D835" s="13"/>
      <c r="H835" s="13"/>
    </row>
    <row r="836" spans="4:8" s="1" customFormat="1" x14ac:dyDescent="0.2">
      <c r="D836" s="13"/>
      <c r="H836" s="13"/>
    </row>
    <row r="837" spans="4:8" s="1" customFormat="1" x14ac:dyDescent="0.2">
      <c r="D837" s="13"/>
      <c r="H837" s="13"/>
    </row>
    <row r="838" spans="4:8" s="1" customFormat="1" x14ac:dyDescent="0.2">
      <c r="D838" s="13"/>
      <c r="H838" s="13"/>
    </row>
    <row r="839" spans="4:8" s="1" customFormat="1" x14ac:dyDescent="0.2">
      <c r="D839" s="13"/>
      <c r="H839" s="13"/>
    </row>
    <row r="840" spans="4:8" s="1" customFormat="1" x14ac:dyDescent="0.2">
      <c r="D840" s="13"/>
      <c r="H840" s="13"/>
    </row>
    <row r="841" spans="4:8" s="1" customFormat="1" x14ac:dyDescent="0.2">
      <c r="D841" s="13"/>
      <c r="H841" s="13"/>
    </row>
    <row r="842" spans="4:8" s="1" customFormat="1" x14ac:dyDescent="0.2">
      <c r="D842" s="13"/>
      <c r="H842" s="13"/>
    </row>
    <row r="843" spans="4:8" s="1" customFormat="1" x14ac:dyDescent="0.2">
      <c r="D843" s="13"/>
      <c r="H843" s="13"/>
    </row>
    <row r="844" spans="4:8" s="1" customFormat="1" x14ac:dyDescent="0.2">
      <c r="D844" s="13"/>
      <c r="H844" s="13"/>
    </row>
    <row r="845" spans="4:8" s="1" customFormat="1" x14ac:dyDescent="0.2">
      <c r="D845" s="13"/>
      <c r="H845" s="13"/>
    </row>
    <row r="846" spans="4:8" s="1" customFormat="1" x14ac:dyDescent="0.2">
      <c r="D846" s="13"/>
      <c r="H846" s="13"/>
    </row>
    <row r="847" spans="4:8" s="1" customFormat="1" x14ac:dyDescent="0.2">
      <c r="D847" s="13"/>
      <c r="H847" s="13"/>
    </row>
    <row r="848" spans="4:8" s="1" customFormat="1" x14ac:dyDescent="0.2">
      <c r="D848" s="13"/>
      <c r="H848" s="13"/>
    </row>
    <row r="849" spans="4:8" s="1" customFormat="1" x14ac:dyDescent="0.2">
      <c r="D849" s="13"/>
      <c r="H849" s="13"/>
    </row>
    <row r="850" spans="4:8" s="1" customFormat="1" x14ac:dyDescent="0.2">
      <c r="D850" s="13"/>
      <c r="H850" s="13"/>
    </row>
  </sheetData>
  <pageMargins left="0.7" right="0.7" top="0.75" bottom="0.75" header="0.3" footer="0.3"/>
  <pageSetup paperSize="9" orientation="portrait" r:id="rId1"/>
  <ignoredErrors>
    <ignoredError sqref="A55 A141 A154"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KW451"/>
  <sheetViews>
    <sheetView zoomScaleNormal="100" workbookViewId="0">
      <pane ySplit="5" topLeftCell="A6" activePane="bottomLeft" state="frozen"/>
      <selection pane="bottomLeft" activeCell="A6" sqref="A6"/>
    </sheetView>
  </sheetViews>
  <sheetFormatPr defaultColWidth="9.140625" defaultRowHeight="12" x14ac:dyDescent="0.2"/>
  <cols>
    <col min="1" max="1" width="13.140625" style="13" customWidth="1"/>
    <col min="2" max="2" width="6.7109375" style="13" customWidth="1"/>
    <col min="3" max="3" width="53.7109375" style="13" customWidth="1"/>
    <col min="4" max="4" width="5.28515625" style="1" customWidth="1"/>
    <col min="5" max="5" width="16.28515625" style="38" customWidth="1"/>
    <col min="6" max="6" width="13.85546875" style="1" customWidth="1"/>
    <col min="7" max="7" width="5.85546875" style="38" customWidth="1"/>
    <col min="8" max="8" width="34.140625" style="1" customWidth="1"/>
    <col min="9" max="9" width="4.85546875" style="1" customWidth="1"/>
    <col min="10" max="10" width="22.28515625" style="1" customWidth="1"/>
    <col min="11" max="11" width="17.42578125" style="1" customWidth="1"/>
    <col min="12" max="12" width="3.7109375" style="1" customWidth="1"/>
    <col min="13" max="309" width="9.140625" style="1"/>
    <col min="310" max="16384" width="9.140625" style="13"/>
  </cols>
  <sheetData>
    <row r="1" spans="1:309" s="49" customFormat="1" ht="62.25" customHeight="1" x14ac:dyDescent="0.9">
      <c r="A1" s="49" t="e" vm="1">
        <v>#VALUE!</v>
      </c>
      <c r="B1" s="50" t="s">
        <v>142</v>
      </c>
      <c r="C1" s="51"/>
      <c r="D1" s="52"/>
      <c r="E1" s="52"/>
      <c r="F1" s="51"/>
      <c r="G1" s="52"/>
      <c r="H1" s="51"/>
      <c r="I1" s="51"/>
      <c r="J1" s="51"/>
      <c r="K1" s="51"/>
      <c r="L1" s="51"/>
    </row>
    <row r="2" spans="1:309" s="49" customFormat="1" ht="15.75" customHeight="1" x14ac:dyDescent="0.35">
      <c r="B2" s="54" t="s">
        <v>143</v>
      </c>
      <c r="C2" s="51"/>
      <c r="D2" s="52"/>
      <c r="E2" s="52"/>
      <c r="F2" s="51"/>
      <c r="G2" s="52"/>
      <c r="H2" s="55"/>
      <c r="I2" s="53"/>
      <c r="J2" s="55" t="s">
        <v>99</v>
      </c>
    </row>
    <row r="3" spans="1:309" s="18" customFormat="1" ht="33" customHeight="1" x14ac:dyDescent="0.35">
      <c r="A3" s="60" t="s">
        <v>0</v>
      </c>
      <c r="B3" s="19"/>
      <c r="C3" s="17"/>
      <c r="D3" s="17"/>
      <c r="E3" s="61"/>
      <c r="F3" s="1"/>
      <c r="G3" s="61"/>
      <c r="H3" s="1"/>
      <c r="I3" s="17"/>
      <c r="J3" s="57" t="s">
        <v>100</v>
      </c>
      <c r="K3" s="58">
        <f>+F238</f>
        <v>0</v>
      </c>
      <c r="L3" s="56"/>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c r="JB3" s="17"/>
      <c r="JC3" s="17"/>
      <c r="JD3" s="17"/>
      <c r="JE3" s="17"/>
      <c r="JF3" s="17"/>
      <c r="JG3" s="17"/>
      <c r="JH3" s="17"/>
      <c r="JI3" s="17"/>
      <c r="JJ3" s="17"/>
      <c r="JK3" s="17"/>
      <c r="JL3" s="17"/>
      <c r="JM3" s="17"/>
      <c r="JN3" s="17"/>
      <c r="JO3" s="17"/>
      <c r="JP3" s="17"/>
      <c r="JQ3" s="17"/>
      <c r="JR3" s="17"/>
      <c r="JS3" s="17"/>
      <c r="JT3" s="17"/>
      <c r="JU3" s="17"/>
      <c r="JV3" s="17"/>
      <c r="JW3" s="17"/>
      <c r="JX3" s="17"/>
      <c r="JY3" s="17"/>
      <c r="JZ3" s="17"/>
      <c r="KA3" s="17"/>
      <c r="KB3" s="17"/>
      <c r="KC3" s="17"/>
      <c r="KD3" s="17"/>
      <c r="KE3" s="17"/>
      <c r="KF3" s="17"/>
      <c r="KG3" s="17"/>
      <c r="KH3" s="17"/>
      <c r="KI3" s="17"/>
      <c r="KJ3" s="17"/>
      <c r="KK3" s="17"/>
      <c r="KL3" s="17"/>
      <c r="KM3" s="17"/>
      <c r="KN3" s="17"/>
      <c r="KO3" s="17"/>
      <c r="KP3" s="17"/>
      <c r="KQ3" s="17"/>
      <c r="KR3" s="17"/>
      <c r="KS3" s="17"/>
      <c r="KT3" s="17"/>
      <c r="KU3" s="17"/>
      <c r="KV3" s="17"/>
      <c r="KW3" s="17"/>
    </row>
    <row r="4" spans="1:309" s="9" customFormat="1" ht="24" customHeight="1" x14ac:dyDescent="0.25">
      <c r="A4" s="8" t="s">
        <v>136</v>
      </c>
      <c r="J4" s="59"/>
      <c r="K4" s="59"/>
    </row>
    <row r="5" spans="1:309" s="18" customFormat="1" ht="58.5" customHeight="1" x14ac:dyDescent="0.35">
      <c r="A5" s="20" t="s">
        <v>1</v>
      </c>
      <c r="B5" s="21" t="s">
        <v>2</v>
      </c>
      <c r="C5" s="10" t="s">
        <v>137</v>
      </c>
      <c r="D5" s="1"/>
      <c r="E5" s="1"/>
      <c r="F5" s="1"/>
      <c r="G5" s="1"/>
      <c r="H5" s="1"/>
      <c r="I5" s="1"/>
      <c r="J5" s="57" t="s">
        <v>80</v>
      </c>
      <c r="K5" s="58">
        <f>+F239</f>
        <v>0</v>
      </c>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c r="JB5" s="17"/>
      <c r="JC5" s="17"/>
      <c r="JD5" s="17"/>
      <c r="JE5" s="17"/>
      <c r="JF5" s="17"/>
      <c r="JG5" s="17"/>
      <c r="JH5" s="17"/>
      <c r="JI5" s="17"/>
      <c r="JJ5" s="17"/>
      <c r="JK5" s="17"/>
      <c r="JL5" s="17"/>
      <c r="JM5" s="17"/>
      <c r="JN5" s="17"/>
      <c r="JO5" s="17"/>
      <c r="JP5" s="17"/>
      <c r="JQ5" s="17"/>
      <c r="JR5" s="17"/>
      <c r="JS5" s="17"/>
      <c r="JT5" s="17"/>
      <c r="JU5" s="17"/>
      <c r="JV5" s="17"/>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row>
    <row r="6" spans="1:309" ht="16.149999999999999" customHeight="1" x14ac:dyDescent="0.2">
      <c r="D6" s="13"/>
      <c r="E6" s="29"/>
      <c r="F6" s="13"/>
    </row>
    <row r="7" spans="1:309" ht="16.149999999999999" customHeight="1" x14ac:dyDescent="0.2">
      <c r="C7" s="23" t="s">
        <v>58</v>
      </c>
      <c r="D7" s="12" t="s">
        <v>77</v>
      </c>
      <c r="E7" s="12" t="s">
        <v>30</v>
      </c>
      <c r="F7" s="12" t="s">
        <v>98</v>
      </c>
    </row>
    <row r="8" spans="1:309" ht="16.149999999999999" customHeight="1" x14ac:dyDescent="0.2">
      <c r="A8" s="25" t="s">
        <v>3</v>
      </c>
      <c r="B8" s="13" t="s">
        <v>4</v>
      </c>
      <c r="C8" s="13" t="s">
        <v>115</v>
      </c>
      <c r="D8" s="13">
        <v>0</v>
      </c>
      <c r="E8" s="29">
        <v>1007</v>
      </c>
      <c r="F8" s="29">
        <f>+D8*E8</f>
        <v>0</v>
      </c>
      <c r="H8" s="1" t="s">
        <v>119</v>
      </c>
    </row>
    <row r="9" spans="1:309" ht="16.149999999999999" customHeight="1" x14ac:dyDescent="0.2">
      <c r="A9" s="25" t="s">
        <v>5</v>
      </c>
      <c r="B9" s="13" t="s">
        <v>6</v>
      </c>
      <c r="C9" s="13" t="s">
        <v>115</v>
      </c>
      <c r="D9" s="13">
        <v>0</v>
      </c>
      <c r="E9" s="29">
        <v>723</v>
      </c>
      <c r="F9" s="29">
        <f t="shared" ref="F9:F15" si="0">+D9*E9</f>
        <v>0</v>
      </c>
      <c r="H9" s="1" t="s">
        <v>119</v>
      </c>
    </row>
    <row r="10" spans="1:309" ht="16.149999999999999" customHeight="1" x14ac:dyDescent="0.2">
      <c r="A10" s="25" t="s">
        <v>7</v>
      </c>
      <c r="B10" s="13" t="s">
        <v>8</v>
      </c>
      <c r="C10" s="13" t="s">
        <v>115</v>
      </c>
      <c r="D10" s="13">
        <v>0</v>
      </c>
      <c r="E10" s="29">
        <v>499</v>
      </c>
      <c r="F10" s="29">
        <f t="shared" si="0"/>
        <v>0</v>
      </c>
      <c r="H10" s="1" t="s">
        <v>119</v>
      </c>
    </row>
    <row r="11" spans="1:309" ht="16.149999999999999" customHeight="1" x14ac:dyDescent="0.2">
      <c r="A11" s="25" t="s">
        <v>9</v>
      </c>
      <c r="B11" s="13" t="s">
        <v>10</v>
      </c>
      <c r="C11" s="13" t="s">
        <v>115</v>
      </c>
      <c r="D11" s="13">
        <v>0</v>
      </c>
      <c r="E11" s="29">
        <v>375</v>
      </c>
      <c r="F11" s="29">
        <f t="shared" si="0"/>
        <v>0</v>
      </c>
      <c r="H11" s="1" t="s">
        <v>119</v>
      </c>
    </row>
    <row r="12" spans="1:309" ht="16.149999999999999" customHeight="1" x14ac:dyDescent="0.2">
      <c r="A12" s="25" t="s">
        <v>11</v>
      </c>
      <c r="B12" s="13" t="s">
        <v>12</v>
      </c>
      <c r="C12" s="13" t="s">
        <v>115</v>
      </c>
      <c r="D12" s="13">
        <v>0</v>
      </c>
      <c r="E12" s="29">
        <v>300</v>
      </c>
      <c r="F12" s="29">
        <f t="shared" si="0"/>
        <v>0</v>
      </c>
      <c r="H12" s="1" t="s">
        <v>119</v>
      </c>
    </row>
    <row r="13" spans="1:309" ht="16.149999999999999" customHeight="1" x14ac:dyDescent="0.2">
      <c r="C13" s="13" t="s">
        <v>116</v>
      </c>
      <c r="D13" s="13">
        <v>0</v>
      </c>
      <c r="E13" s="29">
        <v>140</v>
      </c>
      <c r="F13" s="29">
        <f t="shared" si="0"/>
        <v>0</v>
      </c>
      <c r="H13" s="1" t="s">
        <v>82</v>
      </c>
    </row>
    <row r="14" spans="1:309" ht="16.149999999999999" customHeight="1" x14ac:dyDescent="0.2">
      <c r="C14" s="13" t="s">
        <v>117</v>
      </c>
      <c r="D14" s="13">
        <v>0</v>
      </c>
      <c r="E14" s="29">
        <v>70</v>
      </c>
      <c r="F14" s="29">
        <f t="shared" si="0"/>
        <v>0</v>
      </c>
      <c r="H14" s="1" t="s">
        <v>83</v>
      </c>
    </row>
    <row r="15" spans="1:309" ht="16.149999999999999" customHeight="1" x14ac:dyDescent="0.2">
      <c r="C15" s="13" t="s">
        <v>118</v>
      </c>
      <c r="D15" s="13">
        <v>0</v>
      </c>
      <c r="E15" s="29">
        <v>28</v>
      </c>
      <c r="F15" s="29">
        <f t="shared" si="0"/>
        <v>0</v>
      </c>
    </row>
    <row r="16" spans="1:309" ht="16.149999999999999" customHeight="1" x14ac:dyDescent="0.2">
      <c r="D16" s="13"/>
      <c r="E16" s="29"/>
      <c r="F16" s="29"/>
    </row>
    <row r="17" spans="1:8" ht="16.149999999999999" customHeight="1" x14ac:dyDescent="0.2">
      <c r="C17" s="13" t="s">
        <v>16</v>
      </c>
      <c r="D17" s="13">
        <v>0</v>
      </c>
      <c r="E17" s="29">
        <v>140</v>
      </c>
      <c r="F17" s="29">
        <f t="shared" ref="F17:F26" si="1">+D17*E17</f>
        <v>0</v>
      </c>
      <c r="H17" s="1" t="s">
        <v>84</v>
      </c>
    </row>
    <row r="18" spans="1:8" ht="16.149999999999999" customHeight="1" x14ac:dyDescent="0.2">
      <c r="C18" s="13" t="s">
        <v>17</v>
      </c>
      <c r="D18" s="13">
        <v>0</v>
      </c>
      <c r="E18" s="29">
        <v>280</v>
      </c>
      <c r="F18" s="29">
        <f t="shared" si="1"/>
        <v>0</v>
      </c>
      <c r="H18" s="1" t="s">
        <v>84</v>
      </c>
    </row>
    <row r="19" spans="1:8" ht="16.149999999999999" customHeight="1" x14ac:dyDescent="0.2">
      <c r="C19" s="13" t="s">
        <v>34</v>
      </c>
      <c r="D19" s="13">
        <v>0</v>
      </c>
      <c r="E19" s="29">
        <v>140</v>
      </c>
      <c r="F19" s="29">
        <f t="shared" si="1"/>
        <v>0</v>
      </c>
      <c r="H19" s="1" t="s">
        <v>84</v>
      </c>
    </row>
    <row r="20" spans="1:8" ht="16.149999999999999" customHeight="1" x14ac:dyDescent="0.2">
      <c r="C20" s="13" t="s">
        <v>18</v>
      </c>
      <c r="D20" s="13">
        <v>0</v>
      </c>
      <c r="E20" s="29">
        <v>404</v>
      </c>
      <c r="F20" s="29">
        <f t="shared" si="1"/>
        <v>0</v>
      </c>
      <c r="H20" s="1" t="s">
        <v>84</v>
      </c>
    </row>
    <row r="21" spans="1:8" ht="16.149999999999999" customHeight="1" x14ac:dyDescent="0.2">
      <c r="C21" s="13" t="s">
        <v>35</v>
      </c>
      <c r="D21" s="13">
        <v>0</v>
      </c>
      <c r="E21" s="29">
        <v>264</v>
      </c>
      <c r="F21" s="29">
        <f t="shared" si="1"/>
        <v>0</v>
      </c>
      <c r="H21" s="1" t="s">
        <v>84</v>
      </c>
    </row>
    <row r="22" spans="1:8" ht="16.149999999999999" customHeight="1" x14ac:dyDescent="0.2">
      <c r="C22" s="13" t="s">
        <v>36</v>
      </c>
      <c r="D22" s="13">
        <v>0</v>
      </c>
      <c r="E22" s="29">
        <v>124</v>
      </c>
      <c r="F22" s="29">
        <f t="shared" si="1"/>
        <v>0</v>
      </c>
      <c r="H22" s="1" t="s">
        <v>84</v>
      </c>
    </row>
    <row r="23" spans="1:8" ht="16.149999999999999" customHeight="1" x14ac:dyDescent="0.2">
      <c r="C23" s="13" t="s">
        <v>73</v>
      </c>
      <c r="D23" s="13">
        <v>0</v>
      </c>
      <c r="E23" s="29">
        <v>883</v>
      </c>
      <c r="F23" s="29">
        <f t="shared" si="1"/>
        <v>0</v>
      </c>
      <c r="H23" s="1" t="s">
        <v>84</v>
      </c>
    </row>
    <row r="24" spans="1:8" ht="16.149999999999999" customHeight="1" x14ac:dyDescent="0.2">
      <c r="C24" s="13" t="s">
        <v>74</v>
      </c>
      <c r="D24" s="13">
        <v>0</v>
      </c>
      <c r="E24" s="29">
        <v>743</v>
      </c>
      <c r="F24" s="29">
        <f t="shared" si="1"/>
        <v>0</v>
      </c>
      <c r="H24" s="1" t="s">
        <v>84</v>
      </c>
    </row>
    <row r="25" spans="1:8" ht="16.149999999999999" customHeight="1" x14ac:dyDescent="0.2">
      <c r="C25" s="13" t="s">
        <v>75</v>
      </c>
      <c r="D25" s="13">
        <v>0</v>
      </c>
      <c r="E25" s="29">
        <v>603</v>
      </c>
      <c r="F25" s="29">
        <f t="shared" si="1"/>
        <v>0</v>
      </c>
      <c r="H25" s="1" t="s">
        <v>84</v>
      </c>
    </row>
    <row r="26" spans="1:8" ht="16.149999999999999" customHeight="1" x14ac:dyDescent="0.2">
      <c r="C26" s="13" t="s">
        <v>76</v>
      </c>
      <c r="D26" s="13">
        <v>0</v>
      </c>
      <c r="E26" s="29">
        <v>479</v>
      </c>
      <c r="F26" s="29">
        <f t="shared" si="1"/>
        <v>0</v>
      </c>
      <c r="H26" s="1" t="s">
        <v>84</v>
      </c>
    </row>
    <row r="27" spans="1:8" ht="16.149999999999999" customHeight="1" x14ac:dyDescent="0.2">
      <c r="D27" s="13"/>
      <c r="E27" s="63"/>
      <c r="F27" s="13"/>
      <c r="G27" s="64"/>
    </row>
    <row r="28" spans="1:8" ht="16.149999999999999" customHeight="1" x14ac:dyDescent="0.2">
      <c r="C28" s="13" t="s">
        <v>19</v>
      </c>
      <c r="D28" s="13">
        <v>0</v>
      </c>
      <c r="E28" s="29">
        <v>32</v>
      </c>
      <c r="F28" s="29">
        <f t="shared" ref="F28:F31" si="2">+D28*E28</f>
        <v>0</v>
      </c>
      <c r="H28" s="1" t="s">
        <v>84</v>
      </c>
    </row>
    <row r="29" spans="1:8" ht="16.149999999999999" customHeight="1" x14ac:dyDescent="0.2">
      <c r="C29" s="13" t="s">
        <v>20</v>
      </c>
      <c r="D29" s="13">
        <v>0</v>
      </c>
      <c r="E29" s="29">
        <v>43</v>
      </c>
      <c r="F29" s="29">
        <f t="shared" si="2"/>
        <v>0</v>
      </c>
      <c r="H29" s="1" t="s">
        <v>84</v>
      </c>
    </row>
    <row r="30" spans="1:8" ht="16.149999999999999" customHeight="1" x14ac:dyDescent="0.2">
      <c r="C30" s="13" t="s">
        <v>21</v>
      </c>
      <c r="D30" s="13">
        <v>0</v>
      </c>
      <c r="E30" s="29">
        <v>80</v>
      </c>
      <c r="F30" s="29">
        <f t="shared" si="2"/>
        <v>0</v>
      </c>
      <c r="H30" s="1" t="s">
        <v>84</v>
      </c>
    </row>
    <row r="31" spans="1:8" ht="16.149999999999999" customHeight="1" x14ac:dyDescent="0.2">
      <c r="C31" s="13" t="s">
        <v>22</v>
      </c>
      <c r="D31" s="13">
        <v>0</v>
      </c>
      <c r="E31" s="29">
        <v>118</v>
      </c>
      <c r="F31" s="29">
        <f t="shared" si="2"/>
        <v>0</v>
      </c>
      <c r="H31" s="1" t="s">
        <v>84</v>
      </c>
    </row>
    <row r="32" spans="1:8" ht="16.149999999999999" customHeight="1" x14ac:dyDescent="0.2">
      <c r="A32" s="30" t="s">
        <v>23</v>
      </c>
      <c r="B32" s="30"/>
      <c r="C32" s="30"/>
      <c r="D32" s="31"/>
      <c r="E32" s="63"/>
      <c r="F32" s="40">
        <f>SUM(F7:F31)</f>
        <v>0</v>
      </c>
      <c r="G32" s="64"/>
    </row>
    <row r="33" spans="1:12" ht="16.149999999999999" customHeight="1" x14ac:dyDescent="0.2">
      <c r="D33" s="13"/>
      <c r="E33" s="63"/>
      <c r="F33" s="13"/>
      <c r="G33" s="64"/>
    </row>
    <row r="34" spans="1:12" ht="16.149999999999999" customHeight="1" x14ac:dyDescent="0.2">
      <c r="C34" s="13" t="s">
        <v>24</v>
      </c>
      <c r="D34" s="13">
        <v>0</v>
      </c>
      <c r="E34" s="33">
        <v>6.5000000000000002E-2</v>
      </c>
      <c r="F34" s="29">
        <f t="shared" ref="F34:F36" si="3">+D34*E34</f>
        <v>0</v>
      </c>
      <c r="G34" s="65"/>
      <c r="H34" s="1" t="s">
        <v>85</v>
      </c>
      <c r="L34" s="66"/>
    </row>
    <row r="35" spans="1:12" ht="16.149999999999999" customHeight="1" x14ac:dyDescent="0.2">
      <c r="C35" s="13" t="s">
        <v>138</v>
      </c>
      <c r="D35" s="13">
        <v>0</v>
      </c>
      <c r="E35" s="33">
        <v>6.5000000000000002E-2</v>
      </c>
      <c r="F35" s="29">
        <f t="shared" ref="F35" si="4">+D35*E35</f>
        <v>0</v>
      </c>
      <c r="G35" s="65"/>
      <c r="H35" s="34" t="s">
        <v>139</v>
      </c>
      <c r="L35" s="66"/>
    </row>
    <row r="36" spans="1:12" ht="16.149999999999999" customHeight="1" x14ac:dyDescent="0.2">
      <c r="C36" s="13" t="s">
        <v>25</v>
      </c>
      <c r="D36" s="13">
        <v>0</v>
      </c>
      <c r="E36" s="29">
        <v>1228</v>
      </c>
      <c r="F36" s="29">
        <f t="shared" si="3"/>
        <v>0</v>
      </c>
    </row>
    <row r="37" spans="1:12" ht="16.149999999999999" customHeight="1" x14ac:dyDescent="0.2">
      <c r="D37" s="13"/>
      <c r="E37" s="63"/>
      <c r="F37" s="13"/>
      <c r="G37" s="64"/>
    </row>
    <row r="38" spans="1:12" ht="16.149999999999999" customHeight="1" x14ac:dyDescent="0.2">
      <c r="C38" s="23" t="s">
        <v>71</v>
      </c>
      <c r="D38" s="12" t="s">
        <v>77</v>
      </c>
      <c r="E38" s="12" t="s">
        <v>30</v>
      </c>
      <c r="F38" s="12" t="s">
        <v>98</v>
      </c>
      <c r="G38" s="62"/>
      <c r="L38" s="28"/>
    </row>
    <row r="39" spans="1:12" ht="16.149999999999999" customHeight="1" x14ac:dyDescent="0.2">
      <c r="C39" s="13" t="s">
        <v>60</v>
      </c>
      <c r="D39" s="13">
        <v>0</v>
      </c>
      <c r="E39" s="29">
        <v>191</v>
      </c>
      <c r="F39" s="29">
        <f t="shared" ref="F39:F43" si="5">+D39*E39</f>
        <v>0</v>
      </c>
      <c r="H39" s="34" t="s">
        <v>86</v>
      </c>
    </row>
    <row r="40" spans="1:12" ht="16.149999999999999" customHeight="1" x14ac:dyDescent="0.2">
      <c r="C40" s="13" t="s">
        <v>61</v>
      </c>
      <c r="D40" s="13">
        <v>0</v>
      </c>
      <c r="E40" s="29">
        <v>98</v>
      </c>
      <c r="F40" s="29">
        <f t="shared" si="5"/>
        <v>0</v>
      </c>
      <c r="H40" s="34" t="s">
        <v>86</v>
      </c>
    </row>
    <row r="41" spans="1:12" ht="16.149999999999999" customHeight="1" x14ac:dyDescent="0.2">
      <c r="C41" s="13" t="s">
        <v>13</v>
      </c>
      <c r="D41" s="13">
        <v>0</v>
      </c>
      <c r="E41" s="29">
        <v>46</v>
      </c>
      <c r="F41" s="29">
        <f t="shared" si="5"/>
        <v>0</v>
      </c>
      <c r="H41" s="1" t="s">
        <v>82</v>
      </c>
    </row>
    <row r="42" spans="1:12" ht="16.149999999999999" customHeight="1" x14ac:dyDescent="0.2">
      <c r="C42" s="13" t="s">
        <v>14</v>
      </c>
      <c r="D42" s="13">
        <v>0</v>
      </c>
      <c r="E42" s="29">
        <v>24</v>
      </c>
      <c r="F42" s="29">
        <f t="shared" si="5"/>
        <v>0</v>
      </c>
      <c r="H42" s="1" t="s">
        <v>83</v>
      </c>
    </row>
    <row r="43" spans="1:12" ht="16.149999999999999" customHeight="1" x14ac:dyDescent="0.2">
      <c r="C43" s="13" t="s">
        <v>15</v>
      </c>
      <c r="D43" s="13">
        <v>0</v>
      </c>
      <c r="E43" s="29">
        <v>6</v>
      </c>
      <c r="F43" s="29">
        <f t="shared" si="5"/>
        <v>0</v>
      </c>
    </row>
    <row r="44" spans="1:12" ht="16.149999999999999" customHeight="1" x14ac:dyDescent="0.2">
      <c r="A44" s="30" t="s">
        <v>23</v>
      </c>
      <c r="B44" s="30"/>
      <c r="C44" s="30"/>
      <c r="D44" s="31"/>
      <c r="E44" s="63"/>
      <c r="F44" s="40">
        <f>SUM(F39:F43)</f>
        <v>0</v>
      </c>
      <c r="G44" s="64"/>
    </row>
    <row r="45" spans="1:12" ht="16.149999999999999" customHeight="1" x14ac:dyDescent="0.2">
      <c r="A45" s="30"/>
      <c r="B45" s="30"/>
      <c r="C45" s="30"/>
      <c r="D45" s="31"/>
      <c r="E45" s="63"/>
      <c r="F45" s="40"/>
      <c r="G45" s="64"/>
    </row>
    <row r="46" spans="1:12" ht="16.149999999999999" customHeight="1" x14ac:dyDescent="0.2">
      <c r="C46" s="23" t="s">
        <v>120</v>
      </c>
      <c r="D46" s="12" t="s">
        <v>77</v>
      </c>
      <c r="E46" s="12" t="s">
        <v>30</v>
      </c>
      <c r="F46" s="12" t="s">
        <v>98</v>
      </c>
      <c r="G46" s="65"/>
      <c r="H46" s="34"/>
      <c r="L46" s="66"/>
    </row>
    <row r="47" spans="1:12" ht="16.149999999999999" customHeight="1" x14ac:dyDescent="0.2">
      <c r="A47" s="25"/>
      <c r="C47" s="13" t="s">
        <v>120</v>
      </c>
      <c r="D47" s="13">
        <v>0</v>
      </c>
      <c r="E47" s="29">
        <v>300</v>
      </c>
      <c r="F47" s="29">
        <f>+D47*E47</f>
        <v>0</v>
      </c>
      <c r="G47" s="65"/>
      <c r="H47" s="34"/>
      <c r="L47" s="66"/>
    </row>
    <row r="48" spans="1:12" ht="16.149999999999999" customHeight="1" x14ac:dyDescent="0.2">
      <c r="C48" s="13" t="s">
        <v>13</v>
      </c>
      <c r="D48" s="13">
        <v>0</v>
      </c>
      <c r="E48" s="29">
        <v>150</v>
      </c>
      <c r="F48" s="29">
        <f t="shared" ref="F48:F50" si="6">+D48*E48</f>
        <v>0</v>
      </c>
      <c r="G48" s="65"/>
      <c r="H48" s="34"/>
      <c r="L48" s="66"/>
    </row>
    <row r="49" spans="1:12" ht="16.149999999999999" customHeight="1" x14ac:dyDescent="0.2">
      <c r="C49" s="13" t="s">
        <v>14</v>
      </c>
      <c r="D49" s="13">
        <v>0</v>
      </c>
      <c r="E49" s="29">
        <v>75</v>
      </c>
      <c r="F49" s="29">
        <f t="shared" si="6"/>
        <v>0</v>
      </c>
      <c r="G49" s="65"/>
      <c r="H49" s="34"/>
      <c r="L49" s="66"/>
    </row>
    <row r="50" spans="1:12" ht="16.149999999999999" customHeight="1" x14ac:dyDescent="0.2">
      <c r="C50" s="13" t="s">
        <v>15</v>
      </c>
      <c r="D50" s="13">
        <v>0</v>
      </c>
      <c r="E50" s="29">
        <v>30</v>
      </c>
      <c r="F50" s="29">
        <f t="shared" si="6"/>
        <v>0</v>
      </c>
      <c r="G50" s="65"/>
      <c r="H50" s="34"/>
      <c r="L50" s="66"/>
    </row>
    <row r="51" spans="1:12" ht="16.149999999999999" customHeight="1" x14ac:dyDescent="0.2">
      <c r="A51" s="30" t="s">
        <v>23</v>
      </c>
      <c r="B51" s="30"/>
      <c r="C51" s="30"/>
      <c r="D51" s="31"/>
      <c r="E51" s="39"/>
      <c r="F51" s="40">
        <f>SUM(F47:F50)</f>
        <v>0</v>
      </c>
      <c r="G51" s="65"/>
      <c r="H51" s="34"/>
      <c r="L51" s="66"/>
    </row>
    <row r="52" spans="1:12" ht="16.149999999999999" customHeight="1" x14ac:dyDescent="0.2">
      <c r="D52" s="13"/>
      <c r="E52" s="33"/>
      <c r="F52" s="29"/>
      <c r="G52" s="65"/>
      <c r="H52" s="34"/>
      <c r="L52" s="66"/>
    </row>
    <row r="53" spans="1:12" ht="16.149999999999999" customHeight="1" x14ac:dyDescent="0.2">
      <c r="C53" s="23" t="s">
        <v>62</v>
      </c>
      <c r="D53" s="12" t="s">
        <v>77</v>
      </c>
      <c r="E53" s="12" t="s">
        <v>30</v>
      </c>
      <c r="F53" s="12" t="s">
        <v>98</v>
      </c>
      <c r="G53" s="62"/>
      <c r="L53" s="28"/>
    </row>
    <row r="54" spans="1:12" ht="16.149999999999999" customHeight="1" x14ac:dyDescent="0.2">
      <c r="A54" s="25" t="s">
        <v>3</v>
      </c>
      <c r="B54" s="13" t="s">
        <v>4</v>
      </c>
      <c r="C54" s="13" t="s">
        <v>26</v>
      </c>
      <c r="D54" s="13">
        <v>0</v>
      </c>
      <c r="E54" s="29">
        <v>581</v>
      </c>
      <c r="F54" s="29">
        <f t="shared" ref="F54:F61" si="7">+D54*E54</f>
        <v>0</v>
      </c>
    </row>
    <row r="55" spans="1:12" ht="16.149999999999999" customHeight="1" x14ac:dyDescent="0.2">
      <c r="A55" s="25" t="s">
        <v>5</v>
      </c>
      <c r="B55" s="13" t="s">
        <v>6</v>
      </c>
      <c r="C55" s="13" t="s">
        <v>26</v>
      </c>
      <c r="D55" s="13">
        <v>0</v>
      </c>
      <c r="E55" s="29">
        <v>431</v>
      </c>
      <c r="F55" s="29">
        <f t="shared" si="7"/>
        <v>0</v>
      </c>
    </row>
    <row r="56" spans="1:12" ht="16.149999999999999" customHeight="1" x14ac:dyDescent="0.2">
      <c r="A56" s="25" t="s">
        <v>7</v>
      </c>
      <c r="B56" s="13" t="s">
        <v>8</v>
      </c>
      <c r="C56" s="13" t="s">
        <v>26</v>
      </c>
      <c r="D56" s="13">
        <v>0</v>
      </c>
      <c r="E56" s="29">
        <v>285</v>
      </c>
      <c r="F56" s="29">
        <f t="shared" si="7"/>
        <v>0</v>
      </c>
    </row>
    <row r="57" spans="1:12" ht="16.149999999999999" customHeight="1" x14ac:dyDescent="0.2">
      <c r="A57" s="25" t="s">
        <v>9</v>
      </c>
      <c r="B57" s="13" t="s">
        <v>10</v>
      </c>
      <c r="C57" s="13" t="s">
        <v>26</v>
      </c>
      <c r="D57" s="13">
        <v>0</v>
      </c>
      <c r="E57" s="29">
        <v>183</v>
      </c>
      <c r="F57" s="29">
        <f t="shared" si="7"/>
        <v>0</v>
      </c>
    </row>
    <row r="58" spans="1:12" ht="16.149999999999999" customHeight="1" x14ac:dyDescent="0.2">
      <c r="A58" s="25" t="s">
        <v>11</v>
      </c>
      <c r="B58" s="13" t="s">
        <v>12</v>
      </c>
      <c r="C58" s="13" t="s">
        <v>26</v>
      </c>
      <c r="D58" s="13">
        <v>0</v>
      </c>
      <c r="E58" s="29">
        <v>129</v>
      </c>
      <c r="F58" s="29">
        <f t="shared" si="7"/>
        <v>0</v>
      </c>
    </row>
    <row r="59" spans="1:12" ht="16.149999999999999" customHeight="1" x14ac:dyDescent="0.2">
      <c r="C59" s="13" t="s">
        <v>13</v>
      </c>
      <c r="D59" s="13">
        <v>0</v>
      </c>
      <c r="E59" s="29">
        <v>59</v>
      </c>
      <c r="F59" s="29">
        <f t="shared" si="7"/>
        <v>0</v>
      </c>
      <c r="H59" s="1" t="s">
        <v>82</v>
      </c>
    </row>
    <row r="60" spans="1:12" ht="16.149999999999999" customHeight="1" x14ac:dyDescent="0.2">
      <c r="C60" s="13" t="s">
        <v>14</v>
      </c>
      <c r="D60" s="13">
        <v>0</v>
      </c>
      <c r="E60" s="29">
        <v>29</v>
      </c>
      <c r="F60" s="29">
        <f t="shared" si="7"/>
        <v>0</v>
      </c>
      <c r="H60" s="1" t="s">
        <v>83</v>
      </c>
    </row>
    <row r="61" spans="1:12" ht="16.149999999999999" customHeight="1" x14ac:dyDescent="0.2">
      <c r="C61" s="13" t="s">
        <v>15</v>
      </c>
      <c r="D61" s="13">
        <v>0</v>
      </c>
      <c r="E61" s="29">
        <v>13</v>
      </c>
      <c r="F61" s="29">
        <f t="shared" si="7"/>
        <v>0</v>
      </c>
    </row>
    <row r="62" spans="1:12" ht="16.149999999999999" customHeight="1" x14ac:dyDescent="0.2">
      <c r="A62" s="30" t="s">
        <v>23</v>
      </c>
      <c r="B62" s="30"/>
      <c r="C62" s="30"/>
      <c r="D62" s="31"/>
      <c r="E62" s="63"/>
      <c r="F62" s="40">
        <f>SUM(F54:F61)</f>
        <v>0</v>
      </c>
      <c r="G62" s="64"/>
    </row>
    <row r="63" spans="1:12" ht="16.149999999999999" customHeight="1" x14ac:dyDescent="0.2">
      <c r="D63" s="13"/>
      <c r="E63" s="63"/>
      <c r="F63" s="13"/>
      <c r="G63" s="64"/>
    </row>
    <row r="64" spans="1:12" ht="16.149999999999999" customHeight="1" x14ac:dyDescent="0.2">
      <c r="C64" s="13" t="s">
        <v>31</v>
      </c>
      <c r="D64" s="13">
        <v>0</v>
      </c>
      <c r="E64" s="33">
        <v>0.155</v>
      </c>
      <c r="F64" s="29">
        <f t="shared" ref="F64:F65" si="8">+D64*E64</f>
        <v>0</v>
      </c>
      <c r="G64" s="66"/>
      <c r="H64" s="1" t="s">
        <v>101</v>
      </c>
      <c r="L64" s="66"/>
    </row>
    <row r="65" spans="1:309" ht="16.149999999999999" customHeight="1" x14ac:dyDescent="0.2">
      <c r="C65" s="13" t="s">
        <v>37</v>
      </c>
      <c r="D65" s="13">
        <v>0</v>
      </c>
      <c r="E65" s="33">
        <v>6.5000000000000002E-2</v>
      </c>
      <c r="F65" s="29">
        <f t="shared" si="8"/>
        <v>0</v>
      </c>
      <c r="G65" s="65"/>
      <c r="H65" s="1" t="s">
        <v>88</v>
      </c>
      <c r="L65" s="66"/>
    </row>
    <row r="66" spans="1:309" ht="16.149999999999999" customHeight="1" x14ac:dyDescent="0.2">
      <c r="D66" s="13"/>
      <c r="E66" s="63"/>
      <c r="F66" s="13"/>
      <c r="G66" s="64"/>
    </row>
    <row r="67" spans="1:309" ht="16.149999999999999" customHeight="1" x14ac:dyDescent="0.2">
      <c r="C67" s="23" t="s">
        <v>63</v>
      </c>
      <c r="D67" s="12" t="s">
        <v>77</v>
      </c>
      <c r="E67" s="12" t="s">
        <v>30</v>
      </c>
      <c r="F67" s="12" t="s">
        <v>98</v>
      </c>
      <c r="G67" s="64"/>
    </row>
    <row r="68" spans="1:309" ht="16.149999999999999" customHeight="1" x14ac:dyDescent="0.2">
      <c r="A68" s="25" t="s">
        <v>3</v>
      </c>
      <c r="B68" s="13" t="s">
        <v>4</v>
      </c>
      <c r="C68" s="13" t="s">
        <v>122</v>
      </c>
      <c r="D68" s="13">
        <v>0</v>
      </c>
      <c r="E68" s="29">
        <v>519</v>
      </c>
      <c r="F68" s="29">
        <f t="shared" ref="F68:F75" si="9">+D68*E68</f>
        <v>0</v>
      </c>
      <c r="G68" s="64"/>
      <c r="H68" s="1" t="s">
        <v>123</v>
      </c>
    </row>
    <row r="69" spans="1:309" ht="16.149999999999999" customHeight="1" x14ac:dyDescent="0.2">
      <c r="A69" s="25" t="s">
        <v>5</v>
      </c>
      <c r="B69" s="13" t="s">
        <v>6</v>
      </c>
      <c r="C69" s="13" t="s">
        <v>122</v>
      </c>
      <c r="D69" s="13">
        <v>0</v>
      </c>
      <c r="E69" s="29">
        <v>330</v>
      </c>
      <c r="F69" s="29">
        <f t="shared" si="9"/>
        <v>0</v>
      </c>
      <c r="G69" s="64"/>
      <c r="H69" s="1" t="s">
        <v>123</v>
      </c>
    </row>
    <row r="70" spans="1:309" ht="16.149999999999999" customHeight="1" x14ac:dyDescent="0.2">
      <c r="A70" s="25" t="s">
        <v>7</v>
      </c>
      <c r="B70" s="13" t="s">
        <v>8</v>
      </c>
      <c r="C70" s="13" t="s">
        <v>122</v>
      </c>
      <c r="D70" s="13">
        <v>0</v>
      </c>
      <c r="E70" s="29">
        <v>200</v>
      </c>
      <c r="F70" s="29">
        <f t="shared" si="9"/>
        <v>0</v>
      </c>
      <c r="G70" s="64"/>
      <c r="H70" s="1" t="s">
        <v>123</v>
      </c>
    </row>
    <row r="71" spans="1:309" ht="16.149999999999999" customHeight="1" x14ac:dyDescent="0.2">
      <c r="A71" s="25" t="s">
        <v>9</v>
      </c>
      <c r="B71" s="13" t="s">
        <v>10</v>
      </c>
      <c r="C71" s="13" t="s">
        <v>122</v>
      </c>
      <c r="D71" s="13">
        <v>0</v>
      </c>
      <c r="E71" s="29">
        <v>146</v>
      </c>
      <c r="F71" s="29">
        <f t="shared" si="9"/>
        <v>0</v>
      </c>
      <c r="G71" s="64"/>
      <c r="H71" s="1" t="s">
        <v>123</v>
      </c>
    </row>
    <row r="72" spans="1:309" ht="16.149999999999999" customHeight="1" x14ac:dyDescent="0.2">
      <c r="A72" s="25" t="s">
        <v>11</v>
      </c>
      <c r="B72" s="13" t="s">
        <v>12</v>
      </c>
      <c r="C72" s="13" t="s">
        <v>122</v>
      </c>
      <c r="D72" s="13">
        <v>0</v>
      </c>
      <c r="E72" s="29">
        <v>81</v>
      </c>
      <c r="F72" s="29">
        <f t="shared" si="9"/>
        <v>0</v>
      </c>
      <c r="G72" s="64"/>
      <c r="H72" s="1" t="s">
        <v>123</v>
      </c>
    </row>
    <row r="73" spans="1:309" ht="16.149999999999999" customHeight="1" x14ac:dyDescent="0.2">
      <c r="C73" s="13" t="s">
        <v>116</v>
      </c>
      <c r="D73" s="13">
        <v>0</v>
      </c>
      <c r="E73" s="29">
        <v>40</v>
      </c>
      <c r="F73" s="29">
        <f t="shared" si="9"/>
        <v>0</v>
      </c>
      <c r="G73" s="64"/>
      <c r="H73" s="1" t="s">
        <v>82</v>
      </c>
    </row>
    <row r="74" spans="1:309" ht="16.149999999999999" customHeight="1" x14ac:dyDescent="0.2">
      <c r="C74" s="13" t="s">
        <v>117</v>
      </c>
      <c r="D74" s="13">
        <v>0</v>
      </c>
      <c r="E74" s="29">
        <v>20</v>
      </c>
      <c r="F74" s="29">
        <f t="shared" si="9"/>
        <v>0</v>
      </c>
      <c r="G74" s="64"/>
      <c r="H74" s="1" t="s">
        <v>83</v>
      </c>
    </row>
    <row r="75" spans="1:309" ht="16.149999999999999" customHeight="1" x14ac:dyDescent="0.2">
      <c r="C75" s="13" t="s">
        <v>118</v>
      </c>
      <c r="D75" s="13">
        <v>0</v>
      </c>
      <c r="E75" s="29">
        <v>7</v>
      </c>
      <c r="F75" s="29">
        <f t="shared" si="9"/>
        <v>0</v>
      </c>
      <c r="G75" s="64"/>
    </row>
    <row r="76" spans="1:309" ht="16.149999999999999" customHeight="1" x14ac:dyDescent="0.2">
      <c r="A76" s="30" t="s">
        <v>23</v>
      </c>
      <c r="B76" s="30"/>
      <c r="C76" s="30"/>
      <c r="D76" s="31"/>
      <c r="E76" s="63"/>
      <c r="F76" s="40">
        <f>SUM(F68:F75)</f>
        <v>0</v>
      </c>
      <c r="G76" s="64"/>
    </row>
    <row r="77" spans="1:309" ht="16.149999999999999" customHeight="1" x14ac:dyDescent="0.2">
      <c r="A77" s="30"/>
      <c r="B77" s="30"/>
      <c r="C77" s="30"/>
      <c r="D77" s="31"/>
      <c r="E77" s="63"/>
      <c r="F77" s="40"/>
      <c r="G77" s="64"/>
    </row>
    <row r="78" spans="1:309" ht="16.149999999999999" customHeight="1" x14ac:dyDescent="0.2">
      <c r="A78" s="30"/>
      <c r="B78" s="30"/>
      <c r="C78" s="13" t="s">
        <v>138</v>
      </c>
      <c r="D78" s="13">
        <v>0</v>
      </c>
      <c r="E78" s="33">
        <v>6.5000000000000002E-2</v>
      </c>
      <c r="F78" s="29">
        <f t="shared" ref="F78" si="10">+D78*E78</f>
        <v>0</v>
      </c>
      <c r="G78" s="64"/>
      <c r="H78" s="34" t="s">
        <v>144</v>
      </c>
    </row>
    <row r="79" spans="1:309" ht="16.149999999999999" customHeight="1" x14ac:dyDescent="0.2">
      <c r="A79" s="30"/>
      <c r="B79" s="30"/>
      <c r="C79" s="30"/>
      <c r="D79" s="31"/>
      <c r="E79" s="63"/>
      <c r="F79" s="40"/>
      <c r="G79" s="64"/>
    </row>
    <row r="80" spans="1:309" ht="16.149999999999999" customHeight="1" x14ac:dyDescent="0.2">
      <c r="C80" s="23" t="s">
        <v>124</v>
      </c>
      <c r="D80" s="12" t="s">
        <v>77</v>
      </c>
      <c r="E80" s="12" t="s">
        <v>30</v>
      </c>
      <c r="F80" s="12" t="s">
        <v>98</v>
      </c>
      <c r="G80" s="67"/>
      <c r="H80" s="28"/>
      <c r="I80" s="38"/>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3"/>
      <c r="IV80" s="13"/>
      <c r="IW80" s="13"/>
      <c r="IX80" s="13"/>
      <c r="IY80" s="13"/>
      <c r="IZ80" s="13"/>
      <c r="JA80" s="13"/>
      <c r="JB80" s="13"/>
      <c r="JC80" s="13"/>
      <c r="JD80" s="13"/>
      <c r="JE80" s="13"/>
      <c r="JF80" s="13"/>
      <c r="JG80" s="13"/>
      <c r="JH80" s="13"/>
      <c r="JI80" s="13"/>
      <c r="JJ80" s="13"/>
      <c r="JK80" s="13"/>
      <c r="JL80" s="13"/>
      <c r="JM80" s="13"/>
      <c r="JN80" s="13"/>
      <c r="JO80" s="13"/>
      <c r="JP80" s="13"/>
      <c r="JQ80" s="13"/>
      <c r="JR80" s="13"/>
      <c r="JS80" s="13"/>
      <c r="JT80" s="13"/>
      <c r="JU80" s="13"/>
      <c r="JV80" s="13"/>
      <c r="JW80" s="13"/>
      <c r="JX80" s="13"/>
      <c r="JY80" s="13"/>
      <c r="JZ80" s="13"/>
      <c r="KA80" s="13"/>
      <c r="KB80" s="13"/>
      <c r="KC80" s="13"/>
      <c r="KD80" s="13"/>
      <c r="KE80" s="13"/>
      <c r="KF80" s="13"/>
      <c r="KG80" s="13"/>
      <c r="KH80" s="13"/>
      <c r="KI80" s="13"/>
      <c r="KJ80" s="13"/>
      <c r="KK80" s="13"/>
      <c r="KL80" s="13"/>
      <c r="KM80" s="13"/>
      <c r="KN80" s="13"/>
      <c r="KO80" s="13"/>
      <c r="KP80" s="13"/>
      <c r="KQ80" s="13"/>
      <c r="KR80" s="13"/>
      <c r="KS80" s="13"/>
      <c r="KT80" s="13"/>
      <c r="KU80" s="13"/>
      <c r="KV80" s="13"/>
      <c r="KW80" s="13"/>
    </row>
    <row r="81" spans="1:309" ht="16.149999999999999" customHeight="1" x14ac:dyDescent="0.2">
      <c r="A81" s="25" t="s">
        <v>3</v>
      </c>
      <c r="B81" s="13" t="s">
        <v>4</v>
      </c>
      <c r="C81" s="13" t="s">
        <v>125</v>
      </c>
      <c r="D81" s="13">
        <v>0</v>
      </c>
      <c r="E81" s="29">
        <v>520</v>
      </c>
      <c r="F81" s="29">
        <f>+D81*E81</f>
        <v>0</v>
      </c>
      <c r="G81" s="67"/>
      <c r="H81" s="1" t="s">
        <v>126</v>
      </c>
      <c r="I81" s="38"/>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3"/>
      <c r="IV81" s="13"/>
      <c r="IW81" s="13"/>
      <c r="IX81" s="13"/>
      <c r="IY81" s="13"/>
      <c r="IZ81" s="13"/>
      <c r="JA81" s="13"/>
      <c r="JB81" s="13"/>
      <c r="JC81" s="13"/>
      <c r="JD81" s="13"/>
      <c r="JE81" s="13"/>
      <c r="JF81" s="13"/>
      <c r="JG81" s="13"/>
      <c r="JH81" s="13"/>
      <c r="JI81" s="13"/>
      <c r="JJ81" s="13"/>
      <c r="JK81" s="13"/>
      <c r="JL81" s="13"/>
      <c r="JM81" s="13"/>
      <c r="JN81" s="13"/>
      <c r="JO81" s="13"/>
      <c r="JP81" s="13"/>
      <c r="JQ81" s="13"/>
      <c r="JR81" s="13"/>
      <c r="JS81" s="13"/>
      <c r="JT81" s="13"/>
      <c r="JU81" s="13"/>
      <c r="JV81" s="13"/>
      <c r="JW81" s="13"/>
      <c r="JX81" s="13"/>
      <c r="JY81" s="13"/>
      <c r="JZ81" s="13"/>
      <c r="KA81" s="13"/>
      <c r="KB81" s="13"/>
      <c r="KC81" s="13"/>
      <c r="KD81" s="13"/>
      <c r="KE81" s="13"/>
      <c r="KF81" s="13"/>
      <c r="KG81" s="13"/>
      <c r="KH81" s="13"/>
      <c r="KI81" s="13"/>
      <c r="KJ81" s="13"/>
      <c r="KK81" s="13"/>
      <c r="KL81" s="13"/>
      <c r="KM81" s="13"/>
      <c r="KN81" s="13"/>
      <c r="KO81" s="13"/>
      <c r="KP81" s="13"/>
      <c r="KQ81" s="13"/>
      <c r="KR81" s="13"/>
      <c r="KS81" s="13"/>
      <c r="KT81" s="13"/>
      <c r="KU81" s="13"/>
      <c r="KV81" s="13"/>
      <c r="KW81" s="13"/>
    </row>
    <row r="82" spans="1:309" ht="16.149999999999999" customHeight="1" x14ac:dyDescent="0.2">
      <c r="A82" s="25" t="s">
        <v>5</v>
      </c>
      <c r="B82" s="13" t="s">
        <v>6</v>
      </c>
      <c r="C82" s="13" t="s">
        <v>125</v>
      </c>
      <c r="D82" s="13">
        <v>0</v>
      </c>
      <c r="E82" s="29">
        <v>360</v>
      </c>
      <c r="F82" s="29">
        <f t="shared" ref="F82:F88" si="11">+D82*E82</f>
        <v>0</v>
      </c>
      <c r="G82" s="67"/>
      <c r="H82" s="1" t="s">
        <v>126</v>
      </c>
      <c r="I82" s="38"/>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3"/>
      <c r="IV82" s="13"/>
      <c r="IW82" s="13"/>
      <c r="IX82" s="13"/>
      <c r="IY82" s="13"/>
      <c r="IZ82" s="13"/>
      <c r="JA82" s="13"/>
      <c r="JB82" s="13"/>
      <c r="JC82" s="13"/>
      <c r="JD82" s="13"/>
      <c r="JE82" s="13"/>
      <c r="JF82" s="13"/>
      <c r="JG82" s="13"/>
      <c r="JH82" s="13"/>
      <c r="JI82" s="13"/>
      <c r="JJ82" s="13"/>
      <c r="JK82" s="13"/>
      <c r="JL82" s="13"/>
      <c r="JM82" s="13"/>
      <c r="JN82" s="13"/>
      <c r="JO82" s="13"/>
      <c r="JP82" s="13"/>
      <c r="JQ82" s="13"/>
      <c r="JR82" s="13"/>
      <c r="JS82" s="13"/>
      <c r="JT82" s="13"/>
      <c r="JU82" s="13"/>
      <c r="JV82" s="13"/>
      <c r="JW82" s="13"/>
      <c r="JX82" s="13"/>
      <c r="JY82" s="13"/>
      <c r="JZ82" s="13"/>
      <c r="KA82" s="13"/>
      <c r="KB82" s="13"/>
      <c r="KC82" s="13"/>
      <c r="KD82" s="13"/>
      <c r="KE82" s="13"/>
      <c r="KF82" s="13"/>
      <c r="KG82" s="13"/>
      <c r="KH82" s="13"/>
      <c r="KI82" s="13"/>
      <c r="KJ82" s="13"/>
      <c r="KK82" s="13"/>
      <c r="KL82" s="13"/>
      <c r="KM82" s="13"/>
      <c r="KN82" s="13"/>
      <c r="KO82" s="13"/>
      <c r="KP82" s="13"/>
      <c r="KQ82" s="13"/>
      <c r="KR82" s="13"/>
      <c r="KS82" s="13"/>
      <c r="KT82" s="13"/>
      <c r="KU82" s="13"/>
      <c r="KV82" s="13"/>
      <c r="KW82" s="13"/>
    </row>
    <row r="83" spans="1:309" ht="16.149999999999999" customHeight="1" x14ac:dyDescent="0.2">
      <c r="A83" s="25" t="s">
        <v>7</v>
      </c>
      <c r="B83" s="13" t="s">
        <v>8</v>
      </c>
      <c r="C83" s="13" t="s">
        <v>125</v>
      </c>
      <c r="D83" s="13">
        <v>0</v>
      </c>
      <c r="E83" s="29">
        <v>260</v>
      </c>
      <c r="F83" s="29">
        <f t="shared" si="11"/>
        <v>0</v>
      </c>
      <c r="G83" s="67"/>
      <c r="H83" s="1" t="s">
        <v>126</v>
      </c>
      <c r="I83" s="38"/>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row>
    <row r="84" spans="1:309" ht="16.149999999999999" customHeight="1" x14ac:dyDescent="0.2">
      <c r="A84" s="25" t="s">
        <v>9</v>
      </c>
      <c r="B84" s="13" t="s">
        <v>10</v>
      </c>
      <c r="C84" s="13" t="s">
        <v>125</v>
      </c>
      <c r="D84" s="13">
        <v>0</v>
      </c>
      <c r="E84" s="29">
        <v>185</v>
      </c>
      <c r="F84" s="29">
        <f t="shared" si="11"/>
        <v>0</v>
      </c>
      <c r="G84" s="67"/>
      <c r="H84" s="1" t="s">
        <v>126</v>
      </c>
      <c r="I84" s="38"/>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row>
    <row r="85" spans="1:309" ht="16.149999999999999" customHeight="1" x14ac:dyDescent="0.2">
      <c r="A85" s="25" t="s">
        <v>11</v>
      </c>
      <c r="B85" s="13" t="s">
        <v>12</v>
      </c>
      <c r="C85" s="13" t="s">
        <v>125</v>
      </c>
      <c r="D85" s="13">
        <v>0</v>
      </c>
      <c r="E85" s="29">
        <v>150</v>
      </c>
      <c r="F85" s="29">
        <f t="shared" si="11"/>
        <v>0</v>
      </c>
      <c r="G85" s="67"/>
      <c r="H85" s="1" t="s">
        <v>126</v>
      </c>
      <c r="I85" s="38"/>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c r="IH85" s="13"/>
      <c r="II85" s="13"/>
      <c r="IJ85" s="13"/>
      <c r="IK85" s="13"/>
      <c r="IL85" s="13"/>
      <c r="IM85" s="13"/>
      <c r="IN85" s="13"/>
      <c r="IO85" s="13"/>
      <c r="IP85" s="13"/>
      <c r="IQ85" s="13"/>
      <c r="IR85" s="13"/>
      <c r="IS85" s="13"/>
      <c r="IT85" s="13"/>
      <c r="IU85" s="13"/>
      <c r="IV85" s="13"/>
      <c r="IW85" s="13"/>
      <c r="IX85" s="13"/>
      <c r="IY85" s="13"/>
      <c r="IZ85" s="13"/>
      <c r="JA85" s="13"/>
      <c r="JB85" s="13"/>
      <c r="JC85" s="13"/>
      <c r="JD85" s="13"/>
      <c r="JE85" s="13"/>
      <c r="JF85" s="13"/>
      <c r="JG85" s="13"/>
      <c r="JH85" s="13"/>
      <c r="JI85" s="13"/>
      <c r="JJ85" s="13"/>
      <c r="JK85" s="13"/>
      <c r="JL85" s="13"/>
      <c r="JM85" s="13"/>
      <c r="JN85" s="13"/>
      <c r="JO85" s="13"/>
      <c r="JP85" s="13"/>
      <c r="JQ85" s="13"/>
      <c r="JR85" s="13"/>
      <c r="JS85" s="13"/>
      <c r="JT85" s="13"/>
      <c r="JU85" s="13"/>
      <c r="JV85" s="13"/>
      <c r="JW85" s="13"/>
      <c r="JX85" s="13"/>
      <c r="JY85" s="13"/>
      <c r="JZ85" s="13"/>
      <c r="KA85" s="13"/>
      <c r="KB85" s="13"/>
      <c r="KC85" s="13"/>
      <c r="KD85" s="13"/>
      <c r="KE85" s="13"/>
      <c r="KF85" s="13"/>
      <c r="KG85" s="13"/>
      <c r="KH85" s="13"/>
      <c r="KI85" s="13"/>
      <c r="KJ85" s="13"/>
      <c r="KK85" s="13"/>
      <c r="KL85" s="13"/>
      <c r="KM85" s="13"/>
      <c r="KN85" s="13"/>
      <c r="KO85" s="13"/>
      <c r="KP85" s="13"/>
      <c r="KQ85" s="13"/>
      <c r="KR85" s="13"/>
      <c r="KS85" s="13"/>
      <c r="KT85" s="13"/>
      <c r="KU85" s="13"/>
      <c r="KV85" s="13"/>
      <c r="KW85" s="13"/>
    </row>
    <row r="86" spans="1:309" ht="16.149999999999999" customHeight="1" x14ac:dyDescent="0.2">
      <c r="C86" s="13" t="s">
        <v>13</v>
      </c>
      <c r="D86" s="13">
        <v>0</v>
      </c>
      <c r="E86" s="29">
        <v>75</v>
      </c>
      <c r="F86" s="29">
        <f t="shared" si="11"/>
        <v>0</v>
      </c>
      <c r="G86" s="67"/>
      <c r="H86" s="1" t="s">
        <v>82</v>
      </c>
      <c r="I86" s="38"/>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3"/>
      <c r="IV86" s="13"/>
      <c r="IW86" s="13"/>
      <c r="IX86" s="13"/>
      <c r="IY86" s="13"/>
      <c r="IZ86" s="13"/>
      <c r="JA86" s="13"/>
      <c r="JB86" s="13"/>
      <c r="JC86" s="13"/>
      <c r="JD86" s="13"/>
      <c r="JE86" s="13"/>
      <c r="JF86" s="13"/>
      <c r="JG86" s="13"/>
      <c r="JH86" s="13"/>
      <c r="JI86" s="13"/>
      <c r="JJ86" s="13"/>
      <c r="JK86" s="13"/>
      <c r="JL86" s="13"/>
      <c r="JM86" s="13"/>
      <c r="JN86" s="13"/>
      <c r="JO86" s="13"/>
      <c r="JP86" s="13"/>
      <c r="JQ86" s="13"/>
      <c r="JR86" s="13"/>
      <c r="JS86" s="13"/>
      <c r="JT86" s="13"/>
      <c r="JU86" s="13"/>
      <c r="JV86" s="13"/>
      <c r="JW86" s="13"/>
      <c r="JX86" s="13"/>
      <c r="JY86" s="13"/>
      <c r="JZ86" s="13"/>
      <c r="KA86" s="13"/>
      <c r="KB86" s="13"/>
      <c r="KC86" s="13"/>
      <c r="KD86" s="13"/>
      <c r="KE86" s="13"/>
      <c r="KF86" s="13"/>
      <c r="KG86" s="13"/>
      <c r="KH86" s="13"/>
      <c r="KI86" s="13"/>
      <c r="KJ86" s="13"/>
      <c r="KK86" s="13"/>
      <c r="KL86" s="13"/>
      <c r="KM86" s="13"/>
      <c r="KN86" s="13"/>
      <c r="KO86" s="13"/>
      <c r="KP86" s="13"/>
      <c r="KQ86" s="13"/>
      <c r="KR86" s="13"/>
      <c r="KS86" s="13"/>
      <c r="KT86" s="13"/>
      <c r="KU86" s="13"/>
      <c r="KV86" s="13"/>
      <c r="KW86" s="13"/>
    </row>
    <row r="87" spans="1:309" ht="16.149999999999999" customHeight="1" x14ac:dyDescent="0.2">
      <c r="C87" s="13" t="s">
        <v>14</v>
      </c>
      <c r="D87" s="13">
        <v>0</v>
      </c>
      <c r="E87" s="29">
        <v>37</v>
      </c>
      <c r="F87" s="29">
        <f t="shared" si="11"/>
        <v>0</v>
      </c>
      <c r="G87" s="67"/>
      <c r="H87" s="1" t="s">
        <v>83</v>
      </c>
      <c r="I87" s="38"/>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c r="IS87" s="13"/>
      <c r="IT87" s="13"/>
      <c r="IU87" s="13"/>
      <c r="IV87" s="13"/>
      <c r="IW87" s="13"/>
      <c r="IX87" s="13"/>
      <c r="IY87" s="13"/>
      <c r="IZ87" s="13"/>
      <c r="JA87" s="13"/>
      <c r="JB87" s="13"/>
      <c r="JC87" s="13"/>
      <c r="JD87" s="13"/>
      <c r="JE87" s="13"/>
      <c r="JF87" s="13"/>
      <c r="JG87" s="13"/>
      <c r="JH87" s="13"/>
      <c r="JI87" s="13"/>
      <c r="JJ87" s="13"/>
      <c r="JK87" s="13"/>
      <c r="JL87" s="13"/>
      <c r="JM87" s="13"/>
      <c r="JN87" s="13"/>
      <c r="JO87" s="13"/>
      <c r="JP87" s="13"/>
      <c r="JQ87" s="13"/>
      <c r="JR87" s="13"/>
      <c r="JS87" s="13"/>
      <c r="JT87" s="13"/>
      <c r="JU87" s="13"/>
      <c r="JV87" s="13"/>
      <c r="JW87" s="13"/>
      <c r="JX87" s="13"/>
      <c r="JY87" s="13"/>
      <c r="JZ87" s="13"/>
      <c r="KA87" s="13"/>
      <c r="KB87" s="13"/>
      <c r="KC87" s="13"/>
      <c r="KD87" s="13"/>
      <c r="KE87" s="13"/>
      <c r="KF87" s="13"/>
      <c r="KG87" s="13"/>
      <c r="KH87" s="13"/>
      <c r="KI87" s="13"/>
      <c r="KJ87" s="13"/>
      <c r="KK87" s="13"/>
      <c r="KL87" s="13"/>
      <c r="KM87" s="13"/>
      <c r="KN87" s="13"/>
      <c r="KO87" s="13"/>
      <c r="KP87" s="13"/>
      <c r="KQ87" s="13"/>
      <c r="KR87" s="13"/>
      <c r="KS87" s="13"/>
      <c r="KT87" s="13"/>
      <c r="KU87" s="13"/>
      <c r="KV87" s="13"/>
      <c r="KW87" s="13"/>
    </row>
    <row r="88" spans="1:309" ht="16.149999999999999" customHeight="1" x14ac:dyDescent="0.2">
      <c r="C88" s="13" t="s">
        <v>15</v>
      </c>
      <c r="D88" s="13">
        <v>0</v>
      </c>
      <c r="E88" s="29">
        <v>15</v>
      </c>
      <c r="F88" s="29">
        <f t="shared" si="11"/>
        <v>0</v>
      </c>
      <c r="G88" s="67"/>
      <c r="I88" s="38"/>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c r="IJ88" s="13"/>
      <c r="IK88" s="13"/>
      <c r="IL88" s="13"/>
      <c r="IM88" s="13"/>
      <c r="IN88" s="13"/>
      <c r="IO88" s="13"/>
      <c r="IP88" s="13"/>
      <c r="IQ88" s="13"/>
      <c r="IR88" s="13"/>
      <c r="IS88" s="13"/>
      <c r="IT88" s="13"/>
      <c r="IU88" s="13"/>
      <c r="IV88" s="13"/>
      <c r="IW88" s="13"/>
      <c r="IX88" s="13"/>
      <c r="IY88" s="13"/>
      <c r="IZ88" s="13"/>
      <c r="JA88" s="13"/>
      <c r="JB88" s="13"/>
      <c r="JC88" s="13"/>
      <c r="JD88" s="13"/>
      <c r="JE88" s="13"/>
      <c r="JF88" s="13"/>
      <c r="JG88" s="13"/>
      <c r="JH88" s="13"/>
      <c r="JI88" s="13"/>
      <c r="JJ88" s="13"/>
      <c r="JK88" s="13"/>
      <c r="JL88" s="13"/>
      <c r="JM88" s="13"/>
      <c r="JN88" s="13"/>
      <c r="JO88" s="13"/>
      <c r="JP88" s="13"/>
      <c r="JQ88" s="13"/>
      <c r="JR88" s="13"/>
      <c r="JS88" s="13"/>
      <c r="JT88" s="13"/>
      <c r="JU88" s="13"/>
      <c r="JV88" s="13"/>
      <c r="JW88" s="13"/>
      <c r="JX88" s="13"/>
      <c r="JY88" s="13"/>
      <c r="JZ88" s="13"/>
      <c r="KA88" s="13"/>
      <c r="KB88" s="13"/>
      <c r="KC88" s="13"/>
      <c r="KD88" s="13"/>
      <c r="KE88" s="13"/>
      <c r="KF88" s="13"/>
      <c r="KG88" s="13"/>
      <c r="KH88" s="13"/>
      <c r="KI88" s="13"/>
      <c r="KJ88" s="13"/>
      <c r="KK88" s="13"/>
      <c r="KL88" s="13"/>
      <c r="KM88" s="13"/>
      <c r="KN88" s="13"/>
      <c r="KO88" s="13"/>
      <c r="KP88" s="13"/>
      <c r="KQ88" s="13"/>
      <c r="KR88" s="13"/>
      <c r="KS88" s="13"/>
      <c r="KT88" s="13"/>
      <c r="KU88" s="13"/>
      <c r="KV88" s="13"/>
      <c r="KW88" s="13"/>
    </row>
    <row r="89" spans="1:309" ht="16.149999999999999" customHeight="1" x14ac:dyDescent="0.2">
      <c r="A89" s="30" t="s">
        <v>23</v>
      </c>
      <c r="B89" s="30"/>
      <c r="C89" s="30"/>
      <c r="D89" s="31"/>
      <c r="E89" s="39"/>
      <c r="F89" s="40">
        <f>SUM(F81:F88)</f>
        <v>0</v>
      </c>
      <c r="G89" s="67"/>
      <c r="I89" s="38"/>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c r="IP89" s="13"/>
      <c r="IQ89" s="13"/>
      <c r="IR89" s="13"/>
      <c r="IS89" s="13"/>
      <c r="IT89" s="13"/>
      <c r="IU89" s="13"/>
      <c r="IV89" s="13"/>
      <c r="IW89" s="13"/>
      <c r="IX89" s="13"/>
      <c r="IY89" s="13"/>
      <c r="IZ89" s="13"/>
      <c r="JA89" s="13"/>
      <c r="JB89" s="13"/>
      <c r="JC89" s="13"/>
      <c r="JD89" s="13"/>
      <c r="JE89" s="13"/>
      <c r="JF89" s="13"/>
      <c r="JG89" s="13"/>
      <c r="JH89" s="13"/>
      <c r="JI89" s="13"/>
      <c r="JJ89" s="13"/>
      <c r="JK89" s="13"/>
      <c r="JL89" s="13"/>
      <c r="JM89" s="13"/>
      <c r="JN89" s="13"/>
      <c r="JO89" s="13"/>
      <c r="JP89" s="13"/>
      <c r="JQ89" s="13"/>
      <c r="JR89" s="13"/>
      <c r="JS89" s="13"/>
      <c r="JT89" s="13"/>
      <c r="JU89" s="13"/>
      <c r="JV89" s="13"/>
      <c r="JW89" s="13"/>
      <c r="JX89" s="13"/>
      <c r="JY89" s="13"/>
      <c r="JZ89" s="13"/>
      <c r="KA89" s="13"/>
      <c r="KB89" s="13"/>
      <c r="KC89" s="13"/>
      <c r="KD89" s="13"/>
      <c r="KE89" s="13"/>
      <c r="KF89" s="13"/>
      <c r="KG89" s="13"/>
      <c r="KH89" s="13"/>
      <c r="KI89" s="13"/>
      <c r="KJ89" s="13"/>
      <c r="KK89" s="13"/>
      <c r="KL89" s="13"/>
      <c r="KM89" s="13"/>
      <c r="KN89" s="13"/>
      <c r="KO89" s="13"/>
      <c r="KP89" s="13"/>
      <c r="KQ89" s="13"/>
      <c r="KR89" s="13"/>
      <c r="KS89" s="13"/>
      <c r="KT89" s="13"/>
      <c r="KU89" s="13"/>
      <c r="KV89" s="13"/>
      <c r="KW89" s="13"/>
    </row>
    <row r="90" spans="1:309" ht="16.149999999999999" customHeight="1" x14ac:dyDescent="0.2">
      <c r="A90" s="30"/>
      <c r="B90" s="30"/>
      <c r="C90" s="30"/>
      <c r="D90" s="31"/>
      <c r="E90" s="39"/>
      <c r="F90" s="40"/>
      <c r="G90" s="67"/>
      <c r="I90" s="38"/>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c r="IW90" s="13"/>
      <c r="IX90" s="13"/>
      <c r="IY90" s="13"/>
      <c r="IZ90" s="13"/>
      <c r="JA90" s="13"/>
      <c r="JB90" s="13"/>
      <c r="JC90" s="13"/>
      <c r="JD90" s="13"/>
      <c r="JE90" s="13"/>
      <c r="JF90" s="13"/>
      <c r="JG90" s="13"/>
      <c r="JH90" s="13"/>
      <c r="JI90" s="13"/>
      <c r="JJ90" s="13"/>
      <c r="JK90" s="13"/>
      <c r="JL90" s="13"/>
      <c r="JM90" s="13"/>
      <c r="JN90" s="13"/>
      <c r="JO90" s="13"/>
      <c r="JP90" s="13"/>
      <c r="JQ90" s="13"/>
      <c r="JR90" s="13"/>
      <c r="JS90" s="13"/>
      <c r="JT90" s="13"/>
      <c r="JU90" s="13"/>
      <c r="JV90" s="13"/>
      <c r="JW90" s="13"/>
      <c r="JX90" s="13"/>
      <c r="JY90" s="13"/>
      <c r="JZ90" s="13"/>
      <c r="KA90" s="13"/>
      <c r="KB90" s="13"/>
      <c r="KC90" s="13"/>
      <c r="KD90" s="13"/>
      <c r="KE90" s="13"/>
      <c r="KF90" s="13"/>
      <c r="KG90" s="13"/>
      <c r="KH90" s="13"/>
      <c r="KI90" s="13"/>
      <c r="KJ90" s="13"/>
      <c r="KK90" s="13"/>
      <c r="KL90" s="13"/>
      <c r="KM90" s="13"/>
      <c r="KN90" s="13"/>
      <c r="KO90" s="13"/>
      <c r="KP90" s="13"/>
      <c r="KQ90" s="13"/>
      <c r="KR90" s="13"/>
      <c r="KS90" s="13"/>
      <c r="KT90" s="13"/>
      <c r="KU90" s="13"/>
      <c r="KV90" s="13"/>
      <c r="KW90" s="13"/>
    </row>
    <row r="91" spans="1:309" ht="16.149999999999999" customHeight="1" x14ac:dyDescent="0.2">
      <c r="A91" s="30"/>
      <c r="B91" s="30"/>
      <c r="C91" s="13" t="s">
        <v>140</v>
      </c>
      <c r="D91" s="13">
        <v>0</v>
      </c>
      <c r="E91" s="33">
        <v>6.5000000000000002E-2</v>
      </c>
      <c r="F91" s="29">
        <f t="shared" ref="F91" si="12">+D91*E91</f>
        <v>0</v>
      </c>
      <c r="G91" s="67"/>
      <c r="H91" s="34" t="s">
        <v>141</v>
      </c>
      <c r="I91" s="38"/>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c r="IH91" s="13"/>
      <c r="II91" s="13"/>
      <c r="IJ91" s="13"/>
      <c r="IK91" s="13"/>
      <c r="IL91" s="13"/>
      <c r="IM91" s="13"/>
      <c r="IN91" s="13"/>
      <c r="IO91" s="13"/>
      <c r="IP91" s="13"/>
      <c r="IQ91" s="13"/>
      <c r="IR91" s="13"/>
      <c r="IS91" s="13"/>
      <c r="IT91" s="13"/>
      <c r="IU91" s="13"/>
      <c r="IV91" s="13"/>
      <c r="IW91" s="13"/>
      <c r="IX91" s="13"/>
      <c r="IY91" s="13"/>
      <c r="IZ91" s="13"/>
      <c r="JA91" s="13"/>
      <c r="JB91" s="13"/>
      <c r="JC91" s="13"/>
      <c r="JD91" s="13"/>
      <c r="JE91" s="13"/>
      <c r="JF91" s="13"/>
      <c r="JG91" s="13"/>
      <c r="JH91" s="13"/>
      <c r="JI91" s="13"/>
      <c r="JJ91" s="13"/>
      <c r="JK91" s="13"/>
      <c r="JL91" s="13"/>
      <c r="JM91" s="13"/>
      <c r="JN91" s="13"/>
      <c r="JO91" s="13"/>
      <c r="JP91" s="13"/>
      <c r="JQ91" s="13"/>
      <c r="JR91" s="13"/>
      <c r="JS91" s="13"/>
      <c r="JT91" s="13"/>
      <c r="JU91" s="13"/>
      <c r="JV91" s="13"/>
      <c r="JW91" s="13"/>
      <c r="JX91" s="13"/>
      <c r="JY91" s="13"/>
      <c r="JZ91" s="13"/>
      <c r="KA91" s="13"/>
      <c r="KB91" s="13"/>
      <c r="KC91" s="13"/>
      <c r="KD91" s="13"/>
      <c r="KE91" s="13"/>
      <c r="KF91" s="13"/>
      <c r="KG91" s="13"/>
      <c r="KH91" s="13"/>
      <c r="KI91" s="13"/>
      <c r="KJ91" s="13"/>
      <c r="KK91" s="13"/>
      <c r="KL91" s="13"/>
      <c r="KM91" s="13"/>
      <c r="KN91" s="13"/>
      <c r="KO91" s="13"/>
      <c r="KP91" s="13"/>
      <c r="KQ91" s="13"/>
      <c r="KR91" s="13"/>
      <c r="KS91" s="13"/>
      <c r="KT91" s="13"/>
      <c r="KU91" s="13"/>
      <c r="KV91" s="13"/>
      <c r="KW91" s="13"/>
    </row>
    <row r="92" spans="1:309" ht="16.149999999999999" customHeight="1" x14ac:dyDescent="0.2">
      <c r="D92" s="29"/>
      <c r="E92" s="29"/>
      <c r="F92" s="13"/>
      <c r="I92" s="38"/>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c r="IS92" s="13"/>
      <c r="IT92" s="13"/>
      <c r="IU92" s="13"/>
      <c r="IV92" s="13"/>
      <c r="IW92" s="13"/>
      <c r="IX92" s="13"/>
      <c r="IY92" s="13"/>
      <c r="IZ92" s="13"/>
      <c r="JA92" s="13"/>
      <c r="JB92" s="13"/>
      <c r="JC92" s="13"/>
      <c r="JD92" s="13"/>
      <c r="JE92" s="13"/>
      <c r="JF92" s="13"/>
      <c r="JG92" s="13"/>
      <c r="JH92" s="13"/>
      <c r="JI92" s="13"/>
      <c r="JJ92" s="13"/>
      <c r="JK92" s="13"/>
      <c r="JL92" s="13"/>
      <c r="JM92" s="13"/>
      <c r="JN92" s="13"/>
      <c r="JO92" s="13"/>
      <c r="JP92" s="13"/>
      <c r="JQ92" s="13"/>
      <c r="JR92" s="13"/>
      <c r="JS92" s="13"/>
      <c r="JT92" s="13"/>
      <c r="JU92" s="13"/>
      <c r="JV92" s="13"/>
      <c r="JW92" s="13"/>
      <c r="JX92" s="13"/>
      <c r="JY92" s="13"/>
      <c r="JZ92" s="13"/>
      <c r="KA92" s="13"/>
      <c r="KB92" s="13"/>
      <c r="KC92" s="13"/>
      <c r="KD92" s="13"/>
      <c r="KE92" s="13"/>
      <c r="KF92" s="13"/>
      <c r="KG92" s="13"/>
      <c r="KH92" s="13"/>
      <c r="KI92" s="13"/>
      <c r="KJ92" s="13"/>
      <c r="KK92" s="13"/>
      <c r="KL92" s="13"/>
      <c r="KM92" s="13"/>
      <c r="KN92" s="13"/>
      <c r="KO92" s="13"/>
      <c r="KP92" s="13"/>
      <c r="KQ92" s="13"/>
      <c r="KR92" s="13"/>
      <c r="KS92" s="13"/>
      <c r="KT92" s="13"/>
      <c r="KU92" s="13"/>
      <c r="KV92" s="13"/>
      <c r="KW92" s="13"/>
    </row>
    <row r="93" spans="1:309" ht="16.149999999999999" customHeight="1" x14ac:dyDescent="0.2">
      <c r="C93" s="23" t="s">
        <v>127</v>
      </c>
      <c r="D93" s="12" t="s">
        <v>77</v>
      </c>
      <c r="E93" s="12" t="s">
        <v>30</v>
      </c>
      <c r="F93" s="12" t="s">
        <v>98</v>
      </c>
      <c r="I93" s="38"/>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c r="IS93" s="13"/>
      <c r="IT93" s="13"/>
      <c r="IU93" s="13"/>
      <c r="IV93" s="13"/>
      <c r="IW93" s="13"/>
      <c r="IX93" s="13"/>
      <c r="IY93" s="13"/>
      <c r="IZ93" s="13"/>
      <c r="JA93" s="13"/>
      <c r="JB93" s="13"/>
      <c r="JC93" s="13"/>
      <c r="JD93" s="13"/>
      <c r="JE93" s="13"/>
      <c r="JF93" s="13"/>
      <c r="JG93" s="13"/>
      <c r="JH93" s="13"/>
      <c r="JI93" s="13"/>
      <c r="JJ93" s="13"/>
      <c r="JK93" s="13"/>
      <c r="JL93" s="13"/>
      <c r="JM93" s="13"/>
      <c r="JN93" s="13"/>
      <c r="JO93" s="13"/>
      <c r="JP93" s="13"/>
      <c r="JQ93" s="13"/>
      <c r="JR93" s="13"/>
      <c r="JS93" s="13"/>
      <c r="JT93" s="13"/>
      <c r="JU93" s="13"/>
      <c r="JV93" s="13"/>
      <c r="JW93" s="13"/>
      <c r="JX93" s="13"/>
      <c r="JY93" s="13"/>
      <c r="JZ93" s="13"/>
      <c r="KA93" s="13"/>
      <c r="KB93" s="13"/>
      <c r="KC93" s="13"/>
      <c r="KD93" s="13"/>
      <c r="KE93" s="13"/>
      <c r="KF93" s="13"/>
      <c r="KG93" s="13"/>
      <c r="KH93" s="13"/>
      <c r="KI93" s="13"/>
      <c r="KJ93" s="13"/>
      <c r="KK93" s="13"/>
      <c r="KL93" s="13"/>
      <c r="KM93" s="13"/>
      <c r="KN93" s="13"/>
      <c r="KO93" s="13"/>
      <c r="KP93" s="13"/>
      <c r="KQ93" s="13"/>
      <c r="KR93" s="13"/>
      <c r="KS93" s="13"/>
      <c r="KT93" s="13"/>
      <c r="KU93" s="13"/>
      <c r="KV93" s="13"/>
      <c r="KW93" s="13"/>
    </row>
    <row r="94" spans="1:309" ht="16.149999999999999" customHeight="1" x14ac:dyDescent="0.2">
      <c r="A94" s="25" t="s">
        <v>3</v>
      </c>
      <c r="B94" s="13" t="s">
        <v>4</v>
      </c>
      <c r="C94" s="13" t="s">
        <v>128</v>
      </c>
      <c r="D94" s="13">
        <v>0</v>
      </c>
      <c r="E94" s="29">
        <v>260</v>
      </c>
      <c r="F94" s="29">
        <f>+D94*E94</f>
        <v>0</v>
      </c>
      <c r="H94" s="1" t="s">
        <v>132</v>
      </c>
      <c r="I94" s="38"/>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c r="IS94" s="13"/>
      <c r="IT94" s="13"/>
      <c r="IU94" s="13"/>
      <c r="IV94" s="13"/>
      <c r="IW94" s="13"/>
      <c r="IX94" s="13"/>
      <c r="IY94" s="13"/>
      <c r="IZ94" s="13"/>
      <c r="JA94" s="13"/>
      <c r="JB94" s="13"/>
      <c r="JC94" s="13"/>
      <c r="JD94" s="13"/>
      <c r="JE94" s="13"/>
      <c r="JF94" s="13"/>
      <c r="JG94" s="13"/>
      <c r="JH94" s="13"/>
      <c r="JI94" s="13"/>
      <c r="JJ94" s="13"/>
      <c r="JK94" s="13"/>
      <c r="JL94" s="13"/>
      <c r="JM94" s="13"/>
      <c r="JN94" s="13"/>
      <c r="JO94" s="13"/>
      <c r="JP94" s="13"/>
      <c r="JQ94" s="13"/>
      <c r="JR94" s="13"/>
      <c r="JS94" s="13"/>
      <c r="JT94" s="13"/>
      <c r="JU94" s="13"/>
      <c r="JV94" s="13"/>
      <c r="JW94" s="13"/>
      <c r="JX94" s="13"/>
      <c r="JY94" s="13"/>
      <c r="JZ94" s="13"/>
      <c r="KA94" s="13"/>
      <c r="KB94" s="13"/>
      <c r="KC94" s="13"/>
      <c r="KD94" s="13"/>
      <c r="KE94" s="13"/>
      <c r="KF94" s="13"/>
      <c r="KG94" s="13"/>
      <c r="KH94" s="13"/>
      <c r="KI94" s="13"/>
      <c r="KJ94" s="13"/>
      <c r="KK94" s="13"/>
      <c r="KL94" s="13"/>
      <c r="KM94" s="13"/>
      <c r="KN94" s="13"/>
      <c r="KO94" s="13"/>
      <c r="KP94" s="13"/>
      <c r="KQ94" s="13"/>
      <c r="KR94" s="13"/>
      <c r="KS94" s="13"/>
      <c r="KT94" s="13"/>
      <c r="KU94" s="13"/>
      <c r="KV94" s="13"/>
      <c r="KW94" s="13"/>
    </row>
    <row r="95" spans="1:309" ht="16.149999999999999" customHeight="1" x14ac:dyDescent="0.2">
      <c r="A95" s="25" t="s">
        <v>5</v>
      </c>
      <c r="B95" s="13" t="s">
        <v>6</v>
      </c>
      <c r="C95" s="13" t="s">
        <v>128</v>
      </c>
      <c r="D95" s="13">
        <v>0</v>
      </c>
      <c r="E95" s="29">
        <v>185</v>
      </c>
      <c r="F95" s="29">
        <f t="shared" ref="F95:F101" si="13">+D95*E95</f>
        <v>0</v>
      </c>
      <c r="H95" s="1" t="s">
        <v>132</v>
      </c>
      <c r="I95" s="38"/>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c r="HT95" s="13"/>
      <c r="HU95" s="13"/>
      <c r="HV95" s="13"/>
      <c r="HW95" s="13"/>
      <c r="HX95" s="13"/>
      <c r="HY95" s="13"/>
      <c r="HZ95" s="13"/>
      <c r="IA95" s="13"/>
      <c r="IB95" s="13"/>
      <c r="IC95" s="13"/>
      <c r="ID95" s="13"/>
      <c r="IE95" s="13"/>
      <c r="IF95" s="13"/>
      <c r="IG95" s="13"/>
      <c r="IH95" s="13"/>
      <c r="II95" s="13"/>
      <c r="IJ95" s="13"/>
      <c r="IK95" s="13"/>
      <c r="IL95" s="13"/>
      <c r="IM95" s="13"/>
      <c r="IN95" s="13"/>
      <c r="IO95" s="13"/>
      <c r="IP95" s="13"/>
      <c r="IQ95" s="13"/>
      <c r="IR95" s="13"/>
      <c r="IS95" s="13"/>
      <c r="IT95" s="13"/>
      <c r="IU95" s="13"/>
      <c r="IV95" s="13"/>
      <c r="IW95" s="13"/>
      <c r="IX95" s="13"/>
      <c r="IY95" s="13"/>
      <c r="IZ95" s="13"/>
      <c r="JA95" s="13"/>
      <c r="JB95" s="13"/>
      <c r="JC95" s="13"/>
      <c r="JD95" s="13"/>
      <c r="JE95" s="13"/>
      <c r="JF95" s="13"/>
      <c r="JG95" s="13"/>
      <c r="JH95" s="13"/>
      <c r="JI95" s="13"/>
      <c r="JJ95" s="13"/>
      <c r="JK95" s="13"/>
      <c r="JL95" s="13"/>
      <c r="JM95" s="13"/>
      <c r="JN95" s="13"/>
      <c r="JO95" s="13"/>
      <c r="JP95" s="13"/>
      <c r="JQ95" s="13"/>
      <c r="JR95" s="13"/>
      <c r="JS95" s="13"/>
      <c r="JT95" s="13"/>
      <c r="JU95" s="13"/>
      <c r="JV95" s="13"/>
      <c r="JW95" s="13"/>
      <c r="JX95" s="13"/>
      <c r="JY95" s="13"/>
      <c r="JZ95" s="13"/>
      <c r="KA95" s="13"/>
      <c r="KB95" s="13"/>
      <c r="KC95" s="13"/>
      <c r="KD95" s="13"/>
      <c r="KE95" s="13"/>
      <c r="KF95" s="13"/>
      <c r="KG95" s="13"/>
      <c r="KH95" s="13"/>
      <c r="KI95" s="13"/>
      <c r="KJ95" s="13"/>
      <c r="KK95" s="13"/>
      <c r="KL95" s="13"/>
      <c r="KM95" s="13"/>
      <c r="KN95" s="13"/>
      <c r="KO95" s="13"/>
      <c r="KP95" s="13"/>
      <c r="KQ95" s="13"/>
      <c r="KR95" s="13"/>
      <c r="KS95" s="13"/>
      <c r="KT95" s="13"/>
      <c r="KU95" s="13"/>
      <c r="KV95" s="13"/>
      <c r="KW95" s="13"/>
    </row>
    <row r="96" spans="1:309" ht="16.149999999999999" customHeight="1" x14ac:dyDescent="0.2">
      <c r="A96" s="25" t="s">
        <v>7</v>
      </c>
      <c r="B96" s="13" t="s">
        <v>8</v>
      </c>
      <c r="C96" s="13" t="s">
        <v>128</v>
      </c>
      <c r="D96" s="13">
        <v>0</v>
      </c>
      <c r="E96" s="29">
        <v>150</v>
      </c>
      <c r="F96" s="29">
        <f t="shared" si="13"/>
        <v>0</v>
      </c>
      <c r="H96" s="1" t="s">
        <v>132</v>
      </c>
      <c r="I96" s="38"/>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c r="IH96" s="13"/>
      <c r="II96" s="13"/>
      <c r="IJ96" s="13"/>
      <c r="IK96" s="13"/>
      <c r="IL96" s="13"/>
      <c r="IM96" s="13"/>
      <c r="IN96" s="13"/>
      <c r="IO96" s="13"/>
      <c r="IP96" s="13"/>
      <c r="IQ96" s="13"/>
      <c r="IR96" s="13"/>
      <c r="IS96" s="13"/>
      <c r="IT96" s="13"/>
      <c r="IU96" s="13"/>
      <c r="IV96" s="13"/>
      <c r="IW96" s="13"/>
      <c r="IX96" s="13"/>
      <c r="IY96" s="13"/>
      <c r="IZ96" s="13"/>
      <c r="JA96" s="13"/>
      <c r="JB96" s="13"/>
      <c r="JC96" s="13"/>
      <c r="JD96" s="13"/>
      <c r="JE96" s="13"/>
      <c r="JF96" s="13"/>
      <c r="JG96" s="13"/>
      <c r="JH96" s="13"/>
      <c r="JI96" s="13"/>
      <c r="JJ96" s="13"/>
      <c r="JK96" s="13"/>
      <c r="JL96" s="13"/>
      <c r="JM96" s="13"/>
      <c r="JN96" s="13"/>
      <c r="JO96" s="13"/>
      <c r="JP96" s="13"/>
      <c r="JQ96" s="13"/>
      <c r="JR96" s="13"/>
      <c r="JS96" s="13"/>
      <c r="JT96" s="13"/>
      <c r="JU96" s="13"/>
      <c r="JV96" s="13"/>
      <c r="JW96" s="13"/>
      <c r="JX96" s="13"/>
      <c r="JY96" s="13"/>
      <c r="JZ96" s="13"/>
      <c r="KA96" s="13"/>
      <c r="KB96" s="13"/>
      <c r="KC96" s="13"/>
      <c r="KD96" s="13"/>
      <c r="KE96" s="13"/>
      <c r="KF96" s="13"/>
      <c r="KG96" s="13"/>
      <c r="KH96" s="13"/>
      <c r="KI96" s="13"/>
      <c r="KJ96" s="13"/>
      <c r="KK96" s="13"/>
      <c r="KL96" s="13"/>
      <c r="KM96" s="13"/>
      <c r="KN96" s="13"/>
      <c r="KO96" s="13"/>
      <c r="KP96" s="13"/>
      <c r="KQ96" s="13"/>
      <c r="KR96" s="13"/>
      <c r="KS96" s="13"/>
      <c r="KT96" s="13"/>
      <c r="KU96" s="13"/>
      <c r="KV96" s="13"/>
      <c r="KW96" s="13"/>
    </row>
    <row r="97" spans="1:309" ht="16.149999999999999" customHeight="1" x14ac:dyDescent="0.2">
      <c r="A97" s="25" t="s">
        <v>9</v>
      </c>
      <c r="B97" s="13" t="s">
        <v>10</v>
      </c>
      <c r="C97" s="13" t="s">
        <v>128</v>
      </c>
      <c r="D97" s="13">
        <v>0</v>
      </c>
      <c r="E97" s="29">
        <v>110</v>
      </c>
      <c r="F97" s="29">
        <f t="shared" si="13"/>
        <v>0</v>
      </c>
      <c r="H97" s="1" t="s">
        <v>132</v>
      </c>
      <c r="I97" s="38"/>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c r="HT97" s="13"/>
      <c r="HU97" s="13"/>
      <c r="HV97" s="13"/>
      <c r="HW97" s="13"/>
      <c r="HX97" s="13"/>
      <c r="HY97" s="13"/>
      <c r="HZ97" s="13"/>
      <c r="IA97" s="13"/>
      <c r="IB97" s="13"/>
      <c r="IC97" s="13"/>
      <c r="ID97" s="13"/>
      <c r="IE97" s="13"/>
      <c r="IF97" s="13"/>
      <c r="IG97" s="13"/>
      <c r="IH97" s="13"/>
      <c r="II97" s="13"/>
      <c r="IJ97" s="13"/>
      <c r="IK97" s="13"/>
      <c r="IL97" s="13"/>
      <c r="IM97" s="13"/>
      <c r="IN97" s="13"/>
      <c r="IO97" s="13"/>
      <c r="IP97" s="13"/>
      <c r="IQ97" s="13"/>
      <c r="IR97" s="13"/>
      <c r="IS97" s="13"/>
      <c r="IT97" s="13"/>
      <c r="IU97" s="13"/>
      <c r="IV97" s="13"/>
      <c r="IW97" s="13"/>
      <c r="IX97" s="13"/>
      <c r="IY97" s="13"/>
      <c r="IZ97" s="13"/>
      <c r="JA97" s="13"/>
      <c r="JB97" s="13"/>
      <c r="JC97" s="13"/>
      <c r="JD97" s="13"/>
      <c r="JE97" s="13"/>
      <c r="JF97" s="13"/>
      <c r="JG97" s="13"/>
      <c r="JH97" s="13"/>
      <c r="JI97" s="13"/>
      <c r="JJ97" s="13"/>
      <c r="JK97" s="13"/>
      <c r="JL97" s="13"/>
      <c r="JM97" s="13"/>
      <c r="JN97" s="13"/>
      <c r="JO97" s="13"/>
      <c r="JP97" s="13"/>
      <c r="JQ97" s="13"/>
      <c r="JR97" s="13"/>
      <c r="JS97" s="13"/>
      <c r="JT97" s="13"/>
      <c r="JU97" s="13"/>
      <c r="JV97" s="13"/>
      <c r="JW97" s="13"/>
      <c r="JX97" s="13"/>
      <c r="JY97" s="13"/>
      <c r="JZ97" s="13"/>
      <c r="KA97" s="13"/>
      <c r="KB97" s="13"/>
      <c r="KC97" s="13"/>
      <c r="KD97" s="13"/>
      <c r="KE97" s="13"/>
      <c r="KF97" s="13"/>
      <c r="KG97" s="13"/>
      <c r="KH97" s="13"/>
      <c r="KI97" s="13"/>
      <c r="KJ97" s="13"/>
      <c r="KK97" s="13"/>
      <c r="KL97" s="13"/>
      <c r="KM97" s="13"/>
      <c r="KN97" s="13"/>
      <c r="KO97" s="13"/>
      <c r="KP97" s="13"/>
      <c r="KQ97" s="13"/>
      <c r="KR97" s="13"/>
      <c r="KS97" s="13"/>
      <c r="KT97" s="13"/>
      <c r="KU97" s="13"/>
      <c r="KV97" s="13"/>
      <c r="KW97" s="13"/>
    </row>
    <row r="98" spans="1:309" ht="16.149999999999999" customHeight="1" x14ac:dyDescent="0.2">
      <c r="A98" s="25" t="s">
        <v>11</v>
      </c>
      <c r="B98" s="13" t="s">
        <v>12</v>
      </c>
      <c r="C98" s="13" t="s">
        <v>128</v>
      </c>
      <c r="D98" s="13">
        <v>0</v>
      </c>
      <c r="E98" s="29">
        <v>90</v>
      </c>
      <c r="F98" s="29">
        <f t="shared" si="13"/>
        <v>0</v>
      </c>
      <c r="H98" s="1" t="s">
        <v>132</v>
      </c>
      <c r="I98" s="38"/>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c r="HT98" s="13"/>
      <c r="HU98" s="13"/>
      <c r="HV98" s="13"/>
      <c r="HW98" s="13"/>
      <c r="HX98" s="13"/>
      <c r="HY98" s="13"/>
      <c r="HZ98" s="13"/>
      <c r="IA98" s="13"/>
      <c r="IB98" s="13"/>
      <c r="IC98" s="13"/>
      <c r="ID98" s="13"/>
      <c r="IE98" s="13"/>
      <c r="IF98" s="13"/>
      <c r="IG98" s="13"/>
      <c r="IH98" s="13"/>
      <c r="II98" s="13"/>
      <c r="IJ98" s="13"/>
      <c r="IK98" s="13"/>
      <c r="IL98" s="13"/>
      <c r="IM98" s="13"/>
      <c r="IN98" s="13"/>
      <c r="IO98" s="13"/>
      <c r="IP98" s="13"/>
      <c r="IQ98" s="13"/>
      <c r="IR98" s="13"/>
      <c r="IS98" s="13"/>
      <c r="IT98" s="13"/>
      <c r="IU98" s="13"/>
      <c r="IV98" s="13"/>
      <c r="IW98" s="13"/>
      <c r="IX98" s="13"/>
      <c r="IY98" s="13"/>
      <c r="IZ98" s="13"/>
      <c r="JA98" s="13"/>
      <c r="JB98" s="13"/>
      <c r="JC98" s="13"/>
      <c r="JD98" s="13"/>
      <c r="JE98" s="13"/>
      <c r="JF98" s="13"/>
      <c r="JG98" s="13"/>
      <c r="JH98" s="13"/>
      <c r="JI98" s="13"/>
      <c r="JJ98" s="13"/>
      <c r="JK98" s="13"/>
      <c r="JL98" s="13"/>
      <c r="JM98" s="13"/>
      <c r="JN98" s="13"/>
      <c r="JO98" s="13"/>
      <c r="JP98" s="13"/>
      <c r="JQ98" s="13"/>
      <c r="JR98" s="13"/>
      <c r="JS98" s="13"/>
      <c r="JT98" s="13"/>
      <c r="JU98" s="13"/>
      <c r="JV98" s="13"/>
      <c r="JW98" s="13"/>
      <c r="JX98" s="13"/>
      <c r="JY98" s="13"/>
      <c r="JZ98" s="13"/>
      <c r="KA98" s="13"/>
      <c r="KB98" s="13"/>
      <c r="KC98" s="13"/>
      <c r="KD98" s="13"/>
      <c r="KE98" s="13"/>
      <c r="KF98" s="13"/>
      <c r="KG98" s="13"/>
      <c r="KH98" s="13"/>
      <c r="KI98" s="13"/>
      <c r="KJ98" s="13"/>
      <c r="KK98" s="13"/>
      <c r="KL98" s="13"/>
      <c r="KM98" s="13"/>
      <c r="KN98" s="13"/>
      <c r="KO98" s="13"/>
      <c r="KP98" s="13"/>
      <c r="KQ98" s="13"/>
      <c r="KR98" s="13"/>
      <c r="KS98" s="13"/>
      <c r="KT98" s="13"/>
      <c r="KU98" s="13"/>
      <c r="KV98" s="13"/>
      <c r="KW98" s="13"/>
    </row>
    <row r="99" spans="1:309" ht="16.149999999999999" customHeight="1" x14ac:dyDescent="0.2">
      <c r="C99" s="13" t="s">
        <v>13</v>
      </c>
      <c r="D99" s="13">
        <v>0</v>
      </c>
      <c r="E99" s="29">
        <v>45</v>
      </c>
      <c r="F99" s="29">
        <f t="shared" si="13"/>
        <v>0</v>
      </c>
      <c r="H99" s="1" t="s">
        <v>82</v>
      </c>
      <c r="I99" s="38"/>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c r="HT99" s="13"/>
      <c r="HU99" s="13"/>
      <c r="HV99" s="13"/>
      <c r="HW99" s="13"/>
      <c r="HX99" s="13"/>
      <c r="HY99" s="13"/>
      <c r="HZ99" s="13"/>
      <c r="IA99" s="13"/>
      <c r="IB99" s="13"/>
      <c r="IC99" s="13"/>
      <c r="ID99" s="13"/>
      <c r="IE99" s="13"/>
      <c r="IF99" s="13"/>
      <c r="IG99" s="13"/>
      <c r="IH99" s="13"/>
      <c r="II99" s="13"/>
      <c r="IJ99" s="13"/>
      <c r="IK99" s="13"/>
      <c r="IL99" s="13"/>
      <c r="IM99" s="13"/>
      <c r="IN99" s="13"/>
      <c r="IO99" s="13"/>
      <c r="IP99" s="13"/>
      <c r="IQ99" s="13"/>
      <c r="IR99" s="13"/>
      <c r="IS99" s="13"/>
      <c r="IT99" s="13"/>
      <c r="IU99" s="13"/>
      <c r="IV99" s="13"/>
      <c r="IW99" s="13"/>
      <c r="IX99" s="13"/>
      <c r="IY99" s="13"/>
      <c r="IZ99" s="13"/>
      <c r="JA99" s="13"/>
      <c r="JB99" s="13"/>
      <c r="JC99" s="13"/>
      <c r="JD99" s="13"/>
      <c r="JE99" s="13"/>
      <c r="JF99" s="13"/>
      <c r="JG99" s="13"/>
      <c r="JH99" s="13"/>
      <c r="JI99" s="13"/>
      <c r="JJ99" s="13"/>
      <c r="JK99" s="13"/>
      <c r="JL99" s="13"/>
      <c r="JM99" s="13"/>
      <c r="JN99" s="13"/>
      <c r="JO99" s="13"/>
      <c r="JP99" s="13"/>
      <c r="JQ99" s="13"/>
      <c r="JR99" s="13"/>
      <c r="JS99" s="13"/>
      <c r="JT99" s="13"/>
      <c r="JU99" s="13"/>
      <c r="JV99" s="13"/>
      <c r="JW99" s="13"/>
      <c r="JX99" s="13"/>
      <c r="JY99" s="13"/>
      <c r="JZ99" s="13"/>
      <c r="KA99" s="13"/>
      <c r="KB99" s="13"/>
      <c r="KC99" s="13"/>
      <c r="KD99" s="13"/>
      <c r="KE99" s="13"/>
      <c r="KF99" s="13"/>
      <c r="KG99" s="13"/>
      <c r="KH99" s="13"/>
      <c r="KI99" s="13"/>
      <c r="KJ99" s="13"/>
      <c r="KK99" s="13"/>
      <c r="KL99" s="13"/>
      <c r="KM99" s="13"/>
      <c r="KN99" s="13"/>
      <c r="KO99" s="13"/>
      <c r="KP99" s="13"/>
      <c r="KQ99" s="13"/>
      <c r="KR99" s="13"/>
      <c r="KS99" s="13"/>
      <c r="KT99" s="13"/>
      <c r="KU99" s="13"/>
      <c r="KV99" s="13"/>
      <c r="KW99" s="13"/>
    </row>
    <row r="100" spans="1:309" ht="16.149999999999999" customHeight="1" x14ac:dyDescent="0.2">
      <c r="C100" s="13" t="s">
        <v>14</v>
      </c>
      <c r="D100" s="13">
        <v>0</v>
      </c>
      <c r="E100" s="29">
        <v>23</v>
      </c>
      <c r="F100" s="29">
        <f t="shared" si="13"/>
        <v>0</v>
      </c>
      <c r="H100" s="1" t="s">
        <v>83</v>
      </c>
      <c r="I100" s="38"/>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c r="HT100" s="13"/>
      <c r="HU100" s="13"/>
      <c r="HV100" s="13"/>
      <c r="HW100" s="13"/>
      <c r="HX100" s="13"/>
      <c r="HY100" s="13"/>
      <c r="HZ100" s="13"/>
      <c r="IA100" s="13"/>
      <c r="IB100" s="13"/>
      <c r="IC100" s="13"/>
      <c r="ID100" s="13"/>
      <c r="IE100" s="13"/>
      <c r="IF100" s="13"/>
      <c r="IG100" s="13"/>
      <c r="IH100" s="13"/>
      <c r="II100" s="13"/>
      <c r="IJ100" s="13"/>
      <c r="IK100" s="13"/>
      <c r="IL100" s="13"/>
      <c r="IM100" s="13"/>
      <c r="IN100" s="13"/>
      <c r="IO100" s="13"/>
      <c r="IP100" s="13"/>
      <c r="IQ100" s="13"/>
      <c r="IR100" s="13"/>
      <c r="IS100" s="13"/>
      <c r="IT100" s="13"/>
      <c r="IU100" s="13"/>
      <c r="IV100" s="13"/>
      <c r="IW100" s="13"/>
      <c r="IX100" s="13"/>
      <c r="IY100" s="13"/>
      <c r="IZ100" s="13"/>
      <c r="JA100" s="13"/>
      <c r="JB100" s="13"/>
      <c r="JC100" s="13"/>
      <c r="JD100" s="13"/>
      <c r="JE100" s="13"/>
      <c r="JF100" s="13"/>
      <c r="JG100" s="13"/>
      <c r="JH100" s="13"/>
      <c r="JI100" s="13"/>
      <c r="JJ100" s="13"/>
      <c r="JK100" s="13"/>
      <c r="JL100" s="13"/>
      <c r="JM100" s="13"/>
      <c r="JN100" s="13"/>
      <c r="JO100" s="13"/>
      <c r="JP100" s="13"/>
      <c r="JQ100" s="13"/>
      <c r="JR100" s="13"/>
      <c r="JS100" s="13"/>
      <c r="JT100" s="13"/>
      <c r="JU100" s="13"/>
      <c r="JV100" s="13"/>
      <c r="JW100" s="13"/>
      <c r="JX100" s="13"/>
      <c r="JY100" s="13"/>
      <c r="JZ100" s="13"/>
      <c r="KA100" s="13"/>
      <c r="KB100" s="13"/>
      <c r="KC100" s="13"/>
      <c r="KD100" s="13"/>
      <c r="KE100" s="13"/>
      <c r="KF100" s="13"/>
      <c r="KG100" s="13"/>
      <c r="KH100" s="13"/>
      <c r="KI100" s="13"/>
      <c r="KJ100" s="13"/>
      <c r="KK100" s="13"/>
      <c r="KL100" s="13"/>
      <c r="KM100" s="13"/>
      <c r="KN100" s="13"/>
      <c r="KO100" s="13"/>
      <c r="KP100" s="13"/>
      <c r="KQ100" s="13"/>
      <c r="KR100" s="13"/>
      <c r="KS100" s="13"/>
      <c r="KT100" s="13"/>
      <c r="KU100" s="13"/>
      <c r="KV100" s="13"/>
      <c r="KW100" s="13"/>
    </row>
    <row r="101" spans="1:309" ht="16.149999999999999" customHeight="1" x14ac:dyDescent="0.2">
      <c r="C101" s="13" t="s">
        <v>15</v>
      </c>
      <c r="D101" s="13">
        <v>0</v>
      </c>
      <c r="E101" s="29">
        <v>9</v>
      </c>
      <c r="F101" s="29">
        <f t="shared" si="13"/>
        <v>0</v>
      </c>
      <c r="I101" s="38"/>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c r="HT101" s="13"/>
      <c r="HU101" s="13"/>
      <c r="HV101" s="13"/>
      <c r="HW101" s="13"/>
      <c r="HX101" s="13"/>
      <c r="HY101" s="13"/>
      <c r="HZ101" s="13"/>
      <c r="IA101" s="13"/>
      <c r="IB101" s="13"/>
      <c r="IC101" s="13"/>
      <c r="ID101" s="13"/>
      <c r="IE101" s="13"/>
      <c r="IF101" s="13"/>
      <c r="IG101" s="13"/>
      <c r="IH101" s="13"/>
      <c r="II101" s="13"/>
      <c r="IJ101" s="13"/>
      <c r="IK101" s="13"/>
      <c r="IL101" s="13"/>
      <c r="IM101" s="13"/>
      <c r="IN101" s="13"/>
      <c r="IO101" s="13"/>
      <c r="IP101" s="13"/>
      <c r="IQ101" s="13"/>
      <c r="IR101" s="13"/>
      <c r="IS101" s="13"/>
      <c r="IT101" s="13"/>
      <c r="IU101" s="13"/>
      <c r="IV101" s="13"/>
      <c r="IW101" s="13"/>
      <c r="IX101" s="13"/>
      <c r="IY101" s="13"/>
      <c r="IZ101" s="13"/>
      <c r="JA101" s="13"/>
      <c r="JB101" s="13"/>
      <c r="JC101" s="13"/>
      <c r="JD101" s="13"/>
      <c r="JE101" s="13"/>
      <c r="JF101" s="13"/>
      <c r="JG101" s="13"/>
      <c r="JH101" s="13"/>
      <c r="JI101" s="13"/>
      <c r="JJ101" s="13"/>
      <c r="JK101" s="13"/>
      <c r="JL101" s="13"/>
      <c r="JM101" s="13"/>
      <c r="JN101" s="13"/>
      <c r="JO101" s="13"/>
      <c r="JP101" s="13"/>
      <c r="JQ101" s="13"/>
      <c r="JR101" s="13"/>
      <c r="JS101" s="13"/>
      <c r="JT101" s="13"/>
      <c r="JU101" s="13"/>
      <c r="JV101" s="13"/>
      <c r="JW101" s="13"/>
      <c r="JX101" s="13"/>
      <c r="JY101" s="13"/>
      <c r="JZ101" s="13"/>
      <c r="KA101" s="13"/>
      <c r="KB101" s="13"/>
      <c r="KC101" s="13"/>
      <c r="KD101" s="13"/>
      <c r="KE101" s="13"/>
      <c r="KF101" s="13"/>
      <c r="KG101" s="13"/>
      <c r="KH101" s="13"/>
      <c r="KI101" s="13"/>
      <c r="KJ101" s="13"/>
      <c r="KK101" s="13"/>
      <c r="KL101" s="13"/>
      <c r="KM101" s="13"/>
      <c r="KN101" s="13"/>
      <c r="KO101" s="13"/>
      <c r="KP101" s="13"/>
      <c r="KQ101" s="13"/>
      <c r="KR101" s="13"/>
      <c r="KS101" s="13"/>
      <c r="KT101" s="13"/>
      <c r="KU101" s="13"/>
      <c r="KV101" s="13"/>
      <c r="KW101" s="13"/>
    </row>
    <row r="102" spans="1:309" ht="16.149999999999999" customHeight="1" x14ac:dyDescent="0.2">
      <c r="A102" s="30" t="s">
        <v>23</v>
      </c>
      <c r="B102" s="30"/>
      <c r="C102" s="30"/>
      <c r="D102" s="31"/>
      <c r="E102" s="39"/>
      <c r="F102" s="40">
        <f>SUM(F94:F101)</f>
        <v>0</v>
      </c>
      <c r="I102" s="38"/>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c r="HS102" s="13"/>
      <c r="HT102" s="13"/>
      <c r="HU102" s="13"/>
      <c r="HV102" s="13"/>
      <c r="HW102" s="13"/>
      <c r="HX102" s="13"/>
      <c r="HY102" s="13"/>
      <c r="HZ102" s="13"/>
      <c r="IA102" s="13"/>
      <c r="IB102" s="13"/>
      <c r="IC102" s="13"/>
      <c r="ID102" s="13"/>
      <c r="IE102" s="13"/>
      <c r="IF102" s="13"/>
      <c r="IG102" s="13"/>
      <c r="IH102" s="13"/>
      <c r="II102" s="13"/>
      <c r="IJ102" s="13"/>
      <c r="IK102" s="13"/>
      <c r="IL102" s="13"/>
      <c r="IM102" s="13"/>
      <c r="IN102" s="13"/>
      <c r="IO102" s="13"/>
      <c r="IP102" s="13"/>
      <c r="IQ102" s="13"/>
      <c r="IR102" s="13"/>
      <c r="IS102" s="13"/>
      <c r="IT102" s="13"/>
      <c r="IU102" s="13"/>
      <c r="IV102" s="13"/>
      <c r="IW102" s="13"/>
      <c r="IX102" s="13"/>
      <c r="IY102" s="13"/>
      <c r="IZ102" s="13"/>
      <c r="JA102" s="13"/>
      <c r="JB102" s="13"/>
      <c r="JC102" s="13"/>
      <c r="JD102" s="13"/>
      <c r="JE102" s="13"/>
      <c r="JF102" s="13"/>
      <c r="JG102" s="13"/>
      <c r="JH102" s="13"/>
      <c r="JI102" s="13"/>
      <c r="JJ102" s="13"/>
      <c r="JK102" s="13"/>
      <c r="JL102" s="13"/>
      <c r="JM102" s="13"/>
      <c r="JN102" s="13"/>
      <c r="JO102" s="13"/>
      <c r="JP102" s="13"/>
      <c r="JQ102" s="13"/>
      <c r="JR102" s="13"/>
      <c r="JS102" s="13"/>
      <c r="JT102" s="13"/>
      <c r="JU102" s="13"/>
      <c r="JV102" s="13"/>
      <c r="JW102" s="13"/>
      <c r="JX102" s="13"/>
      <c r="JY102" s="13"/>
      <c r="JZ102" s="13"/>
      <c r="KA102" s="13"/>
      <c r="KB102" s="13"/>
      <c r="KC102" s="13"/>
      <c r="KD102" s="13"/>
      <c r="KE102" s="13"/>
      <c r="KF102" s="13"/>
      <c r="KG102" s="13"/>
      <c r="KH102" s="13"/>
      <c r="KI102" s="13"/>
      <c r="KJ102" s="13"/>
      <c r="KK102" s="13"/>
      <c r="KL102" s="13"/>
      <c r="KM102" s="13"/>
      <c r="KN102" s="13"/>
      <c r="KO102" s="13"/>
      <c r="KP102" s="13"/>
      <c r="KQ102" s="13"/>
      <c r="KR102" s="13"/>
      <c r="KS102" s="13"/>
      <c r="KT102" s="13"/>
      <c r="KU102" s="13"/>
      <c r="KV102" s="13"/>
      <c r="KW102" s="13"/>
    </row>
    <row r="103" spans="1:309" ht="16.149999999999999" customHeight="1" x14ac:dyDescent="0.2">
      <c r="D103" s="29"/>
      <c r="E103" s="29"/>
      <c r="F103" s="13"/>
      <c r="I103" s="38"/>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c r="HS103" s="13"/>
      <c r="HT103" s="13"/>
      <c r="HU103" s="13"/>
      <c r="HV103" s="13"/>
      <c r="HW103" s="13"/>
      <c r="HX103" s="13"/>
      <c r="HY103" s="13"/>
      <c r="HZ103" s="13"/>
      <c r="IA103" s="13"/>
      <c r="IB103" s="13"/>
      <c r="IC103" s="13"/>
      <c r="ID103" s="13"/>
      <c r="IE103" s="13"/>
      <c r="IF103" s="13"/>
      <c r="IG103" s="13"/>
      <c r="IH103" s="13"/>
      <c r="II103" s="13"/>
      <c r="IJ103" s="13"/>
      <c r="IK103" s="13"/>
      <c r="IL103" s="13"/>
      <c r="IM103" s="13"/>
      <c r="IN103" s="13"/>
      <c r="IO103" s="13"/>
      <c r="IP103" s="13"/>
      <c r="IQ103" s="13"/>
      <c r="IR103" s="13"/>
      <c r="IS103" s="13"/>
      <c r="IT103" s="13"/>
      <c r="IU103" s="13"/>
      <c r="IV103" s="13"/>
      <c r="IW103" s="13"/>
      <c r="IX103" s="13"/>
      <c r="IY103" s="13"/>
      <c r="IZ103" s="13"/>
      <c r="JA103" s="13"/>
      <c r="JB103" s="13"/>
      <c r="JC103" s="13"/>
      <c r="JD103" s="13"/>
      <c r="JE103" s="13"/>
      <c r="JF103" s="13"/>
      <c r="JG103" s="13"/>
      <c r="JH103" s="13"/>
      <c r="JI103" s="13"/>
      <c r="JJ103" s="13"/>
      <c r="JK103" s="13"/>
      <c r="JL103" s="13"/>
      <c r="JM103" s="13"/>
      <c r="JN103" s="13"/>
      <c r="JO103" s="13"/>
      <c r="JP103" s="13"/>
      <c r="JQ103" s="13"/>
      <c r="JR103" s="13"/>
      <c r="JS103" s="13"/>
      <c r="JT103" s="13"/>
      <c r="JU103" s="13"/>
      <c r="JV103" s="13"/>
      <c r="JW103" s="13"/>
      <c r="JX103" s="13"/>
      <c r="JY103" s="13"/>
      <c r="JZ103" s="13"/>
      <c r="KA103" s="13"/>
      <c r="KB103" s="13"/>
      <c r="KC103" s="13"/>
      <c r="KD103" s="13"/>
      <c r="KE103" s="13"/>
      <c r="KF103" s="13"/>
      <c r="KG103" s="13"/>
      <c r="KH103" s="13"/>
      <c r="KI103" s="13"/>
      <c r="KJ103" s="13"/>
      <c r="KK103" s="13"/>
      <c r="KL103" s="13"/>
      <c r="KM103" s="13"/>
      <c r="KN103" s="13"/>
      <c r="KO103" s="13"/>
      <c r="KP103" s="13"/>
      <c r="KQ103" s="13"/>
      <c r="KR103" s="13"/>
      <c r="KS103" s="13"/>
      <c r="KT103" s="13"/>
      <c r="KU103" s="13"/>
      <c r="KV103" s="13"/>
      <c r="KW103" s="13"/>
    </row>
    <row r="104" spans="1:309" ht="16.149999999999999" customHeight="1" x14ac:dyDescent="0.2">
      <c r="C104" s="23" t="s">
        <v>130</v>
      </c>
      <c r="D104" s="12" t="s">
        <v>77</v>
      </c>
      <c r="E104" s="12" t="s">
        <v>30</v>
      </c>
      <c r="F104" s="12" t="s">
        <v>98</v>
      </c>
      <c r="I104" s="38"/>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c r="HS104" s="13"/>
      <c r="HT104" s="13"/>
      <c r="HU104" s="13"/>
      <c r="HV104" s="13"/>
      <c r="HW104" s="13"/>
      <c r="HX104" s="13"/>
      <c r="HY104" s="13"/>
      <c r="HZ104" s="13"/>
      <c r="IA104" s="13"/>
      <c r="IB104" s="13"/>
      <c r="IC104" s="13"/>
      <c r="ID104" s="13"/>
      <c r="IE104" s="13"/>
      <c r="IF104" s="13"/>
      <c r="IG104" s="13"/>
      <c r="IH104" s="13"/>
      <c r="II104" s="13"/>
      <c r="IJ104" s="13"/>
      <c r="IK104" s="13"/>
      <c r="IL104" s="13"/>
      <c r="IM104" s="13"/>
      <c r="IN104" s="13"/>
      <c r="IO104" s="13"/>
      <c r="IP104" s="13"/>
      <c r="IQ104" s="13"/>
      <c r="IR104" s="13"/>
      <c r="IS104" s="13"/>
      <c r="IT104" s="13"/>
      <c r="IU104" s="13"/>
      <c r="IV104" s="13"/>
      <c r="IW104" s="13"/>
      <c r="IX104" s="13"/>
      <c r="IY104" s="13"/>
      <c r="IZ104" s="13"/>
      <c r="JA104" s="13"/>
      <c r="JB104" s="13"/>
      <c r="JC104" s="13"/>
      <c r="JD104" s="13"/>
      <c r="JE104" s="13"/>
      <c r="JF104" s="13"/>
      <c r="JG104" s="13"/>
      <c r="JH104" s="13"/>
      <c r="JI104" s="13"/>
      <c r="JJ104" s="13"/>
      <c r="JK104" s="13"/>
      <c r="JL104" s="13"/>
      <c r="JM104" s="13"/>
      <c r="JN104" s="13"/>
      <c r="JO104" s="13"/>
      <c r="JP104" s="13"/>
      <c r="JQ104" s="13"/>
      <c r="JR104" s="13"/>
      <c r="JS104" s="13"/>
      <c r="JT104" s="13"/>
      <c r="JU104" s="13"/>
      <c r="JV104" s="13"/>
      <c r="JW104" s="13"/>
      <c r="JX104" s="13"/>
      <c r="JY104" s="13"/>
      <c r="JZ104" s="13"/>
      <c r="KA104" s="13"/>
      <c r="KB104" s="13"/>
      <c r="KC104" s="13"/>
      <c r="KD104" s="13"/>
      <c r="KE104" s="13"/>
      <c r="KF104" s="13"/>
      <c r="KG104" s="13"/>
      <c r="KH104" s="13"/>
      <c r="KI104" s="13"/>
      <c r="KJ104" s="13"/>
      <c r="KK104" s="13"/>
      <c r="KL104" s="13"/>
      <c r="KM104" s="13"/>
      <c r="KN104" s="13"/>
      <c r="KO104" s="13"/>
      <c r="KP104" s="13"/>
      <c r="KQ104" s="13"/>
      <c r="KR104" s="13"/>
      <c r="KS104" s="13"/>
      <c r="KT104" s="13"/>
      <c r="KU104" s="13"/>
      <c r="KV104" s="13"/>
      <c r="KW104" s="13"/>
    </row>
    <row r="105" spans="1:309" ht="16.149999999999999" customHeight="1" x14ac:dyDescent="0.2">
      <c r="A105" s="25" t="s">
        <v>3</v>
      </c>
      <c r="B105" s="13" t="s">
        <v>4</v>
      </c>
      <c r="C105" s="13" t="s">
        <v>131</v>
      </c>
      <c r="D105" s="13">
        <v>0</v>
      </c>
      <c r="E105" s="29">
        <v>165</v>
      </c>
      <c r="F105" s="29">
        <f>+D105*E105</f>
        <v>0</v>
      </c>
      <c r="H105" s="1" t="s">
        <v>132</v>
      </c>
      <c r="I105" s="38"/>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c r="HS105" s="13"/>
      <c r="HT105" s="13"/>
      <c r="HU105" s="13"/>
      <c r="HV105" s="13"/>
      <c r="HW105" s="13"/>
      <c r="HX105" s="13"/>
      <c r="HY105" s="13"/>
      <c r="HZ105" s="13"/>
      <c r="IA105" s="13"/>
      <c r="IB105" s="13"/>
      <c r="IC105" s="13"/>
      <c r="ID105" s="13"/>
      <c r="IE105" s="13"/>
      <c r="IF105" s="13"/>
      <c r="IG105" s="13"/>
      <c r="IH105" s="13"/>
      <c r="II105" s="13"/>
      <c r="IJ105" s="13"/>
      <c r="IK105" s="13"/>
      <c r="IL105" s="13"/>
      <c r="IM105" s="13"/>
      <c r="IN105" s="13"/>
      <c r="IO105" s="13"/>
      <c r="IP105" s="13"/>
      <c r="IQ105" s="13"/>
      <c r="IR105" s="13"/>
      <c r="IS105" s="13"/>
      <c r="IT105" s="13"/>
      <c r="IU105" s="13"/>
      <c r="IV105" s="13"/>
      <c r="IW105" s="13"/>
      <c r="IX105" s="13"/>
      <c r="IY105" s="13"/>
      <c r="IZ105" s="13"/>
      <c r="JA105" s="13"/>
      <c r="JB105" s="13"/>
      <c r="JC105" s="13"/>
      <c r="JD105" s="13"/>
      <c r="JE105" s="13"/>
      <c r="JF105" s="13"/>
      <c r="JG105" s="13"/>
      <c r="JH105" s="13"/>
      <c r="JI105" s="13"/>
      <c r="JJ105" s="13"/>
      <c r="JK105" s="13"/>
      <c r="JL105" s="13"/>
      <c r="JM105" s="13"/>
      <c r="JN105" s="13"/>
      <c r="JO105" s="13"/>
      <c r="JP105" s="13"/>
      <c r="JQ105" s="13"/>
      <c r="JR105" s="13"/>
      <c r="JS105" s="13"/>
      <c r="JT105" s="13"/>
      <c r="JU105" s="13"/>
      <c r="JV105" s="13"/>
      <c r="JW105" s="13"/>
      <c r="JX105" s="13"/>
      <c r="JY105" s="13"/>
      <c r="JZ105" s="13"/>
      <c r="KA105" s="13"/>
      <c r="KB105" s="13"/>
      <c r="KC105" s="13"/>
      <c r="KD105" s="13"/>
      <c r="KE105" s="13"/>
      <c r="KF105" s="13"/>
      <c r="KG105" s="13"/>
      <c r="KH105" s="13"/>
      <c r="KI105" s="13"/>
      <c r="KJ105" s="13"/>
      <c r="KK105" s="13"/>
      <c r="KL105" s="13"/>
      <c r="KM105" s="13"/>
      <c r="KN105" s="13"/>
      <c r="KO105" s="13"/>
      <c r="KP105" s="13"/>
      <c r="KQ105" s="13"/>
      <c r="KR105" s="13"/>
      <c r="KS105" s="13"/>
      <c r="KT105" s="13"/>
      <c r="KU105" s="13"/>
      <c r="KV105" s="13"/>
      <c r="KW105" s="13"/>
    </row>
    <row r="106" spans="1:309" ht="16.149999999999999" customHeight="1" x14ac:dyDescent="0.2">
      <c r="A106" s="25" t="s">
        <v>5</v>
      </c>
      <c r="B106" s="13" t="s">
        <v>6</v>
      </c>
      <c r="C106" s="13" t="s">
        <v>131</v>
      </c>
      <c r="D106" s="13">
        <v>0</v>
      </c>
      <c r="E106" s="29">
        <v>145</v>
      </c>
      <c r="F106" s="29">
        <f t="shared" ref="F106:F112" si="14">+D106*E106</f>
        <v>0</v>
      </c>
      <c r="H106" s="1" t="s">
        <v>132</v>
      </c>
      <c r="I106" s="38"/>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c r="HS106" s="13"/>
      <c r="HT106" s="13"/>
      <c r="HU106" s="13"/>
      <c r="HV106" s="13"/>
      <c r="HW106" s="13"/>
      <c r="HX106" s="13"/>
      <c r="HY106" s="13"/>
      <c r="HZ106" s="13"/>
      <c r="IA106" s="13"/>
      <c r="IB106" s="13"/>
      <c r="IC106" s="13"/>
      <c r="ID106" s="13"/>
      <c r="IE106" s="13"/>
      <c r="IF106" s="13"/>
      <c r="IG106" s="13"/>
      <c r="IH106" s="13"/>
      <c r="II106" s="13"/>
      <c r="IJ106" s="13"/>
      <c r="IK106" s="13"/>
      <c r="IL106" s="13"/>
      <c r="IM106" s="13"/>
      <c r="IN106" s="13"/>
      <c r="IO106" s="13"/>
      <c r="IP106" s="13"/>
      <c r="IQ106" s="13"/>
      <c r="IR106" s="13"/>
      <c r="IS106" s="13"/>
      <c r="IT106" s="13"/>
      <c r="IU106" s="13"/>
      <c r="IV106" s="13"/>
      <c r="IW106" s="13"/>
      <c r="IX106" s="13"/>
      <c r="IY106" s="13"/>
      <c r="IZ106" s="13"/>
      <c r="JA106" s="13"/>
      <c r="JB106" s="13"/>
      <c r="JC106" s="13"/>
      <c r="JD106" s="13"/>
      <c r="JE106" s="13"/>
      <c r="JF106" s="13"/>
      <c r="JG106" s="13"/>
      <c r="JH106" s="13"/>
      <c r="JI106" s="13"/>
      <c r="JJ106" s="13"/>
      <c r="JK106" s="13"/>
      <c r="JL106" s="13"/>
      <c r="JM106" s="13"/>
      <c r="JN106" s="13"/>
      <c r="JO106" s="13"/>
      <c r="JP106" s="13"/>
      <c r="JQ106" s="13"/>
      <c r="JR106" s="13"/>
      <c r="JS106" s="13"/>
      <c r="JT106" s="13"/>
      <c r="JU106" s="13"/>
      <c r="JV106" s="13"/>
      <c r="JW106" s="13"/>
      <c r="JX106" s="13"/>
      <c r="JY106" s="13"/>
      <c r="JZ106" s="13"/>
      <c r="KA106" s="13"/>
      <c r="KB106" s="13"/>
      <c r="KC106" s="13"/>
      <c r="KD106" s="13"/>
      <c r="KE106" s="13"/>
      <c r="KF106" s="13"/>
      <c r="KG106" s="13"/>
      <c r="KH106" s="13"/>
      <c r="KI106" s="13"/>
      <c r="KJ106" s="13"/>
      <c r="KK106" s="13"/>
      <c r="KL106" s="13"/>
      <c r="KM106" s="13"/>
      <c r="KN106" s="13"/>
      <c r="KO106" s="13"/>
      <c r="KP106" s="13"/>
      <c r="KQ106" s="13"/>
      <c r="KR106" s="13"/>
      <c r="KS106" s="13"/>
      <c r="KT106" s="13"/>
      <c r="KU106" s="13"/>
      <c r="KV106" s="13"/>
      <c r="KW106" s="13"/>
    </row>
    <row r="107" spans="1:309" ht="16.149999999999999" customHeight="1" x14ac:dyDescent="0.2">
      <c r="A107" s="25" t="s">
        <v>7</v>
      </c>
      <c r="B107" s="13" t="s">
        <v>8</v>
      </c>
      <c r="C107" s="13" t="s">
        <v>131</v>
      </c>
      <c r="D107" s="13">
        <v>0</v>
      </c>
      <c r="E107" s="29">
        <v>105</v>
      </c>
      <c r="F107" s="29">
        <f t="shared" si="14"/>
        <v>0</v>
      </c>
      <c r="H107" s="1" t="s">
        <v>132</v>
      </c>
      <c r="I107" s="38"/>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c r="HS107" s="13"/>
      <c r="HT107" s="13"/>
      <c r="HU107" s="13"/>
      <c r="HV107" s="13"/>
      <c r="HW107" s="13"/>
      <c r="HX107" s="13"/>
      <c r="HY107" s="13"/>
      <c r="HZ107" s="13"/>
      <c r="IA107" s="13"/>
      <c r="IB107" s="13"/>
      <c r="IC107" s="13"/>
      <c r="ID107" s="13"/>
      <c r="IE107" s="13"/>
      <c r="IF107" s="13"/>
      <c r="IG107" s="13"/>
      <c r="IH107" s="13"/>
      <c r="II107" s="13"/>
      <c r="IJ107" s="13"/>
      <c r="IK107" s="13"/>
      <c r="IL107" s="13"/>
      <c r="IM107" s="13"/>
      <c r="IN107" s="13"/>
      <c r="IO107" s="13"/>
      <c r="IP107" s="13"/>
      <c r="IQ107" s="13"/>
      <c r="IR107" s="13"/>
      <c r="IS107" s="13"/>
      <c r="IT107" s="13"/>
      <c r="IU107" s="13"/>
      <c r="IV107" s="13"/>
      <c r="IW107" s="13"/>
      <c r="IX107" s="13"/>
      <c r="IY107" s="13"/>
      <c r="IZ107" s="13"/>
      <c r="JA107" s="13"/>
      <c r="JB107" s="13"/>
      <c r="JC107" s="13"/>
      <c r="JD107" s="13"/>
      <c r="JE107" s="13"/>
      <c r="JF107" s="13"/>
      <c r="JG107" s="13"/>
      <c r="JH107" s="13"/>
      <c r="JI107" s="13"/>
      <c r="JJ107" s="13"/>
      <c r="JK107" s="13"/>
      <c r="JL107" s="13"/>
      <c r="JM107" s="13"/>
      <c r="JN107" s="13"/>
      <c r="JO107" s="13"/>
      <c r="JP107" s="13"/>
      <c r="JQ107" s="13"/>
      <c r="JR107" s="13"/>
      <c r="JS107" s="13"/>
      <c r="JT107" s="13"/>
      <c r="JU107" s="13"/>
      <c r="JV107" s="13"/>
      <c r="JW107" s="13"/>
      <c r="JX107" s="13"/>
      <c r="JY107" s="13"/>
      <c r="JZ107" s="13"/>
      <c r="KA107" s="13"/>
      <c r="KB107" s="13"/>
      <c r="KC107" s="13"/>
      <c r="KD107" s="13"/>
      <c r="KE107" s="13"/>
      <c r="KF107" s="13"/>
      <c r="KG107" s="13"/>
      <c r="KH107" s="13"/>
      <c r="KI107" s="13"/>
      <c r="KJ107" s="13"/>
      <c r="KK107" s="13"/>
      <c r="KL107" s="13"/>
      <c r="KM107" s="13"/>
      <c r="KN107" s="13"/>
      <c r="KO107" s="13"/>
      <c r="KP107" s="13"/>
      <c r="KQ107" s="13"/>
      <c r="KR107" s="13"/>
      <c r="KS107" s="13"/>
      <c r="KT107" s="13"/>
      <c r="KU107" s="13"/>
      <c r="KV107" s="13"/>
      <c r="KW107" s="13"/>
    </row>
    <row r="108" spans="1:309" ht="16.149999999999999" customHeight="1" x14ac:dyDescent="0.2">
      <c r="A108" s="25" t="s">
        <v>9</v>
      </c>
      <c r="B108" s="13" t="s">
        <v>10</v>
      </c>
      <c r="C108" s="13" t="s">
        <v>131</v>
      </c>
      <c r="D108" s="13">
        <v>0</v>
      </c>
      <c r="E108" s="29">
        <v>90</v>
      </c>
      <c r="F108" s="29">
        <f t="shared" si="14"/>
        <v>0</v>
      </c>
      <c r="H108" s="1" t="s">
        <v>132</v>
      </c>
      <c r="I108" s="38"/>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c r="HS108" s="13"/>
      <c r="HT108" s="13"/>
      <c r="HU108" s="13"/>
      <c r="HV108" s="13"/>
      <c r="HW108" s="13"/>
      <c r="HX108" s="13"/>
      <c r="HY108" s="13"/>
      <c r="HZ108" s="13"/>
      <c r="IA108" s="13"/>
      <c r="IB108" s="13"/>
      <c r="IC108" s="13"/>
      <c r="ID108" s="13"/>
      <c r="IE108" s="13"/>
      <c r="IF108" s="13"/>
      <c r="IG108" s="13"/>
      <c r="IH108" s="13"/>
      <c r="II108" s="13"/>
      <c r="IJ108" s="13"/>
      <c r="IK108" s="13"/>
      <c r="IL108" s="13"/>
      <c r="IM108" s="13"/>
      <c r="IN108" s="13"/>
      <c r="IO108" s="13"/>
      <c r="IP108" s="13"/>
      <c r="IQ108" s="13"/>
      <c r="IR108" s="13"/>
      <c r="IS108" s="13"/>
      <c r="IT108" s="13"/>
      <c r="IU108" s="13"/>
      <c r="IV108" s="13"/>
      <c r="IW108" s="13"/>
      <c r="IX108" s="13"/>
      <c r="IY108" s="13"/>
      <c r="IZ108" s="13"/>
      <c r="JA108" s="13"/>
      <c r="JB108" s="13"/>
      <c r="JC108" s="13"/>
      <c r="JD108" s="13"/>
      <c r="JE108" s="13"/>
      <c r="JF108" s="13"/>
      <c r="JG108" s="13"/>
      <c r="JH108" s="13"/>
      <c r="JI108" s="13"/>
      <c r="JJ108" s="13"/>
      <c r="JK108" s="13"/>
      <c r="JL108" s="13"/>
      <c r="JM108" s="13"/>
      <c r="JN108" s="13"/>
      <c r="JO108" s="13"/>
      <c r="JP108" s="13"/>
      <c r="JQ108" s="13"/>
      <c r="JR108" s="13"/>
      <c r="JS108" s="13"/>
      <c r="JT108" s="13"/>
      <c r="JU108" s="13"/>
      <c r="JV108" s="13"/>
      <c r="JW108" s="13"/>
      <c r="JX108" s="13"/>
      <c r="JY108" s="13"/>
      <c r="JZ108" s="13"/>
      <c r="KA108" s="13"/>
      <c r="KB108" s="13"/>
      <c r="KC108" s="13"/>
      <c r="KD108" s="13"/>
      <c r="KE108" s="13"/>
      <c r="KF108" s="13"/>
      <c r="KG108" s="13"/>
      <c r="KH108" s="13"/>
      <c r="KI108" s="13"/>
      <c r="KJ108" s="13"/>
      <c r="KK108" s="13"/>
      <c r="KL108" s="13"/>
      <c r="KM108" s="13"/>
      <c r="KN108" s="13"/>
      <c r="KO108" s="13"/>
      <c r="KP108" s="13"/>
      <c r="KQ108" s="13"/>
      <c r="KR108" s="13"/>
      <c r="KS108" s="13"/>
      <c r="KT108" s="13"/>
      <c r="KU108" s="13"/>
      <c r="KV108" s="13"/>
      <c r="KW108" s="13"/>
    </row>
    <row r="109" spans="1:309" ht="16.149999999999999" customHeight="1" x14ac:dyDescent="0.2">
      <c r="A109" s="25" t="s">
        <v>11</v>
      </c>
      <c r="B109" s="13" t="s">
        <v>12</v>
      </c>
      <c r="C109" s="13" t="s">
        <v>131</v>
      </c>
      <c r="D109" s="13">
        <v>0</v>
      </c>
      <c r="E109" s="29">
        <v>70</v>
      </c>
      <c r="F109" s="29">
        <f t="shared" si="14"/>
        <v>0</v>
      </c>
      <c r="H109" s="1" t="s">
        <v>132</v>
      </c>
      <c r="I109" s="38"/>
      <c r="GG109" s="13"/>
      <c r="GH109" s="13"/>
      <c r="GI109" s="13"/>
      <c r="GJ109" s="13"/>
      <c r="GK109" s="13"/>
      <c r="GL109" s="13"/>
      <c r="GM109" s="13"/>
      <c r="GN109" s="13"/>
      <c r="GO109" s="13"/>
      <c r="GP109" s="13"/>
      <c r="GQ109" s="13"/>
      <c r="GR109" s="13"/>
      <c r="GS109" s="13"/>
      <c r="GT109" s="13"/>
      <c r="GU109" s="13"/>
      <c r="GV109" s="13"/>
      <c r="GW109" s="13"/>
      <c r="GX109" s="13"/>
      <c r="GY109" s="13"/>
      <c r="GZ109" s="13"/>
      <c r="HA109" s="13"/>
      <c r="HB109" s="13"/>
      <c r="HC109" s="13"/>
      <c r="HD109" s="13"/>
      <c r="HE109" s="13"/>
      <c r="HF109" s="13"/>
      <c r="HG109" s="13"/>
      <c r="HH109" s="13"/>
      <c r="HI109" s="13"/>
      <c r="HJ109" s="13"/>
      <c r="HK109" s="13"/>
      <c r="HL109" s="13"/>
      <c r="HM109" s="13"/>
      <c r="HN109" s="13"/>
      <c r="HO109" s="13"/>
      <c r="HP109" s="13"/>
      <c r="HQ109" s="13"/>
      <c r="HR109" s="13"/>
      <c r="HS109" s="13"/>
      <c r="HT109" s="13"/>
      <c r="HU109" s="13"/>
      <c r="HV109" s="13"/>
      <c r="HW109" s="13"/>
      <c r="HX109" s="13"/>
      <c r="HY109" s="13"/>
      <c r="HZ109" s="13"/>
      <c r="IA109" s="13"/>
      <c r="IB109" s="13"/>
      <c r="IC109" s="13"/>
      <c r="ID109" s="13"/>
      <c r="IE109" s="13"/>
      <c r="IF109" s="13"/>
      <c r="IG109" s="13"/>
      <c r="IH109" s="13"/>
      <c r="II109" s="13"/>
      <c r="IJ109" s="13"/>
      <c r="IK109" s="13"/>
      <c r="IL109" s="13"/>
      <c r="IM109" s="13"/>
      <c r="IN109" s="13"/>
      <c r="IO109" s="13"/>
      <c r="IP109" s="13"/>
      <c r="IQ109" s="13"/>
      <c r="IR109" s="13"/>
      <c r="IS109" s="13"/>
      <c r="IT109" s="13"/>
      <c r="IU109" s="13"/>
      <c r="IV109" s="13"/>
      <c r="IW109" s="13"/>
      <c r="IX109" s="13"/>
      <c r="IY109" s="13"/>
      <c r="IZ109" s="13"/>
      <c r="JA109" s="13"/>
      <c r="JB109" s="13"/>
      <c r="JC109" s="13"/>
      <c r="JD109" s="13"/>
      <c r="JE109" s="13"/>
      <c r="JF109" s="13"/>
      <c r="JG109" s="13"/>
      <c r="JH109" s="13"/>
      <c r="JI109" s="13"/>
      <c r="JJ109" s="13"/>
      <c r="JK109" s="13"/>
      <c r="JL109" s="13"/>
      <c r="JM109" s="13"/>
      <c r="JN109" s="13"/>
      <c r="JO109" s="13"/>
      <c r="JP109" s="13"/>
      <c r="JQ109" s="13"/>
      <c r="JR109" s="13"/>
      <c r="JS109" s="13"/>
      <c r="JT109" s="13"/>
      <c r="JU109" s="13"/>
      <c r="JV109" s="13"/>
      <c r="JW109" s="13"/>
      <c r="JX109" s="13"/>
      <c r="JY109" s="13"/>
      <c r="JZ109" s="13"/>
      <c r="KA109" s="13"/>
      <c r="KB109" s="13"/>
      <c r="KC109" s="13"/>
      <c r="KD109" s="13"/>
      <c r="KE109" s="13"/>
      <c r="KF109" s="13"/>
      <c r="KG109" s="13"/>
      <c r="KH109" s="13"/>
      <c r="KI109" s="13"/>
      <c r="KJ109" s="13"/>
      <c r="KK109" s="13"/>
      <c r="KL109" s="13"/>
      <c r="KM109" s="13"/>
      <c r="KN109" s="13"/>
      <c r="KO109" s="13"/>
      <c r="KP109" s="13"/>
      <c r="KQ109" s="13"/>
      <c r="KR109" s="13"/>
      <c r="KS109" s="13"/>
      <c r="KT109" s="13"/>
      <c r="KU109" s="13"/>
      <c r="KV109" s="13"/>
      <c r="KW109" s="13"/>
    </row>
    <row r="110" spans="1:309" ht="16.149999999999999" customHeight="1" x14ac:dyDescent="0.2">
      <c r="C110" s="13" t="s">
        <v>13</v>
      </c>
      <c r="D110" s="13">
        <v>0</v>
      </c>
      <c r="E110" s="29">
        <v>35</v>
      </c>
      <c r="F110" s="29">
        <f t="shared" si="14"/>
        <v>0</v>
      </c>
      <c r="H110" s="1" t="s">
        <v>82</v>
      </c>
      <c r="I110" s="38"/>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c r="HS110" s="13"/>
      <c r="HT110" s="13"/>
      <c r="HU110" s="13"/>
      <c r="HV110" s="13"/>
      <c r="HW110" s="13"/>
      <c r="HX110" s="13"/>
      <c r="HY110" s="13"/>
      <c r="HZ110" s="13"/>
      <c r="IA110" s="13"/>
      <c r="IB110" s="13"/>
      <c r="IC110" s="13"/>
      <c r="ID110" s="13"/>
      <c r="IE110" s="13"/>
      <c r="IF110" s="13"/>
      <c r="IG110" s="13"/>
      <c r="IH110" s="13"/>
      <c r="II110" s="13"/>
      <c r="IJ110" s="13"/>
      <c r="IK110" s="13"/>
      <c r="IL110" s="13"/>
      <c r="IM110" s="13"/>
      <c r="IN110" s="13"/>
      <c r="IO110" s="13"/>
      <c r="IP110" s="13"/>
      <c r="IQ110" s="13"/>
      <c r="IR110" s="13"/>
      <c r="IS110" s="13"/>
      <c r="IT110" s="13"/>
      <c r="IU110" s="13"/>
      <c r="IV110" s="13"/>
      <c r="IW110" s="13"/>
      <c r="IX110" s="13"/>
      <c r="IY110" s="13"/>
      <c r="IZ110" s="13"/>
      <c r="JA110" s="13"/>
      <c r="JB110" s="13"/>
      <c r="JC110" s="13"/>
      <c r="JD110" s="13"/>
      <c r="JE110" s="13"/>
      <c r="JF110" s="13"/>
      <c r="JG110" s="13"/>
      <c r="JH110" s="13"/>
      <c r="JI110" s="13"/>
      <c r="JJ110" s="13"/>
      <c r="JK110" s="13"/>
      <c r="JL110" s="13"/>
      <c r="JM110" s="13"/>
      <c r="JN110" s="13"/>
      <c r="JO110" s="13"/>
      <c r="JP110" s="13"/>
      <c r="JQ110" s="13"/>
      <c r="JR110" s="13"/>
      <c r="JS110" s="13"/>
      <c r="JT110" s="13"/>
      <c r="JU110" s="13"/>
      <c r="JV110" s="13"/>
      <c r="JW110" s="13"/>
      <c r="JX110" s="13"/>
      <c r="JY110" s="13"/>
      <c r="JZ110" s="13"/>
      <c r="KA110" s="13"/>
      <c r="KB110" s="13"/>
      <c r="KC110" s="13"/>
      <c r="KD110" s="13"/>
      <c r="KE110" s="13"/>
      <c r="KF110" s="13"/>
      <c r="KG110" s="13"/>
      <c r="KH110" s="13"/>
      <c r="KI110" s="13"/>
      <c r="KJ110" s="13"/>
      <c r="KK110" s="13"/>
      <c r="KL110" s="13"/>
      <c r="KM110" s="13"/>
      <c r="KN110" s="13"/>
      <c r="KO110" s="13"/>
      <c r="KP110" s="13"/>
      <c r="KQ110" s="13"/>
      <c r="KR110" s="13"/>
      <c r="KS110" s="13"/>
      <c r="KT110" s="13"/>
      <c r="KU110" s="13"/>
      <c r="KV110" s="13"/>
      <c r="KW110" s="13"/>
    </row>
    <row r="111" spans="1:309" ht="16.149999999999999" customHeight="1" x14ac:dyDescent="0.2">
      <c r="C111" s="13" t="s">
        <v>14</v>
      </c>
      <c r="D111" s="13">
        <v>0</v>
      </c>
      <c r="E111" s="29">
        <v>18</v>
      </c>
      <c r="F111" s="29">
        <f t="shared" si="14"/>
        <v>0</v>
      </c>
      <c r="H111" s="1" t="s">
        <v>83</v>
      </c>
      <c r="I111" s="38"/>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c r="HS111" s="13"/>
      <c r="HT111" s="13"/>
      <c r="HU111" s="13"/>
      <c r="HV111" s="13"/>
      <c r="HW111" s="13"/>
      <c r="HX111" s="13"/>
      <c r="HY111" s="13"/>
      <c r="HZ111" s="13"/>
      <c r="IA111" s="13"/>
      <c r="IB111" s="13"/>
      <c r="IC111" s="13"/>
      <c r="ID111" s="13"/>
      <c r="IE111" s="13"/>
      <c r="IF111" s="13"/>
      <c r="IG111" s="13"/>
      <c r="IH111" s="13"/>
      <c r="II111" s="13"/>
      <c r="IJ111" s="13"/>
      <c r="IK111" s="13"/>
      <c r="IL111" s="13"/>
      <c r="IM111" s="13"/>
      <c r="IN111" s="13"/>
      <c r="IO111" s="13"/>
      <c r="IP111" s="13"/>
      <c r="IQ111" s="13"/>
      <c r="IR111" s="13"/>
      <c r="IS111" s="13"/>
      <c r="IT111" s="13"/>
      <c r="IU111" s="13"/>
      <c r="IV111" s="13"/>
      <c r="IW111" s="13"/>
      <c r="IX111" s="13"/>
      <c r="IY111" s="13"/>
      <c r="IZ111" s="13"/>
      <c r="JA111" s="13"/>
      <c r="JB111" s="13"/>
      <c r="JC111" s="13"/>
      <c r="JD111" s="13"/>
      <c r="JE111" s="13"/>
      <c r="JF111" s="13"/>
      <c r="JG111" s="13"/>
      <c r="JH111" s="13"/>
      <c r="JI111" s="13"/>
      <c r="JJ111" s="13"/>
      <c r="JK111" s="13"/>
      <c r="JL111" s="13"/>
      <c r="JM111" s="13"/>
      <c r="JN111" s="13"/>
      <c r="JO111" s="13"/>
      <c r="JP111" s="13"/>
      <c r="JQ111" s="13"/>
      <c r="JR111" s="13"/>
      <c r="JS111" s="13"/>
      <c r="JT111" s="13"/>
      <c r="JU111" s="13"/>
      <c r="JV111" s="13"/>
      <c r="JW111" s="13"/>
      <c r="JX111" s="13"/>
      <c r="JY111" s="13"/>
      <c r="JZ111" s="13"/>
      <c r="KA111" s="13"/>
      <c r="KB111" s="13"/>
      <c r="KC111" s="13"/>
      <c r="KD111" s="13"/>
      <c r="KE111" s="13"/>
      <c r="KF111" s="13"/>
      <c r="KG111" s="13"/>
      <c r="KH111" s="13"/>
      <c r="KI111" s="13"/>
      <c r="KJ111" s="13"/>
      <c r="KK111" s="13"/>
      <c r="KL111" s="13"/>
      <c r="KM111" s="13"/>
      <c r="KN111" s="13"/>
      <c r="KO111" s="13"/>
      <c r="KP111" s="13"/>
      <c r="KQ111" s="13"/>
      <c r="KR111" s="13"/>
      <c r="KS111" s="13"/>
      <c r="KT111" s="13"/>
      <c r="KU111" s="13"/>
      <c r="KV111" s="13"/>
      <c r="KW111" s="13"/>
    </row>
    <row r="112" spans="1:309" ht="16.149999999999999" customHeight="1" x14ac:dyDescent="0.2">
      <c r="C112" s="13" t="s">
        <v>15</v>
      </c>
      <c r="D112" s="13">
        <v>0</v>
      </c>
      <c r="E112" s="29">
        <v>7</v>
      </c>
      <c r="F112" s="29">
        <f t="shared" si="14"/>
        <v>0</v>
      </c>
      <c r="I112" s="38"/>
      <c r="GG112" s="13"/>
      <c r="GH112" s="13"/>
      <c r="GI112" s="13"/>
      <c r="GJ112" s="13"/>
      <c r="GK112" s="13"/>
      <c r="GL112" s="13"/>
      <c r="GM112" s="13"/>
      <c r="GN112" s="13"/>
      <c r="GO112" s="13"/>
      <c r="GP112" s="13"/>
      <c r="GQ112" s="13"/>
      <c r="GR112" s="13"/>
      <c r="GS112" s="13"/>
      <c r="GT112" s="13"/>
      <c r="GU112" s="13"/>
      <c r="GV112" s="13"/>
      <c r="GW112" s="13"/>
      <c r="GX112" s="13"/>
      <c r="GY112" s="13"/>
      <c r="GZ112" s="13"/>
      <c r="HA112" s="13"/>
      <c r="HB112" s="13"/>
      <c r="HC112" s="13"/>
      <c r="HD112" s="13"/>
      <c r="HE112" s="13"/>
      <c r="HF112" s="13"/>
      <c r="HG112" s="13"/>
      <c r="HH112" s="13"/>
      <c r="HI112" s="13"/>
      <c r="HJ112" s="13"/>
      <c r="HK112" s="13"/>
      <c r="HL112" s="13"/>
      <c r="HM112" s="13"/>
      <c r="HN112" s="13"/>
      <c r="HO112" s="13"/>
      <c r="HP112" s="13"/>
      <c r="HQ112" s="13"/>
      <c r="HR112" s="13"/>
      <c r="HS112" s="13"/>
      <c r="HT112" s="13"/>
      <c r="HU112" s="13"/>
      <c r="HV112" s="13"/>
      <c r="HW112" s="13"/>
      <c r="HX112" s="13"/>
      <c r="HY112" s="13"/>
      <c r="HZ112" s="13"/>
      <c r="IA112" s="13"/>
      <c r="IB112" s="13"/>
      <c r="IC112" s="13"/>
      <c r="ID112" s="13"/>
      <c r="IE112" s="13"/>
      <c r="IF112" s="13"/>
      <c r="IG112" s="13"/>
      <c r="IH112" s="13"/>
      <c r="II112" s="13"/>
      <c r="IJ112" s="13"/>
      <c r="IK112" s="13"/>
      <c r="IL112" s="13"/>
      <c r="IM112" s="13"/>
      <c r="IN112" s="13"/>
      <c r="IO112" s="13"/>
      <c r="IP112" s="13"/>
      <c r="IQ112" s="13"/>
      <c r="IR112" s="13"/>
      <c r="IS112" s="13"/>
      <c r="IT112" s="13"/>
      <c r="IU112" s="13"/>
      <c r="IV112" s="13"/>
      <c r="IW112" s="13"/>
      <c r="IX112" s="13"/>
      <c r="IY112" s="13"/>
      <c r="IZ112" s="13"/>
      <c r="JA112" s="13"/>
      <c r="JB112" s="13"/>
      <c r="JC112" s="13"/>
      <c r="JD112" s="13"/>
      <c r="JE112" s="13"/>
      <c r="JF112" s="13"/>
      <c r="JG112" s="13"/>
      <c r="JH112" s="13"/>
      <c r="JI112" s="13"/>
      <c r="JJ112" s="13"/>
      <c r="JK112" s="13"/>
      <c r="JL112" s="13"/>
      <c r="JM112" s="13"/>
      <c r="JN112" s="13"/>
      <c r="JO112" s="13"/>
      <c r="JP112" s="13"/>
      <c r="JQ112" s="13"/>
      <c r="JR112" s="13"/>
      <c r="JS112" s="13"/>
      <c r="JT112" s="13"/>
      <c r="JU112" s="13"/>
      <c r="JV112" s="13"/>
      <c r="JW112" s="13"/>
      <c r="JX112" s="13"/>
      <c r="JY112" s="13"/>
      <c r="JZ112" s="13"/>
      <c r="KA112" s="13"/>
      <c r="KB112" s="13"/>
      <c r="KC112" s="13"/>
      <c r="KD112" s="13"/>
      <c r="KE112" s="13"/>
      <c r="KF112" s="13"/>
      <c r="KG112" s="13"/>
      <c r="KH112" s="13"/>
      <c r="KI112" s="13"/>
      <c r="KJ112" s="13"/>
      <c r="KK112" s="13"/>
      <c r="KL112" s="13"/>
      <c r="KM112" s="13"/>
      <c r="KN112" s="13"/>
      <c r="KO112" s="13"/>
      <c r="KP112" s="13"/>
      <c r="KQ112" s="13"/>
      <c r="KR112" s="13"/>
      <c r="KS112" s="13"/>
      <c r="KT112" s="13"/>
      <c r="KU112" s="13"/>
      <c r="KV112" s="13"/>
      <c r="KW112" s="13"/>
    </row>
    <row r="113" spans="1:309" ht="16.149999999999999" customHeight="1" x14ac:dyDescent="0.2">
      <c r="A113" s="30" t="s">
        <v>23</v>
      </c>
      <c r="B113" s="30"/>
      <c r="C113" s="30"/>
      <c r="D113" s="31"/>
      <c r="E113" s="39"/>
      <c r="F113" s="40">
        <f>SUM(F105:F112)</f>
        <v>0</v>
      </c>
      <c r="H113" s="36"/>
      <c r="I113" s="38"/>
      <c r="GG113" s="13"/>
      <c r="GH113" s="13"/>
      <c r="GI113" s="13"/>
      <c r="GJ113" s="13"/>
      <c r="GK113" s="13"/>
      <c r="GL113" s="13"/>
      <c r="GM113" s="13"/>
      <c r="GN113" s="13"/>
      <c r="GO113" s="13"/>
      <c r="GP113" s="13"/>
      <c r="GQ113" s="13"/>
      <c r="GR113" s="13"/>
      <c r="GS113" s="13"/>
      <c r="GT113" s="13"/>
      <c r="GU113" s="13"/>
      <c r="GV113" s="13"/>
      <c r="GW113" s="13"/>
      <c r="GX113" s="13"/>
      <c r="GY113" s="13"/>
      <c r="GZ113" s="13"/>
      <c r="HA113" s="13"/>
      <c r="HB113" s="13"/>
      <c r="HC113" s="13"/>
      <c r="HD113" s="13"/>
      <c r="HE113" s="13"/>
      <c r="HF113" s="13"/>
      <c r="HG113" s="13"/>
      <c r="HH113" s="13"/>
      <c r="HI113" s="13"/>
      <c r="HJ113" s="13"/>
      <c r="HK113" s="13"/>
      <c r="HL113" s="13"/>
      <c r="HM113" s="13"/>
      <c r="HN113" s="13"/>
      <c r="HO113" s="13"/>
      <c r="HP113" s="13"/>
      <c r="HQ113" s="13"/>
      <c r="HR113" s="13"/>
      <c r="HS113" s="13"/>
      <c r="HT113" s="13"/>
      <c r="HU113" s="13"/>
      <c r="HV113" s="13"/>
      <c r="HW113" s="13"/>
      <c r="HX113" s="13"/>
      <c r="HY113" s="13"/>
      <c r="HZ113" s="13"/>
      <c r="IA113" s="13"/>
      <c r="IB113" s="13"/>
      <c r="IC113" s="13"/>
      <c r="ID113" s="13"/>
      <c r="IE113" s="13"/>
      <c r="IF113" s="13"/>
      <c r="IG113" s="13"/>
      <c r="IH113" s="13"/>
      <c r="II113" s="13"/>
      <c r="IJ113" s="13"/>
      <c r="IK113" s="13"/>
      <c r="IL113" s="13"/>
      <c r="IM113" s="13"/>
      <c r="IN113" s="13"/>
      <c r="IO113" s="13"/>
      <c r="IP113" s="13"/>
      <c r="IQ113" s="13"/>
      <c r="IR113" s="13"/>
      <c r="IS113" s="13"/>
      <c r="IT113" s="13"/>
      <c r="IU113" s="13"/>
      <c r="IV113" s="13"/>
      <c r="IW113" s="13"/>
      <c r="IX113" s="13"/>
      <c r="IY113" s="13"/>
      <c r="IZ113" s="13"/>
      <c r="JA113" s="13"/>
      <c r="JB113" s="13"/>
      <c r="JC113" s="13"/>
      <c r="JD113" s="13"/>
      <c r="JE113" s="13"/>
      <c r="JF113" s="13"/>
      <c r="JG113" s="13"/>
      <c r="JH113" s="13"/>
      <c r="JI113" s="13"/>
      <c r="JJ113" s="13"/>
      <c r="JK113" s="13"/>
      <c r="JL113" s="13"/>
      <c r="JM113" s="13"/>
      <c r="JN113" s="13"/>
      <c r="JO113" s="13"/>
      <c r="JP113" s="13"/>
      <c r="JQ113" s="13"/>
      <c r="JR113" s="13"/>
      <c r="JS113" s="13"/>
      <c r="JT113" s="13"/>
      <c r="JU113" s="13"/>
      <c r="JV113" s="13"/>
      <c r="JW113" s="13"/>
      <c r="JX113" s="13"/>
      <c r="JY113" s="13"/>
      <c r="JZ113" s="13"/>
      <c r="KA113" s="13"/>
      <c r="KB113" s="13"/>
      <c r="KC113" s="13"/>
      <c r="KD113" s="13"/>
      <c r="KE113" s="13"/>
      <c r="KF113" s="13"/>
      <c r="KG113" s="13"/>
      <c r="KH113" s="13"/>
      <c r="KI113" s="13"/>
      <c r="KJ113" s="13"/>
      <c r="KK113" s="13"/>
      <c r="KL113" s="13"/>
      <c r="KM113" s="13"/>
      <c r="KN113" s="13"/>
      <c r="KO113" s="13"/>
      <c r="KP113" s="13"/>
      <c r="KQ113" s="13"/>
      <c r="KR113" s="13"/>
      <c r="KS113" s="13"/>
      <c r="KT113" s="13"/>
      <c r="KU113" s="13"/>
      <c r="KV113" s="13"/>
      <c r="KW113" s="13"/>
    </row>
    <row r="114" spans="1:309" ht="16.149999999999999" customHeight="1" x14ac:dyDescent="0.2">
      <c r="D114" s="29"/>
      <c r="E114" s="29"/>
      <c r="F114" s="13"/>
      <c r="I114" s="38"/>
      <c r="GG114" s="13"/>
      <c r="GH114" s="13"/>
      <c r="GI114" s="13"/>
      <c r="GJ114" s="13"/>
      <c r="GK114" s="13"/>
      <c r="GL114" s="13"/>
      <c r="GM114" s="13"/>
      <c r="GN114" s="13"/>
      <c r="GO114" s="13"/>
      <c r="GP114" s="13"/>
      <c r="GQ114" s="13"/>
      <c r="GR114" s="13"/>
      <c r="GS114" s="13"/>
      <c r="GT114" s="13"/>
      <c r="GU114" s="13"/>
      <c r="GV114" s="13"/>
      <c r="GW114" s="13"/>
      <c r="GX114" s="13"/>
      <c r="GY114" s="13"/>
      <c r="GZ114" s="13"/>
      <c r="HA114" s="13"/>
      <c r="HB114" s="13"/>
      <c r="HC114" s="13"/>
      <c r="HD114" s="13"/>
      <c r="HE114" s="13"/>
      <c r="HF114" s="13"/>
      <c r="HG114" s="13"/>
      <c r="HH114" s="13"/>
      <c r="HI114" s="13"/>
      <c r="HJ114" s="13"/>
      <c r="HK114" s="13"/>
      <c r="HL114" s="13"/>
      <c r="HM114" s="13"/>
      <c r="HN114" s="13"/>
      <c r="HO114" s="13"/>
      <c r="HP114" s="13"/>
      <c r="HQ114" s="13"/>
      <c r="HR114" s="13"/>
      <c r="HS114" s="13"/>
      <c r="HT114" s="13"/>
      <c r="HU114" s="13"/>
      <c r="HV114" s="13"/>
      <c r="HW114" s="13"/>
      <c r="HX114" s="13"/>
      <c r="HY114" s="13"/>
      <c r="HZ114" s="13"/>
      <c r="IA114" s="13"/>
      <c r="IB114" s="13"/>
      <c r="IC114" s="13"/>
      <c r="ID114" s="13"/>
      <c r="IE114" s="13"/>
      <c r="IF114" s="13"/>
      <c r="IG114" s="13"/>
      <c r="IH114" s="13"/>
      <c r="II114" s="13"/>
      <c r="IJ114" s="13"/>
      <c r="IK114" s="13"/>
      <c r="IL114" s="13"/>
      <c r="IM114" s="13"/>
      <c r="IN114" s="13"/>
      <c r="IO114" s="13"/>
      <c r="IP114" s="13"/>
      <c r="IQ114" s="13"/>
      <c r="IR114" s="13"/>
      <c r="IS114" s="13"/>
      <c r="IT114" s="13"/>
      <c r="IU114" s="13"/>
      <c r="IV114" s="13"/>
      <c r="IW114" s="13"/>
      <c r="IX114" s="13"/>
      <c r="IY114" s="13"/>
      <c r="IZ114" s="13"/>
      <c r="JA114" s="13"/>
      <c r="JB114" s="13"/>
      <c r="JC114" s="13"/>
      <c r="JD114" s="13"/>
      <c r="JE114" s="13"/>
      <c r="JF114" s="13"/>
      <c r="JG114" s="13"/>
      <c r="JH114" s="13"/>
      <c r="JI114" s="13"/>
      <c r="JJ114" s="13"/>
      <c r="JK114" s="13"/>
      <c r="JL114" s="13"/>
      <c r="JM114" s="13"/>
      <c r="JN114" s="13"/>
      <c r="JO114" s="13"/>
      <c r="JP114" s="13"/>
      <c r="JQ114" s="13"/>
      <c r="JR114" s="13"/>
      <c r="JS114" s="13"/>
      <c r="JT114" s="13"/>
      <c r="JU114" s="13"/>
      <c r="JV114" s="13"/>
      <c r="JW114" s="13"/>
      <c r="JX114" s="13"/>
      <c r="JY114" s="13"/>
      <c r="JZ114" s="13"/>
      <c r="KA114" s="13"/>
      <c r="KB114" s="13"/>
      <c r="KC114" s="13"/>
      <c r="KD114" s="13"/>
      <c r="KE114" s="13"/>
      <c r="KF114" s="13"/>
      <c r="KG114" s="13"/>
      <c r="KH114" s="13"/>
      <c r="KI114" s="13"/>
      <c r="KJ114" s="13"/>
      <c r="KK114" s="13"/>
      <c r="KL114" s="13"/>
      <c r="KM114" s="13"/>
      <c r="KN114" s="13"/>
      <c r="KO114" s="13"/>
      <c r="KP114" s="13"/>
      <c r="KQ114" s="13"/>
      <c r="KR114" s="13"/>
      <c r="KS114" s="13"/>
      <c r="KT114" s="13"/>
      <c r="KU114" s="13"/>
      <c r="KV114" s="13"/>
      <c r="KW114" s="13"/>
    </row>
    <row r="115" spans="1:309" ht="16.149999999999999" customHeight="1" x14ac:dyDescent="0.2">
      <c r="C115" s="23" t="s">
        <v>105</v>
      </c>
      <c r="D115" s="12" t="s">
        <v>77</v>
      </c>
      <c r="E115" s="12" t="s">
        <v>30</v>
      </c>
      <c r="F115" s="12" t="s">
        <v>98</v>
      </c>
      <c r="G115" s="67"/>
      <c r="I115" s="38"/>
      <c r="GG115" s="13"/>
      <c r="GH115" s="13"/>
      <c r="GI115" s="13"/>
      <c r="GJ115" s="13"/>
      <c r="GK115" s="13"/>
      <c r="GL115" s="13"/>
      <c r="GM115" s="13"/>
      <c r="GN115" s="13"/>
      <c r="GO115" s="13"/>
      <c r="GP115" s="13"/>
      <c r="GQ115" s="13"/>
      <c r="GR115" s="13"/>
      <c r="GS115" s="13"/>
      <c r="GT115" s="13"/>
      <c r="GU115" s="13"/>
      <c r="GV115" s="13"/>
      <c r="GW115" s="13"/>
      <c r="GX115" s="13"/>
      <c r="GY115" s="13"/>
      <c r="GZ115" s="13"/>
      <c r="HA115" s="13"/>
      <c r="HB115" s="13"/>
      <c r="HC115" s="13"/>
      <c r="HD115" s="13"/>
      <c r="HE115" s="13"/>
      <c r="HF115" s="13"/>
      <c r="HG115" s="13"/>
      <c r="HH115" s="13"/>
      <c r="HI115" s="13"/>
      <c r="HJ115" s="13"/>
      <c r="HK115" s="13"/>
      <c r="HL115" s="13"/>
      <c r="HM115" s="13"/>
      <c r="HN115" s="13"/>
      <c r="HO115" s="13"/>
      <c r="HP115" s="13"/>
      <c r="HQ115" s="13"/>
      <c r="HR115" s="13"/>
      <c r="HS115" s="13"/>
      <c r="HT115" s="13"/>
      <c r="HU115" s="13"/>
      <c r="HV115" s="13"/>
      <c r="HW115" s="13"/>
      <c r="HX115" s="13"/>
      <c r="HY115" s="13"/>
      <c r="HZ115" s="13"/>
      <c r="IA115" s="13"/>
      <c r="IB115" s="13"/>
      <c r="IC115" s="13"/>
      <c r="ID115" s="13"/>
      <c r="IE115" s="13"/>
      <c r="IF115" s="13"/>
      <c r="IG115" s="13"/>
      <c r="IH115" s="13"/>
      <c r="II115" s="13"/>
      <c r="IJ115" s="13"/>
      <c r="IK115" s="13"/>
      <c r="IL115" s="13"/>
      <c r="IM115" s="13"/>
      <c r="IN115" s="13"/>
      <c r="IO115" s="13"/>
      <c r="IP115" s="13"/>
      <c r="IQ115" s="13"/>
      <c r="IR115" s="13"/>
      <c r="IS115" s="13"/>
      <c r="IT115" s="13"/>
      <c r="IU115" s="13"/>
      <c r="IV115" s="13"/>
      <c r="IW115" s="13"/>
      <c r="IX115" s="13"/>
      <c r="IY115" s="13"/>
      <c r="IZ115" s="13"/>
      <c r="JA115" s="13"/>
      <c r="JB115" s="13"/>
      <c r="JC115" s="13"/>
      <c r="JD115" s="13"/>
      <c r="JE115" s="13"/>
      <c r="JF115" s="13"/>
      <c r="JG115" s="13"/>
      <c r="JH115" s="13"/>
      <c r="JI115" s="13"/>
      <c r="JJ115" s="13"/>
      <c r="JK115" s="13"/>
      <c r="JL115" s="13"/>
      <c r="JM115" s="13"/>
      <c r="JN115" s="13"/>
      <c r="JO115" s="13"/>
      <c r="JP115" s="13"/>
      <c r="JQ115" s="13"/>
      <c r="JR115" s="13"/>
      <c r="JS115" s="13"/>
      <c r="JT115" s="13"/>
      <c r="JU115" s="13"/>
      <c r="JV115" s="13"/>
      <c r="JW115" s="13"/>
      <c r="JX115" s="13"/>
      <c r="JY115" s="13"/>
      <c r="JZ115" s="13"/>
      <c r="KA115" s="13"/>
      <c r="KB115" s="13"/>
      <c r="KC115" s="13"/>
      <c r="KD115" s="13"/>
      <c r="KE115" s="13"/>
      <c r="KF115" s="13"/>
      <c r="KG115" s="13"/>
      <c r="KH115" s="13"/>
      <c r="KI115" s="13"/>
      <c r="KJ115" s="13"/>
      <c r="KK115" s="13"/>
      <c r="KL115" s="13"/>
      <c r="KM115" s="13"/>
      <c r="KN115" s="13"/>
      <c r="KO115" s="13"/>
      <c r="KP115" s="13"/>
      <c r="KQ115" s="13"/>
      <c r="KR115" s="13"/>
      <c r="KS115" s="13"/>
      <c r="KT115" s="13"/>
      <c r="KU115" s="13"/>
      <c r="KV115" s="13"/>
      <c r="KW115" s="13"/>
    </row>
    <row r="116" spans="1:309" ht="16.149999999999999" customHeight="1" x14ac:dyDescent="0.2">
      <c r="A116" s="25"/>
      <c r="C116" s="13" t="s">
        <v>106</v>
      </c>
      <c r="D116" s="13">
        <v>0</v>
      </c>
      <c r="E116" s="29">
        <v>0</v>
      </c>
      <c r="F116" s="29">
        <f>+D116*E116</f>
        <v>0</v>
      </c>
      <c r="G116" s="67"/>
      <c r="I116" s="38"/>
      <c r="GG116" s="13"/>
      <c r="GH116" s="13"/>
      <c r="GI116" s="13"/>
      <c r="GJ116" s="13"/>
      <c r="GK116" s="13"/>
      <c r="GL116" s="13"/>
      <c r="GM116" s="13"/>
      <c r="GN116" s="13"/>
      <c r="GO116" s="13"/>
      <c r="GP116" s="13"/>
      <c r="GQ116" s="13"/>
      <c r="GR116" s="13"/>
      <c r="GS116" s="13"/>
      <c r="GT116" s="13"/>
      <c r="GU116" s="13"/>
      <c r="GV116" s="13"/>
      <c r="GW116" s="13"/>
      <c r="GX116" s="13"/>
      <c r="GY116" s="13"/>
      <c r="GZ116" s="13"/>
      <c r="HA116" s="13"/>
      <c r="HB116" s="13"/>
      <c r="HC116" s="13"/>
      <c r="HD116" s="13"/>
      <c r="HE116" s="13"/>
      <c r="HF116" s="13"/>
      <c r="HG116" s="13"/>
      <c r="HH116" s="13"/>
      <c r="HI116" s="13"/>
      <c r="HJ116" s="13"/>
      <c r="HK116" s="13"/>
      <c r="HL116" s="13"/>
      <c r="HM116" s="13"/>
      <c r="HN116" s="13"/>
      <c r="HO116" s="13"/>
      <c r="HP116" s="13"/>
      <c r="HQ116" s="13"/>
      <c r="HR116" s="13"/>
      <c r="HS116" s="13"/>
      <c r="HT116" s="13"/>
      <c r="HU116" s="13"/>
      <c r="HV116" s="13"/>
      <c r="HW116" s="13"/>
      <c r="HX116" s="13"/>
      <c r="HY116" s="13"/>
      <c r="HZ116" s="13"/>
      <c r="IA116" s="13"/>
      <c r="IB116" s="13"/>
      <c r="IC116" s="13"/>
      <c r="ID116" s="13"/>
      <c r="IE116" s="13"/>
      <c r="IF116" s="13"/>
      <c r="IG116" s="13"/>
      <c r="IH116" s="13"/>
      <c r="II116" s="13"/>
      <c r="IJ116" s="13"/>
      <c r="IK116" s="13"/>
      <c r="IL116" s="13"/>
      <c r="IM116" s="13"/>
      <c r="IN116" s="13"/>
      <c r="IO116" s="13"/>
      <c r="IP116" s="13"/>
      <c r="IQ116" s="13"/>
      <c r="IR116" s="13"/>
      <c r="IS116" s="13"/>
      <c r="IT116" s="13"/>
      <c r="IU116" s="13"/>
      <c r="IV116" s="13"/>
      <c r="IW116" s="13"/>
      <c r="IX116" s="13"/>
      <c r="IY116" s="13"/>
      <c r="IZ116" s="13"/>
      <c r="JA116" s="13"/>
      <c r="JB116" s="13"/>
      <c r="JC116" s="13"/>
      <c r="JD116" s="13"/>
      <c r="JE116" s="13"/>
      <c r="JF116" s="13"/>
      <c r="JG116" s="13"/>
      <c r="JH116" s="13"/>
      <c r="JI116" s="13"/>
      <c r="JJ116" s="13"/>
      <c r="JK116" s="13"/>
      <c r="JL116" s="13"/>
      <c r="JM116" s="13"/>
      <c r="JN116" s="13"/>
      <c r="JO116" s="13"/>
      <c r="JP116" s="13"/>
      <c r="JQ116" s="13"/>
      <c r="JR116" s="13"/>
      <c r="JS116" s="13"/>
      <c r="JT116" s="13"/>
      <c r="JU116" s="13"/>
      <c r="JV116" s="13"/>
      <c r="JW116" s="13"/>
      <c r="JX116" s="13"/>
      <c r="JY116" s="13"/>
      <c r="JZ116" s="13"/>
      <c r="KA116" s="13"/>
      <c r="KB116" s="13"/>
      <c r="KC116" s="13"/>
      <c r="KD116" s="13"/>
      <c r="KE116" s="13"/>
      <c r="KF116" s="13"/>
      <c r="KG116" s="13"/>
      <c r="KH116" s="13"/>
      <c r="KI116" s="13"/>
      <c r="KJ116" s="13"/>
      <c r="KK116" s="13"/>
      <c r="KL116" s="13"/>
      <c r="KM116" s="13"/>
      <c r="KN116" s="13"/>
      <c r="KO116" s="13"/>
      <c r="KP116" s="13"/>
      <c r="KQ116" s="13"/>
      <c r="KR116" s="13"/>
      <c r="KS116" s="13"/>
      <c r="KT116" s="13"/>
      <c r="KU116" s="13"/>
      <c r="KV116" s="13"/>
      <c r="KW116" s="13"/>
    </row>
    <row r="117" spans="1:309" ht="16.149999999999999" customHeight="1" x14ac:dyDescent="0.2">
      <c r="A117" s="25"/>
      <c r="D117" s="13"/>
      <c r="E117" s="29"/>
      <c r="F117" s="29"/>
      <c r="G117" s="67"/>
      <c r="I117" s="38"/>
      <c r="GG117" s="13"/>
      <c r="GH117" s="13"/>
      <c r="GI117" s="13"/>
      <c r="GJ117" s="13"/>
      <c r="GK117" s="13"/>
      <c r="GL117" s="13"/>
      <c r="GM117" s="13"/>
      <c r="GN117" s="13"/>
      <c r="GO117" s="13"/>
      <c r="GP117" s="13"/>
      <c r="GQ117" s="13"/>
      <c r="GR117" s="13"/>
      <c r="GS117" s="13"/>
      <c r="GT117" s="13"/>
      <c r="GU117" s="13"/>
      <c r="GV117" s="13"/>
      <c r="GW117" s="13"/>
      <c r="GX117" s="13"/>
      <c r="GY117" s="13"/>
      <c r="GZ117" s="13"/>
      <c r="HA117" s="13"/>
      <c r="HB117" s="13"/>
      <c r="HC117" s="13"/>
      <c r="HD117" s="13"/>
      <c r="HE117" s="13"/>
      <c r="HF117" s="13"/>
      <c r="HG117" s="13"/>
      <c r="HH117" s="13"/>
      <c r="HI117" s="13"/>
      <c r="HJ117" s="13"/>
      <c r="HK117" s="13"/>
      <c r="HL117" s="13"/>
      <c r="HM117" s="13"/>
      <c r="HN117" s="13"/>
      <c r="HO117" s="13"/>
      <c r="HP117" s="13"/>
      <c r="HQ117" s="13"/>
      <c r="HR117" s="13"/>
      <c r="HS117" s="13"/>
      <c r="HT117" s="13"/>
      <c r="HU117" s="13"/>
      <c r="HV117" s="13"/>
      <c r="HW117" s="13"/>
      <c r="HX117" s="13"/>
      <c r="HY117" s="13"/>
      <c r="HZ117" s="13"/>
      <c r="IA117" s="13"/>
      <c r="IB117" s="13"/>
      <c r="IC117" s="13"/>
      <c r="ID117" s="13"/>
      <c r="IE117" s="13"/>
      <c r="IF117" s="13"/>
      <c r="IG117" s="13"/>
      <c r="IH117" s="13"/>
      <c r="II117" s="13"/>
      <c r="IJ117" s="13"/>
      <c r="IK117" s="13"/>
      <c r="IL117" s="13"/>
      <c r="IM117" s="13"/>
      <c r="IN117" s="13"/>
      <c r="IO117" s="13"/>
      <c r="IP117" s="13"/>
      <c r="IQ117" s="13"/>
      <c r="IR117" s="13"/>
      <c r="IS117" s="13"/>
      <c r="IT117" s="13"/>
      <c r="IU117" s="13"/>
      <c r="IV117" s="13"/>
      <c r="IW117" s="13"/>
      <c r="IX117" s="13"/>
      <c r="IY117" s="13"/>
      <c r="IZ117" s="13"/>
      <c r="JA117" s="13"/>
      <c r="JB117" s="13"/>
      <c r="JC117" s="13"/>
      <c r="JD117" s="13"/>
      <c r="JE117" s="13"/>
      <c r="JF117" s="13"/>
      <c r="JG117" s="13"/>
      <c r="JH117" s="13"/>
      <c r="JI117" s="13"/>
      <c r="JJ117" s="13"/>
      <c r="JK117" s="13"/>
      <c r="JL117" s="13"/>
      <c r="JM117" s="13"/>
      <c r="JN117" s="13"/>
      <c r="JO117" s="13"/>
      <c r="JP117" s="13"/>
      <c r="JQ117" s="13"/>
      <c r="JR117" s="13"/>
      <c r="JS117" s="13"/>
      <c r="JT117" s="13"/>
      <c r="JU117" s="13"/>
      <c r="JV117" s="13"/>
      <c r="JW117" s="13"/>
      <c r="JX117" s="13"/>
      <c r="JY117" s="13"/>
      <c r="JZ117" s="13"/>
      <c r="KA117" s="13"/>
      <c r="KB117" s="13"/>
      <c r="KC117" s="13"/>
      <c r="KD117" s="13"/>
      <c r="KE117" s="13"/>
      <c r="KF117" s="13"/>
      <c r="KG117" s="13"/>
      <c r="KH117" s="13"/>
      <c r="KI117" s="13"/>
      <c r="KJ117" s="13"/>
      <c r="KK117" s="13"/>
      <c r="KL117" s="13"/>
      <c r="KM117" s="13"/>
      <c r="KN117" s="13"/>
      <c r="KO117" s="13"/>
      <c r="KP117" s="13"/>
      <c r="KQ117" s="13"/>
      <c r="KR117" s="13"/>
      <c r="KS117" s="13"/>
      <c r="KT117" s="13"/>
      <c r="KU117" s="13"/>
      <c r="KV117" s="13"/>
      <c r="KW117" s="13"/>
    </row>
    <row r="118" spans="1:309" ht="16.149999999999999" customHeight="1" x14ac:dyDescent="0.2">
      <c r="A118" s="25"/>
      <c r="C118" s="13" t="s">
        <v>107</v>
      </c>
      <c r="D118" s="13">
        <v>0</v>
      </c>
      <c r="E118" s="29">
        <v>65</v>
      </c>
      <c r="F118" s="29">
        <f t="shared" ref="F118:F121" si="15">+D118*E118</f>
        <v>0</v>
      </c>
      <c r="G118" s="67"/>
      <c r="H118" s="1" t="s">
        <v>108</v>
      </c>
      <c r="I118" s="38"/>
      <c r="GG118" s="13"/>
      <c r="GH118" s="13"/>
      <c r="GI118" s="13"/>
      <c r="GJ118" s="13"/>
      <c r="GK118" s="13"/>
      <c r="GL118" s="13"/>
      <c r="GM118" s="13"/>
      <c r="GN118" s="13"/>
      <c r="GO118" s="13"/>
      <c r="GP118" s="13"/>
      <c r="GQ118" s="13"/>
      <c r="GR118" s="13"/>
      <c r="GS118" s="13"/>
      <c r="GT118" s="13"/>
      <c r="GU118" s="13"/>
      <c r="GV118" s="13"/>
      <c r="GW118" s="13"/>
      <c r="GX118" s="13"/>
      <c r="GY118" s="13"/>
      <c r="GZ118" s="13"/>
      <c r="HA118" s="13"/>
      <c r="HB118" s="13"/>
      <c r="HC118" s="13"/>
      <c r="HD118" s="13"/>
      <c r="HE118" s="13"/>
      <c r="HF118" s="13"/>
      <c r="HG118" s="13"/>
      <c r="HH118" s="13"/>
      <c r="HI118" s="13"/>
      <c r="HJ118" s="13"/>
      <c r="HK118" s="13"/>
      <c r="HL118" s="13"/>
      <c r="HM118" s="13"/>
      <c r="HN118" s="13"/>
      <c r="HO118" s="13"/>
      <c r="HP118" s="13"/>
      <c r="HQ118" s="13"/>
      <c r="HR118" s="13"/>
      <c r="HS118" s="13"/>
      <c r="HT118" s="13"/>
      <c r="HU118" s="13"/>
      <c r="HV118" s="13"/>
      <c r="HW118" s="13"/>
      <c r="HX118" s="13"/>
      <c r="HY118" s="13"/>
      <c r="HZ118" s="13"/>
      <c r="IA118" s="13"/>
      <c r="IB118" s="13"/>
      <c r="IC118" s="13"/>
      <c r="ID118" s="13"/>
      <c r="IE118" s="13"/>
      <c r="IF118" s="13"/>
      <c r="IG118" s="13"/>
      <c r="IH118" s="13"/>
      <c r="II118" s="13"/>
      <c r="IJ118" s="13"/>
      <c r="IK118" s="13"/>
      <c r="IL118" s="13"/>
      <c r="IM118" s="13"/>
      <c r="IN118" s="13"/>
      <c r="IO118" s="13"/>
      <c r="IP118" s="13"/>
      <c r="IQ118" s="13"/>
      <c r="IR118" s="13"/>
      <c r="IS118" s="13"/>
      <c r="IT118" s="13"/>
      <c r="IU118" s="13"/>
      <c r="IV118" s="13"/>
      <c r="IW118" s="13"/>
      <c r="IX118" s="13"/>
      <c r="IY118" s="13"/>
      <c r="IZ118" s="13"/>
      <c r="JA118" s="13"/>
      <c r="JB118" s="13"/>
      <c r="JC118" s="13"/>
      <c r="JD118" s="13"/>
      <c r="JE118" s="13"/>
      <c r="JF118" s="13"/>
      <c r="JG118" s="13"/>
      <c r="JH118" s="13"/>
      <c r="JI118" s="13"/>
      <c r="JJ118" s="13"/>
      <c r="JK118" s="13"/>
      <c r="JL118" s="13"/>
      <c r="JM118" s="13"/>
      <c r="JN118" s="13"/>
      <c r="JO118" s="13"/>
      <c r="JP118" s="13"/>
      <c r="JQ118" s="13"/>
      <c r="JR118" s="13"/>
      <c r="JS118" s="13"/>
      <c r="JT118" s="13"/>
      <c r="JU118" s="13"/>
      <c r="JV118" s="13"/>
      <c r="JW118" s="13"/>
      <c r="JX118" s="13"/>
      <c r="JY118" s="13"/>
      <c r="JZ118" s="13"/>
      <c r="KA118" s="13"/>
      <c r="KB118" s="13"/>
      <c r="KC118" s="13"/>
      <c r="KD118" s="13"/>
      <c r="KE118" s="13"/>
      <c r="KF118" s="13"/>
      <c r="KG118" s="13"/>
      <c r="KH118" s="13"/>
      <c r="KI118" s="13"/>
      <c r="KJ118" s="13"/>
      <c r="KK118" s="13"/>
      <c r="KL118" s="13"/>
      <c r="KM118" s="13"/>
      <c r="KN118" s="13"/>
      <c r="KO118" s="13"/>
      <c r="KP118" s="13"/>
      <c r="KQ118" s="13"/>
      <c r="KR118" s="13"/>
      <c r="KS118" s="13"/>
      <c r="KT118" s="13"/>
      <c r="KU118" s="13"/>
      <c r="KV118" s="13"/>
      <c r="KW118" s="13"/>
    </row>
    <row r="119" spans="1:309" ht="16.149999999999999" customHeight="1" x14ac:dyDescent="0.2">
      <c r="C119" s="13" t="s">
        <v>13</v>
      </c>
      <c r="D119" s="13">
        <v>0</v>
      </c>
      <c r="E119" s="29">
        <v>24</v>
      </c>
      <c r="F119" s="29">
        <f t="shared" si="15"/>
        <v>0</v>
      </c>
      <c r="G119" s="67"/>
      <c r="H119" s="1" t="s">
        <v>82</v>
      </c>
      <c r="I119" s="38"/>
      <c r="GG119" s="13"/>
      <c r="GH119" s="13"/>
      <c r="GI119" s="13"/>
      <c r="GJ119" s="13"/>
      <c r="GK119" s="13"/>
      <c r="GL119" s="13"/>
      <c r="GM119" s="13"/>
      <c r="GN119" s="13"/>
      <c r="GO119" s="13"/>
      <c r="GP119" s="13"/>
      <c r="GQ119" s="13"/>
      <c r="GR119" s="13"/>
      <c r="GS119" s="13"/>
      <c r="GT119" s="13"/>
      <c r="GU119" s="13"/>
      <c r="GV119" s="13"/>
      <c r="GW119" s="13"/>
      <c r="GX119" s="13"/>
      <c r="GY119" s="13"/>
      <c r="GZ119" s="13"/>
      <c r="HA119" s="13"/>
      <c r="HB119" s="13"/>
      <c r="HC119" s="13"/>
      <c r="HD119" s="13"/>
      <c r="HE119" s="13"/>
      <c r="HF119" s="13"/>
      <c r="HG119" s="13"/>
      <c r="HH119" s="13"/>
      <c r="HI119" s="13"/>
      <c r="HJ119" s="13"/>
      <c r="HK119" s="13"/>
      <c r="HL119" s="13"/>
      <c r="HM119" s="13"/>
      <c r="HN119" s="13"/>
      <c r="HO119" s="13"/>
      <c r="HP119" s="13"/>
      <c r="HQ119" s="13"/>
      <c r="HR119" s="13"/>
      <c r="HS119" s="13"/>
      <c r="HT119" s="13"/>
      <c r="HU119" s="13"/>
      <c r="HV119" s="13"/>
      <c r="HW119" s="13"/>
      <c r="HX119" s="13"/>
      <c r="HY119" s="13"/>
      <c r="HZ119" s="13"/>
      <c r="IA119" s="13"/>
      <c r="IB119" s="13"/>
      <c r="IC119" s="13"/>
      <c r="ID119" s="13"/>
      <c r="IE119" s="13"/>
      <c r="IF119" s="13"/>
      <c r="IG119" s="13"/>
      <c r="IH119" s="13"/>
      <c r="II119" s="13"/>
      <c r="IJ119" s="13"/>
      <c r="IK119" s="13"/>
      <c r="IL119" s="13"/>
      <c r="IM119" s="13"/>
      <c r="IN119" s="13"/>
      <c r="IO119" s="13"/>
      <c r="IP119" s="13"/>
      <c r="IQ119" s="13"/>
      <c r="IR119" s="13"/>
      <c r="IS119" s="13"/>
      <c r="IT119" s="13"/>
      <c r="IU119" s="13"/>
      <c r="IV119" s="13"/>
      <c r="IW119" s="13"/>
      <c r="IX119" s="13"/>
      <c r="IY119" s="13"/>
      <c r="IZ119" s="13"/>
      <c r="JA119" s="13"/>
      <c r="JB119" s="13"/>
      <c r="JC119" s="13"/>
      <c r="JD119" s="13"/>
      <c r="JE119" s="13"/>
      <c r="JF119" s="13"/>
      <c r="JG119" s="13"/>
      <c r="JH119" s="13"/>
      <c r="JI119" s="13"/>
      <c r="JJ119" s="13"/>
      <c r="JK119" s="13"/>
      <c r="JL119" s="13"/>
      <c r="JM119" s="13"/>
      <c r="JN119" s="13"/>
      <c r="JO119" s="13"/>
      <c r="JP119" s="13"/>
      <c r="JQ119" s="13"/>
      <c r="JR119" s="13"/>
      <c r="JS119" s="13"/>
      <c r="JT119" s="13"/>
      <c r="JU119" s="13"/>
      <c r="JV119" s="13"/>
      <c r="JW119" s="13"/>
      <c r="JX119" s="13"/>
      <c r="JY119" s="13"/>
      <c r="JZ119" s="13"/>
      <c r="KA119" s="13"/>
      <c r="KB119" s="13"/>
      <c r="KC119" s="13"/>
      <c r="KD119" s="13"/>
      <c r="KE119" s="13"/>
      <c r="KF119" s="13"/>
      <c r="KG119" s="13"/>
      <c r="KH119" s="13"/>
      <c r="KI119" s="13"/>
      <c r="KJ119" s="13"/>
      <c r="KK119" s="13"/>
      <c r="KL119" s="13"/>
      <c r="KM119" s="13"/>
      <c r="KN119" s="13"/>
      <c r="KO119" s="13"/>
      <c r="KP119" s="13"/>
      <c r="KQ119" s="13"/>
      <c r="KR119" s="13"/>
      <c r="KS119" s="13"/>
      <c r="KT119" s="13"/>
      <c r="KU119" s="13"/>
      <c r="KV119" s="13"/>
      <c r="KW119" s="13"/>
    </row>
    <row r="120" spans="1:309" ht="16.149999999999999" customHeight="1" x14ac:dyDescent="0.2">
      <c r="C120" s="13" t="s">
        <v>14</v>
      </c>
      <c r="D120" s="13">
        <v>0</v>
      </c>
      <c r="E120" s="29">
        <v>12</v>
      </c>
      <c r="F120" s="29">
        <f t="shared" si="15"/>
        <v>0</v>
      </c>
      <c r="G120" s="67"/>
      <c r="H120" s="1" t="s">
        <v>83</v>
      </c>
      <c r="I120" s="38"/>
      <c r="GG120" s="13"/>
      <c r="GH120" s="13"/>
      <c r="GI120" s="13"/>
      <c r="GJ120" s="13"/>
      <c r="GK120" s="13"/>
      <c r="GL120" s="13"/>
      <c r="GM120" s="13"/>
      <c r="GN120" s="13"/>
      <c r="GO120" s="13"/>
      <c r="GP120" s="13"/>
      <c r="GQ120" s="13"/>
      <c r="GR120" s="13"/>
      <c r="GS120" s="13"/>
      <c r="GT120" s="13"/>
      <c r="GU120" s="13"/>
      <c r="GV120" s="13"/>
      <c r="GW120" s="13"/>
      <c r="GX120" s="13"/>
      <c r="GY120" s="13"/>
      <c r="GZ120" s="13"/>
      <c r="HA120" s="13"/>
      <c r="HB120" s="13"/>
      <c r="HC120" s="13"/>
      <c r="HD120" s="13"/>
      <c r="HE120" s="13"/>
      <c r="HF120" s="13"/>
      <c r="HG120" s="13"/>
      <c r="HH120" s="13"/>
      <c r="HI120" s="13"/>
      <c r="HJ120" s="13"/>
      <c r="HK120" s="13"/>
      <c r="HL120" s="13"/>
      <c r="HM120" s="13"/>
      <c r="HN120" s="13"/>
      <c r="HO120" s="13"/>
      <c r="HP120" s="13"/>
      <c r="HQ120" s="13"/>
      <c r="HR120" s="13"/>
      <c r="HS120" s="13"/>
      <c r="HT120" s="13"/>
      <c r="HU120" s="13"/>
      <c r="HV120" s="13"/>
      <c r="HW120" s="13"/>
      <c r="HX120" s="13"/>
      <c r="HY120" s="13"/>
      <c r="HZ120" s="13"/>
      <c r="IA120" s="13"/>
      <c r="IB120" s="13"/>
      <c r="IC120" s="13"/>
      <c r="ID120" s="13"/>
      <c r="IE120" s="13"/>
      <c r="IF120" s="13"/>
      <c r="IG120" s="13"/>
      <c r="IH120" s="13"/>
      <c r="II120" s="13"/>
      <c r="IJ120" s="13"/>
      <c r="IK120" s="13"/>
      <c r="IL120" s="13"/>
      <c r="IM120" s="13"/>
      <c r="IN120" s="13"/>
      <c r="IO120" s="13"/>
      <c r="IP120" s="13"/>
      <c r="IQ120" s="13"/>
      <c r="IR120" s="13"/>
      <c r="IS120" s="13"/>
      <c r="IT120" s="13"/>
      <c r="IU120" s="13"/>
      <c r="IV120" s="13"/>
      <c r="IW120" s="13"/>
      <c r="IX120" s="13"/>
      <c r="IY120" s="13"/>
      <c r="IZ120" s="13"/>
      <c r="JA120" s="13"/>
      <c r="JB120" s="13"/>
      <c r="JC120" s="13"/>
      <c r="JD120" s="13"/>
      <c r="JE120" s="13"/>
      <c r="JF120" s="13"/>
      <c r="JG120" s="13"/>
      <c r="JH120" s="13"/>
      <c r="JI120" s="13"/>
      <c r="JJ120" s="13"/>
      <c r="JK120" s="13"/>
      <c r="JL120" s="13"/>
      <c r="JM120" s="13"/>
      <c r="JN120" s="13"/>
      <c r="JO120" s="13"/>
      <c r="JP120" s="13"/>
      <c r="JQ120" s="13"/>
      <c r="JR120" s="13"/>
      <c r="JS120" s="13"/>
      <c r="JT120" s="13"/>
      <c r="JU120" s="13"/>
      <c r="JV120" s="13"/>
      <c r="JW120" s="13"/>
      <c r="JX120" s="13"/>
      <c r="JY120" s="13"/>
      <c r="JZ120" s="13"/>
      <c r="KA120" s="13"/>
      <c r="KB120" s="13"/>
      <c r="KC120" s="13"/>
      <c r="KD120" s="13"/>
      <c r="KE120" s="13"/>
      <c r="KF120" s="13"/>
      <c r="KG120" s="13"/>
      <c r="KH120" s="13"/>
      <c r="KI120" s="13"/>
      <c r="KJ120" s="13"/>
      <c r="KK120" s="13"/>
      <c r="KL120" s="13"/>
      <c r="KM120" s="13"/>
      <c r="KN120" s="13"/>
      <c r="KO120" s="13"/>
      <c r="KP120" s="13"/>
      <c r="KQ120" s="13"/>
      <c r="KR120" s="13"/>
      <c r="KS120" s="13"/>
      <c r="KT120" s="13"/>
      <c r="KU120" s="13"/>
      <c r="KV120" s="13"/>
      <c r="KW120" s="13"/>
    </row>
    <row r="121" spans="1:309" ht="16.149999999999999" customHeight="1" x14ac:dyDescent="0.2">
      <c r="C121" s="13" t="s">
        <v>15</v>
      </c>
      <c r="D121" s="13">
        <v>0</v>
      </c>
      <c r="E121" s="29">
        <v>2</v>
      </c>
      <c r="F121" s="29">
        <f t="shared" si="15"/>
        <v>0</v>
      </c>
      <c r="G121" s="67"/>
      <c r="I121" s="38"/>
      <c r="GG121" s="13"/>
      <c r="GH121" s="13"/>
      <c r="GI121" s="13"/>
      <c r="GJ121" s="13"/>
      <c r="GK121" s="13"/>
      <c r="GL121" s="13"/>
      <c r="GM121" s="13"/>
      <c r="GN121" s="13"/>
      <c r="GO121" s="13"/>
      <c r="GP121" s="13"/>
      <c r="GQ121" s="13"/>
      <c r="GR121" s="13"/>
      <c r="GS121" s="13"/>
      <c r="GT121" s="13"/>
      <c r="GU121" s="13"/>
      <c r="GV121" s="13"/>
      <c r="GW121" s="13"/>
      <c r="GX121" s="13"/>
      <c r="GY121" s="13"/>
      <c r="GZ121" s="13"/>
      <c r="HA121" s="13"/>
      <c r="HB121" s="13"/>
      <c r="HC121" s="13"/>
      <c r="HD121" s="13"/>
      <c r="HE121" s="13"/>
      <c r="HF121" s="13"/>
      <c r="HG121" s="13"/>
      <c r="HH121" s="13"/>
      <c r="HI121" s="13"/>
      <c r="HJ121" s="13"/>
      <c r="HK121" s="13"/>
      <c r="HL121" s="13"/>
      <c r="HM121" s="13"/>
      <c r="HN121" s="13"/>
      <c r="HO121" s="13"/>
      <c r="HP121" s="13"/>
      <c r="HQ121" s="13"/>
      <c r="HR121" s="13"/>
      <c r="HS121" s="13"/>
      <c r="HT121" s="13"/>
      <c r="HU121" s="13"/>
      <c r="HV121" s="13"/>
      <c r="HW121" s="13"/>
      <c r="HX121" s="13"/>
      <c r="HY121" s="13"/>
      <c r="HZ121" s="13"/>
      <c r="IA121" s="13"/>
      <c r="IB121" s="13"/>
      <c r="IC121" s="13"/>
      <c r="ID121" s="13"/>
      <c r="IE121" s="13"/>
      <c r="IF121" s="13"/>
      <c r="IG121" s="13"/>
      <c r="IH121" s="13"/>
      <c r="II121" s="13"/>
      <c r="IJ121" s="13"/>
      <c r="IK121" s="13"/>
      <c r="IL121" s="13"/>
      <c r="IM121" s="13"/>
      <c r="IN121" s="13"/>
      <c r="IO121" s="13"/>
      <c r="IP121" s="13"/>
      <c r="IQ121" s="13"/>
      <c r="IR121" s="13"/>
      <c r="IS121" s="13"/>
      <c r="IT121" s="13"/>
      <c r="IU121" s="13"/>
      <c r="IV121" s="13"/>
      <c r="IW121" s="13"/>
      <c r="IX121" s="13"/>
      <c r="IY121" s="13"/>
      <c r="IZ121" s="13"/>
      <c r="JA121" s="13"/>
      <c r="JB121" s="13"/>
      <c r="JC121" s="13"/>
      <c r="JD121" s="13"/>
      <c r="JE121" s="13"/>
      <c r="JF121" s="13"/>
      <c r="JG121" s="13"/>
      <c r="JH121" s="13"/>
      <c r="JI121" s="13"/>
      <c r="JJ121" s="13"/>
      <c r="JK121" s="13"/>
      <c r="JL121" s="13"/>
      <c r="JM121" s="13"/>
      <c r="JN121" s="13"/>
      <c r="JO121" s="13"/>
      <c r="JP121" s="13"/>
      <c r="JQ121" s="13"/>
      <c r="JR121" s="13"/>
      <c r="JS121" s="13"/>
      <c r="JT121" s="13"/>
      <c r="JU121" s="13"/>
      <c r="JV121" s="13"/>
      <c r="JW121" s="13"/>
      <c r="JX121" s="13"/>
      <c r="JY121" s="13"/>
      <c r="JZ121" s="13"/>
      <c r="KA121" s="13"/>
      <c r="KB121" s="13"/>
      <c r="KC121" s="13"/>
      <c r="KD121" s="13"/>
      <c r="KE121" s="13"/>
      <c r="KF121" s="13"/>
      <c r="KG121" s="13"/>
      <c r="KH121" s="13"/>
      <c r="KI121" s="13"/>
      <c r="KJ121" s="13"/>
      <c r="KK121" s="13"/>
      <c r="KL121" s="13"/>
      <c r="KM121" s="13"/>
      <c r="KN121" s="13"/>
      <c r="KO121" s="13"/>
      <c r="KP121" s="13"/>
      <c r="KQ121" s="13"/>
      <c r="KR121" s="13"/>
      <c r="KS121" s="13"/>
      <c r="KT121" s="13"/>
      <c r="KU121" s="13"/>
      <c r="KV121" s="13"/>
      <c r="KW121" s="13"/>
    </row>
    <row r="122" spans="1:309" ht="16.149999999999999" customHeight="1" x14ac:dyDescent="0.2">
      <c r="A122" s="30"/>
      <c r="B122" s="30"/>
      <c r="C122" s="30"/>
      <c r="D122" s="31"/>
      <c r="E122" s="39"/>
      <c r="F122" s="40"/>
      <c r="G122" s="67"/>
      <c r="I122" s="38"/>
      <c r="GG122" s="13"/>
      <c r="GH122" s="13"/>
      <c r="GI122" s="13"/>
      <c r="GJ122" s="13"/>
      <c r="GK122" s="13"/>
      <c r="GL122" s="13"/>
      <c r="GM122" s="13"/>
      <c r="GN122" s="13"/>
      <c r="GO122" s="13"/>
      <c r="GP122" s="13"/>
      <c r="GQ122" s="13"/>
      <c r="GR122" s="13"/>
      <c r="GS122" s="13"/>
      <c r="GT122" s="13"/>
      <c r="GU122" s="13"/>
      <c r="GV122" s="13"/>
      <c r="GW122" s="13"/>
      <c r="GX122" s="13"/>
      <c r="GY122" s="13"/>
      <c r="GZ122" s="13"/>
      <c r="HA122" s="13"/>
      <c r="HB122" s="13"/>
      <c r="HC122" s="13"/>
      <c r="HD122" s="13"/>
      <c r="HE122" s="13"/>
      <c r="HF122" s="13"/>
      <c r="HG122" s="13"/>
      <c r="HH122" s="13"/>
      <c r="HI122" s="13"/>
      <c r="HJ122" s="13"/>
      <c r="HK122" s="13"/>
      <c r="HL122" s="13"/>
      <c r="HM122" s="13"/>
      <c r="HN122" s="13"/>
      <c r="HO122" s="13"/>
      <c r="HP122" s="13"/>
      <c r="HQ122" s="13"/>
      <c r="HR122" s="13"/>
      <c r="HS122" s="13"/>
      <c r="HT122" s="13"/>
      <c r="HU122" s="13"/>
      <c r="HV122" s="13"/>
      <c r="HW122" s="13"/>
      <c r="HX122" s="13"/>
      <c r="HY122" s="13"/>
      <c r="HZ122" s="13"/>
      <c r="IA122" s="13"/>
      <c r="IB122" s="13"/>
      <c r="IC122" s="13"/>
      <c r="ID122" s="13"/>
      <c r="IE122" s="13"/>
      <c r="IF122" s="13"/>
      <c r="IG122" s="13"/>
      <c r="IH122" s="13"/>
      <c r="II122" s="13"/>
      <c r="IJ122" s="13"/>
      <c r="IK122" s="13"/>
      <c r="IL122" s="13"/>
      <c r="IM122" s="13"/>
      <c r="IN122" s="13"/>
      <c r="IO122" s="13"/>
      <c r="IP122" s="13"/>
      <c r="IQ122" s="13"/>
      <c r="IR122" s="13"/>
      <c r="IS122" s="13"/>
      <c r="IT122" s="13"/>
      <c r="IU122" s="13"/>
      <c r="IV122" s="13"/>
      <c r="IW122" s="13"/>
      <c r="IX122" s="13"/>
      <c r="IY122" s="13"/>
      <c r="IZ122" s="13"/>
      <c r="JA122" s="13"/>
      <c r="JB122" s="13"/>
      <c r="JC122" s="13"/>
      <c r="JD122" s="13"/>
      <c r="JE122" s="13"/>
      <c r="JF122" s="13"/>
      <c r="JG122" s="13"/>
      <c r="JH122" s="13"/>
      <c r="JI122" s="13"/>
      <c r="JJ122" s="13"/>
      <c r="JK122" s="13"/>
      <c r="JL122" s="13"/>
      <c r="JM122" s="13"/>
      <c r="JN122" s="13"/>
      <c r="JO122" s="13"/>
      <c r="JP122" s="13"/>
      <c r="JQ122" s="13"/>
      <c r="JR122" s="13"/>
      <c r="JS122" s="13"/>
      <c r="JT122" s="13"/>
      <c r="JU122" s="13"/>
      <c r="JV122" s="13"/>
      <c r="JW122" s="13"/>
      <c r="JX122" s="13"/>
      <c r="JY122" s="13"/>
      <c r="JZ122" s="13"/>
      <c r="KA122" s="13"/>
      <c r="KB122" s="13"/>
      <c r="KC122" s="13"/>
      <c r="KD122" s="13"/>
      <c r="KE122" s="13"/>
      <c r="KF122" s="13"/>
      <c r="KG122" s="13"/>
      <c r="KH122" s="13"/>
      <c r="KI122" s="13"/>
      <c r="KJ122" s="13"/>
      <c r="KK122" s="13"/>
      <c r="KL122" s="13"/>
      <c r="KM122" s="13"/>
      <c r="KN122" s="13"/>
      <c r="KO122" s="13"/>
      <c r="KP122" s="13"/>
      <c r="KQ122" s="13"/>
      <c r="KR122" s="13"/>
      <c r="KS122" s="13"/>
      <c r="KT122" s="13"/>
      <c r="KU122" s="13"/>
      <c r="KV122" s="13"/>
      <c r="KW122" s="13"/>
    </row>
    <row r="123" spans="1:309" ht="16.149999999999999" customHeight="1" x14ac:dyDescent="0.2">
      <c r="A123" s="25"/>
      <c r="C123" s="13" t="s">
        <v>109</v>
      </c>
      <c r="D123" s="13">
        <v>0</v>
      </c>
      <c r="E123" s="29">
        <v>135</v>
      </c>
      <c r="F123" s="29">
        <f t="shared" ref="F123:F126" si="16">+D123*E123</f>
        <v>0</v>
      </c>
      <c r="H123" s="1" t="s">
        <v>110</v>
      </c>
      <c r="I123" s="38"/>
      <c r="GG123" s="13"/>
      <c r="GH123" s="13"/>
      <c r="GI123" s="13"/>
      <c r="GJ123" s="13"/>
      <c r="GK123" s="13"/>
      <c r="GL123" s="13"/>
      <c r="GM123" s="13"/>
      <c r="GN123" s="13"/>
      <c r="GO123" s="13"/>
      <c r="GP123" s="13"/>
      <c r="GQ123" s="13"/>
      <c r="GR123" s="13"/>
      <c r="GS123" s="13"/>
      <c r="GT123" s="13"/>
      <c r="GU123" s="13"/>
      <c r="GV123" s="13"/>
      <c r="GW123" s="13"/>
      <c r="GX123" s="13"/>
      <c r="GY123" s="13"/>
      <c r="GZ123" s="13"/>
      <c r="HA123" s="13"/>
      <c r="HB123" s="13"/>
      <c r="HC123" s="13"/>
      <c r="HD123" s="13"/>
      <c r="HE123" s="13"/>
      <c r="HF123" s="13"/>
      <c r="HG123" s="13"/>
      <c r="HH123" s="13"/>
      <c r="HI123" s="13"/>
      <c r="HJ123" s="13"/>
      <c r="HK123" s="13"/>
      <c r="HL123" s="13"/>
      <c r="HM123" s="13"/>
      <c r="HN123" s="13"/>
      <c r="HO123" s="13"/>
      <c r="HP123" s="13"/>
      <c r="HQ123" s="13"/>
      <c r="HR123" s="13"/>
      <c r="HS123" s="13"/>
      <c r="HT123" s="13"/>
      <c r="HU123" s="13"/>
      <c r="HV123" s="13"/>
      <c r="HW123" s="13"/>
      <c r="HX123" s="13"/>
      <c r="HY123" s="13"/>
      <c r="HZ123" s="13"/>
      <c r="IA123" s="13"/>
      <c r="IB123" s="13"/>
      <c r="IC123" s="13"/>
      <c r="ID123" s="13"/>
      <c r="IE123" s="13"/>
      <c r="IF123" s="13"/>
      <c r="IG123" s="13"/>
      <c r="IH123" s="13"/>
      <c r="II123" s="13"/>
      <c r="IJ123" s="13"/>
      <c r="IK123" s="13"/>
      <c r="IL123" s="13"/>
      <c r="IM123" s="13"/>
      <c r="IN123" s="13"/>
      <c r="IO123" s="13"/>
      <c r="IP123" s="13"/>
      <c r="IQ123" s="13"/>
      <c r="IR123" s="13"/>
      <c r="IS123" s="13"/>
      <c r="IT123" s="13"/>
      <c r="IU123" s="13"/>
      <c r="IV123" s="13"/>
      <c r="IW123" s="13"/>
      <c r="IX123" s="13"/>
      <c r="IY123" s="13"/>
      <c r="IZ123" s="13"/>
      <c r="JA123" s="13"/>
      <c r="JB123" s="13"/>
      <c r="JC123" s="13"/>
      <c r="JD123" s="13"/>
      <c r="JE123" s="13"/>
      <c r="JF123" s="13"/>
      <c r="JG123" s="13"/>
      <c r="JH123" s="13"/>
      <c r="JI123" s="13"/>
      <c r="JJ123" s="13"/>
      <c r="JK123" s="13"/>
      <c r="JL123" s="13"/>
      <c r="JM123" s="13"/>
      <c r="JN123" s="13"/>
      <c r="JO123" s="13"/>
      <c r="JP123" s="13"/>
      <c r="JQ123" s="13"/>
      <c r="JR123" s="13"/>
      <c r="JS123" s="13"/>
      <c r="JT123" s="13"/>
      <c r="JU123" s="13"/>
      <c r="JV123" s="13"/>
      <c r="JW123" s="13"/>
      <c r="JX123" s="13"/>
      <c r="JY123" s="13"/>
      <c r="JZ123" s="13"/>
      <c r="KA123" s="13"/>
      <c r="KB123" s="13"/>
      <c r="KC123" s="13"/>
      <c r="KD123" s="13"/>
      <c r="KE123" s="13"/>
      <c r="KF123" s="13"/>
      <c r="KG123" s="13"/>
      <c r="KH123" s="13"/>
      <c r="KI123" s="13"/>
      <c r="KJ123" s="13"/>
      <c r="KK123" s="13"/>
      <c r="KL123" s="13"/>
      <c r="KM123" s="13"/>
      <c r="KN123" s="13"/>
      <c r="KO123" s="13"/>
      <c r="KP123" s="13"/>
      <c r="KQ123" s="13"/>
      <c r="KR123" s="13"/>
      <c r="KS123" s="13"/>
      <c r="KT123" s="13"/>
      <c r="KU123" s="13"/>
      <c r="KV123" s="13"/>
      <c r="KW123" s="13"/>
    </row>
    <row r="124" spans="1:309" ht="16.149999999999999" customHeight="1" x14ac:dyDescent="0.2">
      <c r="C124" s="13" t="s">
        <v>13</v>
      </c>
      <c r="D124" s="13">
        <v>0</v>
      </c>
      <c r="E124" s="29">
        <v>30</v>
      </c>
      <c r="F124" s="29">
        <f t="shared" si="16"/>
        <v>0</v>
      </c>
      <c r="H124" s="1" t="s">
        <v>82</v>
      </c>
      <c r="I124" s="38"/>
      <c r="GG124" s="13"/>
      <c r="GH124" s="13"/>
      <c r="GI124" s="13"/>
      <c r="GJ124" s="13"/>
      <c r="GK124" s="13"/>
      <c r="GL124" s="13"/>
      <c r="GM124" s="13"/>
      <c r="GN124" s="13"/>
      <c r="GO124" s="13"/>
      <c r="GP124" s="13"/>
      <c r="GQ124" s="13"/>
      <c r="GR124" s="13"/>
      <c r="GS124" s="13"/>
      <c r="GT124" s="13"/>
      <c r="GU124" s="13"/>
      <c r="GV124" s="13"/>
      <c r="GW124" s="13"/>
      <c r="GX124" s="13"/>
      <c r="GY124" s="13"/>
      <c r="GZ124" s="13"/>
      <c r="HA124" s="13"/>
      <c r="HB124" s="13"/>
      <c r="HC124" s="13"/>
      <c r="HD124" s="13"/>
      <c r="HE124" s="13"/>
      <c r="HF124" s="13"/>
      <c r="HG124" s="13"/>
      <c r="HH124" s="13"/>
      <c r="HI124" s="13"/>
      <c r="HJ124" s="13"/>
      <c r="HK124" s="13"/>
      <c r="HL124" s="13"/>
      <c r="HM124" s="13"/>
      <c r="HN124" s="13"/>
      <c r="HO124" s="13"/>
      <c r="HP124" s="13"/>
      <c r="HQ124" s="13"/>
      <c r="HR124" s="13"/>
      <c r="HS124" s="13"/>
      <c r="HT124" s="13"/>
      <c r="HU124" s="13"/>
      <c r="HV124" s="13"/>
      <c r="HW124" s="13"/>
      <c r="HX124" s="13"/>
      <c r="HY124" s="13"/>
      <c r="HZ124" s="13"/>
      <c r="IA124" s="13"/>
      <c r="IB124" s="13"/>
      <c r="IC124" s="13"/>
      <c r="ID124" s="13"/>
      <c r="IE124" s="13"/>
      <c r="IF124" s="13"/>
      <c r="IG124" s="13"/>
      <c r="IH124" s="13"/>
      <c r="II124" s="13"/>
      <c r="IJ124" s="13"/>
      <c r="IK124" s="13"/>
      <c r="IL124" s="13"/>
      <c r="IM124" s="13"/>
      <c r="IN124" s="13"/>
      <c r="IO124" s="13"/>
      <c r="IP124" s="13"/>
      <c r="IQ124" s="13"/>
      <c r="IR124" s="13"/>
      <c r="IS124" s="13"/>
      <c r="IT124" s="13"/>
      <c r="IU124" s="13"/>
      <c r="IV124" s="13"/>
      <c r="IW124" s="13"/>
      <c r="IX124" s="13"/>
      <c r="IY124" s="13"/>
      <c r="IZ124" s="13"/>
      <c r="JA124" s="13"/>
      <c r="JB124" s="13"/>
      <c r="JC124" s="13"/>
      <c r="JD124" s="13"/>
      <c r="JE124" s="13"/>
      <c r="JF124" s="13"/>
      <c r="JG124" s="13"/>
      <c r="JH124" s="13"/>
      <c r="JI124" s="13"/>
      <c r="JJ124" s="13"/>
      <c r="JK124" s="13"/>
      <c r="JL124" s="13"/>
      <c r="JM124" s="13"/>
      <c r="JN124" s="13"/>
      <c r="JO124" s="13"/>
      <c r="JP124" s="13"/>
      <c r="JQ124" s="13"/>
      <c r="JR124" s="13"/>
      <c r="JS124" s="13"/>
      <c r="JT124" s="13"/>
      <c r="JU124" s="13"/>
      <c r="JV124" s="13"/>
      <c r="JW124" s="13"/>
      <c r="JX124" s="13"/>
      <c r="JY124" s="13"/>
      <c r="JZ124" s="13"/>
      <c r="KA124" s="13"/>
      <c r="KB124" s="13"/>
      <c r="KC124" s="13"/>
      <c r="KD124" s="13"/>
      <c r="KE124" s="13"/>
      <c r="KF124" s="13"/>
      <c r="KG124" s="13"/>
      <c r="KH124" s="13"/>
      <c r="KI124" s="13"/>
      <c r="KJ124" s="13"/>
      <c r="KK124" s="13"/>
      <c r="KL124" s="13"/>
      <c r="KM124" s="13"/>
      <c r="KN124" s="13"/>
      <c r="KO124" s="13"/>
      <c r="KP124" s="13"/>
      <c r="KQ124" s="13"/>
      <c r="KR124" s="13"/>
      <c r="KS124" s="13"/>
      <c r="KT124" s="13"/>
      <c r="KU124" s="13"/>
      <c r="KV124" s="13"/>
      <c r="KW124" s="13"/>
    </row>
    <row r="125" spans="1:309" ht="16.149999999999999" customHeight="1" x14ac:dyDescent="0.2">
      <c r="C125" s="13" t="s">
        <v>14</v>
      </c>
      <c r="D125" s="13">
        <v>0</v>
      </c>
      <c r="E125" s="29">
        <v>15</v>
      </c>
      <c r="F125" s="29">
        <f t="shared" si="16"/>
        <v>0</v>
      </c>
      <c r="H125" s="1" t="s">
        <v>83</v>
      </c>
      <c r="I125" s="38"/>
      <c r="GG125" s="13"/>
      <c r="GH125" s="13"/>
      <c r="GI125" s="13"/>
      <c r="GJ125" s="13"/>
      <c r="GK125" s="13"/>
      <c r="GL125" s="13"/>
      <c r="GM125" s="13"/>
      <c r="GN125" s="13"/>
      <c r="GO125" s="13"/>
      <c r="GP125" s="13"/>
      <c r="GQ125" s="13"/>
      <c r="GR125" s="13"/>
      <c r="GS125" s="13"/>
      <c r="GT125" s="13"/>
      <c r="GU125" s="13"/>
      <c r="GV125" s="13"/>
      <c r="GW125" s="13"/>
      <c r="GX125" s="13"/>
      <c r="GY125" s="13"/>
      <c r="GZ125" s="13"/>
      <c r="HA125" s="13"/>
      <c r="HB125" s="13"/>
      <c r="HC125" s="13"/>
      <c r="HD125" s="13"/>
      <c r="HE125" s="13"/>
      <c r="HF125" s="13"/>
      <c r="HG125" s="13"/>
      <c r="HH125" s="13"/>
      <c r="HI125" s="13"/>
      <c r="HJ125" s="13"/>
      <c r="HK125" s="13"/>
      <c r="HL125" s="13"/>
      <c r="HM125" s="13"/>
      <c r="HN125" s="13"/>
      <c r="HO125" s="13"/>
      <c r="HP125" s="13"/>
      <c r="HQ125" s="13"/>
      <c r="HR125" s="13"/>
      <c r="HS125" s="13"/>
      <c r="HT125" s="13"/>
      <c r="HU125" s="13"/>
      <c r="HV125" s="13"/>
      <c r="HW125" s="13"/>
      <c r="HX125" s="13"/>
      <c r="HY125" s="13"/>
      <c r="HZ125" s="13"/>
      <c r="IA125" s="13"/>
      <c r="IB125" s="13"/>
      <c r="IC125" s="13"/>
      <c r="ID125" s="13"/>
      <c r="IE125" s="13"/>
      <c r="IF125" s="13"/>
      <c r="IG125" s="13"/>
      <c r="IH125" s="13"/>
      <c r="II125" s="13"/>
      <c r="IJ125" s="13"/>
      <c r="IK125" s="13"/>
      <c r="IL125" s="13"/>
      <c r="IM125" s="13"/>
      <c r="IN125" s="13"/>
      <c r="IO125" s="13"/>
      <c r="IP125" s="13"/>
      <c r="IQ125" s="13"/>
      <c r="IR125" s="13"/>
      <c r="IS125" s="13"/>
      <c r="IT125" s="13"/>
      <c r="IU125" s="13"/>
      <c r="IV125" s="13"/>
      <c r="IW125" s="13"/>
      <c r="IX125" s="13"/>
      <c r="IY125" s="13"/>
      <c r="IZ125" s="13"/>
      <c r="JA125" s="13"/>
      <c r="JB125" s="13"/>
      <c r="JC125" s="13"/>
      <c r="JD125" s="13"/>
      <c r="JE125" s="13"/>
      <c r="JF125" s="13"/>
      <c r="JG125" s="13"/>
      <c r="JH125" s="13"/>
      <c r="JI125" s="13"/>
      <c r="JJ125" s="13"/>
      <c r="JK125" s="13"/>
      <c r="JL125" s="13"/>
      <c r="JM125" s="13"/>
      <c r="JN125" s="13"/>
      <c r="JO125" s="13"/>
      <c r="JP125" s="13"/>
      <c r="JQ125" s="13"/>
      <c r="JR125" s="13"/>
      <c r="JS125" s="13"/>
      <c r="JT125" s="13"/>
      <c r="JU125" s="13"/>
      <c r="JV125" s="13"/>
      <c r="JW125" s="13"/>
      <c r="JX125" s="13"/>
      <c r="JY125" s="13"/>
      <c r="JZ125" s="13"/>
      <c r="KA125" s="13"/>
      <c r="KB125" s="13"/>
      <c r="KC125" s="13"/>
      <c r="KD125" s="13"/>
      <c r="KE125" s="13"/>
      <c r="KF125" s="13"/>
      <c r="KG125" s="13"/>
      <c r="KH125" s="13"/>
      <c r="KI125" s="13"/>
      <c r="KJ125" s="13"/>
      <c r="KK125" s="13"/>
      <c r="KL125" s="13"/>
      <c r="KM125" s="13"/>
      <c r="KN125" s="13"/>
      <c r="KO125" s="13"/>
      <c r="KP125" s="13"/>
      <c r="KQ125" s="13"/>
      <c r="KR125" s="13"/>
      <c r="KS125" s="13"/>
      <c r="KT125" s="13"/>
      <c r="KU125" s="13"/>
      <c r="KV125" s="13"/>
      <c r="KW125" s="13"/>
    </row>
    <row r="126" spans="1:309" ht="16.149999999999999" customHeight="1" x14ac:dyDescent="0.2">
      <c r="C126" s="13" t="s">
        <v>15</v>
      </c>
      <c r="D126" s="13">
        <v>0</v>
      </c>
      <c r="E126" s="29">
        <v>3</v>
      </c>
      <c r="F126" s="29">
        <f t="shared" si="16"/>
        <v>0</v>
      </c>
      <c r="I126" s="38"/>
      <c r="GG126" s="13"/>
      <c r="GH126" s="13"/>
      <c r="GI126" s="13"/>
      <c r="GJ126" s="13"/>
      <c r="GK126" s="13"/>
      <c r="GL126" s="13"/>
      <c r="GM126" s="13"/>
      <c r="GN126" s="13"/>
      <c r="GO126" s="13"/>
      <c r="GP126" s="13"/>
      <c r="GQ126" s="13"/>
      <c r="GR126" s="13"/>
      <c r="GS126" s="13"/>
      <c r="GT126" s="13"/>
      <c r="GU126" s="13"/>
      <c r="GV126" s="13"/>
      <c r="GW126" s="13"/>
      <c r="GX126" s="13"/>
      <c r="GY126" s="13"/>
      <c r="GZ126" s="13"/>
      <c r="HA126" s="13"/>
      <c r="HB126" s="13"/>
      <c r="HC126" s="13"/>
      <c r="HD126" s="13"/>
      <c r="HE126" s="13"/>
      <c r="HF126" s="13"/>
      <c r="HG126" s="13"/>
      <c r="HH126" s="13"/>
      <c r="HI126" s="13"/>
      <c r="HJ126" s="13"/>
      <c r="HK126" s="13"/>
      <c r="HL126" s="13"/>
      <c r="HM126" s="13"/>
      <c r="HN126" s="13"/>
      <c r="HO126" s="13"/>
      <c r="HP126" s="13"/>
      <c r="HQ126" s="13"/>
      <c r="HR126" s="13"/>
      <c r="HS126" s="13"/>
      <c r="HT126" s="13"/>
      <c r="HU126" s="13"/>
      <c r="HV126" s="13"/>
      <c r="HW126" s="13"/>
      <c r="HX126" s="13"/>
      <c r="HY126" s="13"/>
      <c r="HZ126" s="13"/>
      <c r="IA126" s="13"/>
      <c r="IB126" s="13"/>
      <c r="IC126" s="13"/>
      <c r="ID126" s="13"/>
      <c r="IE126" s="13"/>
      <c r="IF126" s="13"/>
      <c r="IG126" s="13"/>
      <c r="IH126" s="13"/>
      <c r="II126" s="13"/>
      <c r="IJ126" s="13"/>
      <c r="IK126" s="13"/>
      <c r="IL126" s="13"/>
      <c r="IM126" s="13"/>
      <c r="IN126" s="13"/>
      <c r="IO126" s="13"/>
      <c r="IP126" s="13"/>
      <c r="IQ126" s="13"/>
      <c r="IR126" s="13"/>
      <c r="IS126" s="13"/>
      <c r="IT126" s="13"/>
      <c r="IU126" s="13"/>
      <c r="IV126" s="13"/>
      <c r="IW126" s="13"/>
      <c r="IX126" s="13"/>
      <c r="IY126" s="13"/>
      <c r="IZ126" s="13"/>
      <c r="JA126" s="13"/>
      <c r="JB126" s="13"/>
      <c r="JC126" s="13"/>
      <c r="JD126" s="13"/>
      <c r="JE126" s="13"/>
      <c r="JF126" s="13"/>
      <c r="JG126" s="13"/>
      <c r="JH126" s="13"/>
      <c r="JI126" s="13"/>
      <c r="JJ126" s="13"/>
      <c r="JK126" s="13"/>
      <c r="JL126" s="13"/>
      <c r="JM126" s="13"/>
      <c r="JN126" s="13"/>
      <c r="JO126" s="13"/>
      <c r="JP126" s="13"/>
      <c r="JQ126" s="13"/>
      <c r="JR126" s="13"/>
      <c r="JS126" s="13"/>
      <c r="JT126" s="13"/>
      <c r="JU126" s="13"/>
      <c r="JV126" s="13"/>
      <c r="JW126" s="13"/>
      <c r="JX126" s="13"/>
      <c r="JY126" s="13"/>
      <c r="JZ126" s="13"/>
      <c r="KA126" s="13"/>
      <c r="KB126" s="13"/>
      <c r="KC126" s="13"/>
      <c r="KD126" s="13"/>
      <c r="KE126" s="13"/>
      <c r="KF126" s="13"/>
      <c r="KG126" s="13"/>
      <c r="KH126" s="13"/>
      <c r="KI126" s="13"/>
      <c r="KJ126" s="13"/>
      <c r="KK126" s="13"/>
      <c r="KL126" s="13"/>
      <c r="KM126" s="13"/>
      <c r="KN126" s="13"/>
      <c r="KO126" s="13"/>
      <c r="KP126" s="13"/>
      <c r="KQ126" s="13"/>
      <c r="KR126" s="13"/>
      <c r="KS126" s="13"/>
      <c r="KT126" s="13"/>
      <c r="KU126" s="13"/>
      <c r="KV126" s="13"/>
      <c r="KW126" s="13"/>
    </row>
    <row r="127" spans="1:309" ht="16.149999999999999" customHeight="1" x14ac:dyDescent="0.2">
      <c r="C127" s="30"/>
      <c r="D127" s="31"/>
      <c r="E127" s="39"/>
      <c r="F127" s="40"/>
      <c r="I127" s="38"/>
      <c r="GG127" s="13"/>
      <c r="GH127" s="13"/>
      <c r="GI127" s="13"/>
      <c r="GJ127" s="13"/>
      <c r="GK127" s="13"/>
      <c r="GL127" s="13"/>
      <c r="GM127" s="13"/>
      <c r="GN127" s="13"/>
      <c r="GO127" s="13"/>
      <c r="GP127" s="13"/>
      <c r="GQ127" s="13"/>
      <c r="GR127" s="13"/>
      <c r="GS127" s="13"/>
      <c r="GT127" s="13"/>
      <c r="GU127" s="13"/>
      <c r="GV127" s="13"/>
      <c r="GW127" s="13"/>
      <c r="GX127" s="13"/>
      <c r="GY127" s="13"/>
      <c r="GZ127" s="13"/>
      <c r="HA127" s="13"/>
      <c r="HB127" s="13"/>
      <c r="HC127" s="13"/>
      <c r="HD127" s="13"/>
      <c r="HE127" s="13"/>
      <c r="HF127" s="13"/>
      <c r="HG127" s="13"/>
      <c r="HH127" s="13"/>
      <c r="HI127" s="13"/>
      <c r="HJ127" s="13"/>
      <c r="HK127" s="13"/>
      <c r="HL127" s="13"/>
      <c r="HM127" s="13"/>
      <c r="HN127" s="13"/>
      <c r="HO127" s="13"/>
      <c r="HP127" s="13"/>
      <c r="HQ127" s="13"/>
      <c r="HR127" s="13"/>
      <c r="HS127" s="13"/>
      <c r="HT127" s="13"/>
      <c r="HU127" s="13"/>
      <c r="HV127" s="13"/>
      <c r="HW127" s="13"/>
      <c r="HX127" s="13"/>
      <c r="HY127" s="13"/>
      <c r="HZ127" s="13"/>
      <c r="IA127" s="13"/>
      <c r="IB127" s="13"/>
      <c r="IC127" s="13"/>
      <c r="ID127" s="13"/>
      <c r="IE127" s="13"/>
      <c r="IF127" s="13"/>
      <c r="IG127" s="13"/>
      <c r="IH127" s="13"/>
      <c r="II127" s="13"/>
      <c r="IJ127" s="13"/>
      <c r="IK127" s="13"/>
      <c r="IL127" s="13"/>
      <c r="IM127" s="13"/>
      <c r="IN127" s="13"/>
      <c r="IO127" s="13"/>
      <c r="IP127" s="13"/>
      <c r="IQ127" s="13"/>
      <c r="IR127" s="13"/>
      <c r="IS127" s="13"/>
      <c r="IT127" s="13"/>
      <c r="IU127" s="13"/>
      <c r="IV127" s="13"/>
      <c r="IW127" s="13"/>
      <c r="IX127" s="13"/>
      <c r="IY127" s="13"/>
      <c r="IZ127" s="13"/>
      <c r="JA127" s="13"/>
      <c r="JB127" s="13"/>
      <c r="JC127" s="13"/>
      <c r="JD127" s="13"/>
      <c r="JE127" s="13"/>
      <c r="JF127" s="13"/>
      <c r="JG127" s="13"/>
      <c r="JH127" s="13"/>
      <c r="JI127" s="13"/>
      <c r="JJ127" s="13"/>
      <c r="JK127" s="13"/>
      <c r="JL127" s="13"/>
      <c r="JM127" s="13"/>
      <c r="JN127" s="13"/>
      <c r="JO127" s="13"/>
      <c r="JP127" s="13"/>
      <c r="JQ127" s="13"/>
      <c r="JR127" s="13"/>
      <c r="JS127" s="13"/>
      <c r="JT127" s="13"/>
      <c r="JU127" s="13"/>
      <c r="JV127" s="13"/>
      <c r="JW127" s="13"/>
      <c r="JX127" s="13"/>
      <c r="JY127" s="13"/>
      <c r="JZ127" s="13"/>
      <c r="KA127" s="13"/>
      <c r="KB127" s="13"/>
      <c r="KC127" s="13"/>
      <c r="KD127" s="13"/>
      <c r="KE127" s="13"/>
      <c r="KF127" s="13"/>
      <c r="KG127" s="13"/>
      <c r="KH127" s="13"/>
      <c r="KI127" s="13"/>
      <c r="KJ127" s="13"/>
      <c r="KK127" s="13"/>
      <c r="KL127" s="13"/>
      <c r="KM127" s="13"/>
      <c r="KN127" s="13"/>
      <c r="KO127" s="13"/>
      <c r="KP127" s="13"/>
      <c r="KQ127" s="13"/>
      <c r="KR127" s="13"/>
      <c r="KS127" s="13"/>
      <c r="KT127" s="13"/>
      <c r="KU127" s="13"/>
      <c r="KV127" s="13"/>
      <c r="KW127" s="13"/>
    </row>
    <row r="128" spans="1:309" ht="16.149999999999999" customHeight="1" x14ac:dyDescent="0.2">
      <c r="C128" s="13" t="s">
        <v>111</v>
      </c>
      <c r="D128" s="13">
        <v>0</v>
      </c>
      <c r="E128" s="29">
        <v>270</v>
      </c>
      <c r="F128" s="29">
        <f t="shared" ref="F128:F131" si="17">+D128*E128</f>
        <v>0</v>
      </c>
      <c r="H128" s="1" t="s">
        <v>112</v>
      </c>
      <c r="I128" s="38"/>
      <c r="GG128" s="13"/>
      <c r="GH128" s="13"/>
      <c r="GI128" s="13"/>
      <c r="GJ128" s="13"/>
      <c r="GK128" s="13"/>
      <c r="GL128" s="13"/>
      <c r="GM128" s="13"/>
      <c r="GN128" s="13"/>
      <c r="GO128" s="13"/>
      <c r="GP128" s="13"/>
      <c r="GQ128" s="13"/>
      <c r="GR128" s="13"/>
      <c r="GS128" s="13"/>
      <c r="GT128" s="13"/>
      <c r="GU128" s="13"/>
      <c r="GV128" s="13"/>
      <c r="GW128" s="13"/>
      <c r="GX128" s="13"/>
      <c r="GY128" s="13"/>
      <c r="GZ128" s="13"/>
      <c r="HA128" s="13"/>
      <c r="HB128" s="13"/>
      <c r="HC128" s="13"/>
      <c r="HD128" s="13"/>
      <c r="HE128" s="13"/>
      <c r="HF128" s="13"/>
      <c r="HG128" s="13"/>
      <c r="HH128" s="13"/>
      <c r="HI128" s="13"/>
      <c r="HJ128" s="13"/>
      <c r="HK128" s="13"/>
      <c r="HL128" s="13"/>
      <c r="HM128" s="13"/>
      <c r="HN128" s="13"/>
      <c r="HO128" s="13"/>
      <c r="HP128" s="13"/>
      <c r="HQ128" s="13"/>
      <c r="HR128" s="13"/>
      <c r="HS128" s="13"/>
      <c r="HT128" s="13"/>
      <c r="HU128" s="13"/>
      <c r="HV128" s="13"/>
      <c r="HW128" s="13"/>
      <c r="HX128" s="13"/>
      <c r="HY128" s="13"/>
      <c r="HZ128" s="13"/>
      <c r="IA128" s="13"/>
      <c r="IB128" s="13"/>
      <c r="IC128" s="13"/>
      <c r="ID128" s="13"/>
      <c r="IE128" s="13"/>
      <c r="IF128" s="13"/>
      <c r="IG128" s="13"/>
      <c r="IH128" s="13"/>
      <c r="II128" s="13"/>
      <c r="IJ128" s="13"/>
      <c r="IK128" s="13"/>
      <c r="IL128" s="13"/>
      <c r="IM128" s="13"/>
      <c r="IN128" s="13"/>
      <c r="IO128" s="13"/>
      <c r="IP128" s="13"/>
      <c r="IQ128" s="13"/>
      <c r="IR128" s="13"/>
      <c r="IS128" s="13"/>
      <c r="IT128" s="13"/>
      <c r="IU128" s="13"/>
      <c r="IV128" s="13"/>
      <c r="IW128" s="13"/>
      <c r="IX128" s="13"/>
      <c r="IY128" s="13"/>
      <c r="IZ128" s="13"/>
      <c r="JA128" s="13"/>
      <c r="JB128" s="13"/>
      <c r="JC128" s="13"/>
      <c r="JD128" s="13"/>
      <c r="JE128" s="13"/>
      <c r="JF128" s="13"/>
      <c r="JG128" s="13"/>
      <c r="JH128" s="13"/>
      <c r="JI128" s="13"/>
      <c r="JJ128" s="13"/>
      <c r="JK128" s="13"/>
      <c r="JL128" s="13"/>
      <c r="JM128" s="13"/>
      <c r="JN128" s="13"/>
      <c r="JO128" s="13"/>
      <c r="JP128" s="13"/>
      <c r="JQ128" s="13"/>
      <c r="JR128" s="13"/>
      <c r="JS128" s="13"/>
      <c r="JT128" s="13"/>
      <c r="JU128" s="13"/>
      <c r="JV128" s="13"/>
      <c r="JW128" s="13"/>
      <c r="JX128" s="13"/>
      <c r="JY128" s="13"/>
      <c r="JZ128" s="13"/>
      <c r="KA128" s="13"/>
      <c r="KB128" s="13"/>
      <c r="KC128" s="13"/>
      <c r="KD128" s="13"/>
      <c r="KE128" s="13"/>
      <c r="KF128" s="13"/>
      <c r="KG128" s="13"/>
      <c r="KH128" s="13"/>
      <c r="KI128" s="13"/>
      <c r="KJ128" s="13"/>
      <c r="KK128" s="13"/>
      <c r="KL128" s="13"/>
      <c r="KM128" s="13"/>
      <c r="KN128" s="13"/>
      <c r="KO128" s="13"/>
      <c r="KP128" s="13"/>
      <c r="KQ128" s="13"/>
      <c r="KR128" s="13"/>
      <c r="KS128" s="13"/>
      <c r="KT128" s="13"/>
      <c r="KU128" s="13"/>
      <c r="KV128" s="13"/>
      <c r="KW128" s="13"/>
    </row>
    <row r="129" spans="1:309" ht="16.149999999999999" customHeight="1" x14ac:dyDescent="0.2">
      <c r="C129" s="13" t="s">
        <v>13</v>
      </c>
      <c r="D129" s="13">
        <v>0</v>
      </c>
      <c r="E129" s="29">
        <v>90</v>
      </c>
      <c r="F129" s="29">
        <f t="shared" si="17"/>
        <v>0</v>
      </c>
      <c r="H129" s="1" t="s">
        <v>82</v>
      </c>
      <c r="I129" s="38"/>
      <c r="GG129" s="13"/>
      <c r="GH129" s="13"/>
      <c r="GI129" s="13"/>
      <c r="GJ129" s="13"/>
      <c r="GK129" s="13"/>
      <c r="GL129" s="13"/>
      <c r="GM129" s="13"/>
      <c r="GN129" s="13"/>
      <c r="GO129" s="13"/>
      <c r="GP129" s="13"/>
      <c r="GQ129" s="13"/>
      <c r="GR129" s="13"/>
      <c r="GS129" s="13"/>
      <c r="GT129" s="13"/>
      <c r="GU129" s="13"/>
      <c r="GV129" s="13"/>
      <c r="GW129" s="13"/>
      <c r="GX129" s="13"/>
      <c r="GY129" s="13"/>
      <c r="GZ129" s="13"/>
      <c r="HA129" s="13"/>
      <c r="HB129" s="13"/>
      <c r="HC129" s="13"/>
      <c r="HD129" s="13"/>
      <c r="HE129" s="13"/>
      <c r="HF129" s="13"/>
      <c r="HG129" s="13"/>
      <c r="HH129" s="13"/>
      <c r="HI129" s="13"/>
      <c r="HJ129" s="13"/>
      <c r="HK129" s="13"/>
      <c r="HL129" s="13"/>
      <c r="HM129" s="13"/>
      <c r="HN129" s="13"/>
      <c r="HO129" s="13"/>
      <c r="HP129" s="13"/>
      <c r="HQ129" s="13"/>
      <c r="HR129" s="13"/>
      <c r="HS129" s="13"/>
      <c r="HT129" s="13"/>
      <c r="HU129" s="13"/>
      <c r="HV129" s="13"/>
      <c r="HW129" s="13"/>
      <c r="HX129" s="13"/>
      <c r="HY129" s="13"/>
      <c r="HZ129" s="13"/>
      <c r="IA129" s="13"/>
      <c r="IB129" s="13"/>
      <c r="IC129" s="13"/>
      <c r="ID129" s="13"/>
      <c r="IE129" s="13"/>
      <c r="IF129" s="13"/>
      <c r="IG129" s="13"/>
      <c r="IH129" s="13"/>
      <c r="II129" s="13"/>
      <c r="IJ129" s="13"/>
      <c r="IK129" s="13"/>
      <c r="IL129" s="13"/>
      <c r="IM129" s="13"/>
      <c r="IN129" s="13"/>
      <c r="IO129" s="13"/>
      <c r="IP129" s="13"/>
      <c r="IQ129" s="13"/>
      <c r="IR129" s="13"/>
      <c r="IS129" s="13"/>
      <c r="IT129" s="13"/>
      <c r="IU129" s="13"/>
      <c r="IV129" s="13"/>
      <c r="IW129" s="13"/>
      <c r="IX129" s="13"/>
      <c r="IY129" s="13"/>
      <c r="IZ129" s="13"/>
      <c r="JA129" s="13"/>
      <c r="JB129" s="13"/>
      <c r="JC129" s="13"/>
      <c r="JD129" s="13"/>
      <c r="JE129" s="13"/>
      <c r="JF129" s="13"/>
      <c r="JG129" s="13"/>
      <c r="JH129" s="13"/>
      <c r="JI129" s="13"/>
      <c r="JJ129" s="13"/>
      <c r="JK129" s="13"/>
      <c r="JL129" s="13"/>
      <c r="JM129" s="13"/>
      <c r="JN129" s="13"/>
      <c r="JO129" s="13"/>
      <c r="JP129" s="13"/>
      <c r="JQ129" s="13"/>
      <c r="JR129" s="13"/>
      <c r="JS129" s="13"/>
      <c r="JT129" s="13"/>
      <c r="JU129" s="13"/>
      <c r="JV129" s="13"/>
      <c r="JW129" s="13"/>
      <c r="JX129" s="13"/>
      <c r="JY129" s="13"/>
      <c r="JZ129" s="13"/>
      <c r="KA129" s="13"/>
      <c r="KB129" s="13"/>
      <c r="KC129" s="13"/>
      <c r="KD129" s="13"/>
      <c r="KE129" s="13"/>
      <c r="KF129" s="13"/>
      <c r="KG129" s="13"/>
      <c r="KH129" s="13"/>
      <c r="KI129" s="13"/>
      <c r="KJ129" s="13"/>
      <c r="KK129" s="13"/>
      <c r="KL129" s="13"/>
      <c r="KM129" s="13"/>
      <c r="KN129" s="13"/>
      <c r="KO129" s="13"/>
      <c r="KP129" s="13"/>
      <c r="KQ129" s="13"/>
      <c r="KR129" s="13"/>
      <c r="KS129" s="13"/>
      <c r="KT129" s="13"/>
      <c r="KU129" s="13"/>
      <c r="KV129" s="13"/>
      <c r="KW129" s="13"/>
    </row>
    <row r="130" spans="1:309" ht="16.149999999999999" customHeight="1" x14ac:dyDescent="0.2">
      <c r="C130" s="13" t="s">
        <v>14</v>
      </c>
      <c r="D130" s="13">
        <v>0</v>
      </c>
      <c r="E130" s="29">
        <v>45</v>
      </c>
      <c r="F130" s="29">
        <f t="shared" si="17"/>
        <v>0</v>
      </c>
      <c r="H130" s="1" t="s">
        <v>83</v>
      </c>
      <c r="I130" s="38"/>
      <c r="GG130" s="13"/>
      <c r="GH130" s="13"/>
      <c r="GI130" s="13"/>
      <c r="GJ130" s="13"/>
      <c r="GK130" s="13"/>
      <c r="GL130" s="13"/>
      <c r="GM130" s="13"/>
      <c r="GN130" s="13"/>
      <c r="GO130" s="13"/>
      <c r="GP130" s="13"/>
      <c r="GQ130" s="13"/>
      <c r="GR130" s="13"/>
      <c r="GS130" s="13"/>
      <c r="GT130" s="13"/>
      <c r="GU130" s="13"/>
      <c r="GV130" s="13"/>
      <c r="GW130" s="13"/>
      <c r="GX130" s="13"/>
      <c r="GY130" s="13"/>
      <c r="GZ130" s="13"/>
      <c r="HA130" s="13"/>
      <c r="HB130" s="13"/>
      <c r="HC130" s="13"/>
      <c r="HD130" s="13"/>
      <c r="HE130" s="13"/>
      <c r="HF130" s="13"/>
      <c r="HG130" s="13"/>
      <c r="HH130" s="13"/>
      <c r="HI130" s="13"/>
      <c r="HJ130" s="13"/>
      <c r="HK130" s="13"/>
      <c r="HL130" s="13"/>
      <c r="HM130" s="13"/>
      <c r="HN130" s="13"/>
      <c r="HO130" s="13"/>
      <c r="HP130" s="13"/>
      <c r="HQ130" s="13"/>
      <c r="HR130" s="13"/>
      <c r="HS130" s="13"/>
      <c r="HT130" s="13"/>
      <c r="HU130" s="13"/>
      <c r="HV130" s="13"/>
      <c r="HW130" s="13"/>
      <c r="HX130" s="13"/>
      <c r="HY130" s="13"/>
      <c r="HZ130" s="13"/>
      <c r="IA130" s="13"/>
      <c r="IB130" s="13"/>
      <c r="IC130" s="13"/>
      <c r="ID130" s="13"/>
      <c r="IE130" s="13"/>
      <c r="IF130" s="13"/>
      <c r="IG130" s="13"/>
      <c r="IH130" s="13"/>
      <c r="II130" s="13"/>
      <c r="IJ130" s="13"/>
      <c r="IK130" s="13"/>
      <c r="IL130" s="13"/>
      <c r="IM130" s="13"/>
      <c r="IN130" s="13"/>
      <c r="IO130" s="13"/>
      <c r="IP130" s="13"/>
      <c r="IQ130" s="13"/>
      <c r="IR130" s="13"/>
      <c r="IS130" s="13"/>
      <c r="IT130" s="13"/>
      <c r="IU130" s="13"/>
      <c r="IV130" s="13"/>
      <c r="IW130" s="13"/>
      <c r="IX130" s="13"/>
      <c r="IY130" s="13"/>
      <c r="IZ130" s="13"/>
      <c r="JA130" s="13"/>
      <c r="JB130" s="13"/>
      <c r="JC130" s="13"/>
      <c r="JD130" s="13"/>
      <c r="JE130" s="13"/>
      <c r="JF130" s="13"/>
      <c r="JG130" s="13"/>
      <c r="JH130" s="13"/>
      <c r="JI130" s="13"/>
      <c r="JJ130" s="13"/>
      <c r="JK130" s="13"/>
      <c r="JL130" s="13"/>
      <c r="JM130" s="13"/>
      <c r="JN130" s="13"/>
      <c r="JO130" s="13"/>
      <c r="JP130" s="13"/>
      <c r="JQ130" s="13"/>
      <c r="JR130" s="13"/>
      <c r="JS130" s="13"/>
      <c r="JT130" s="13"/>
      <c r="JU130" s="13"/>
      <c r="JV130" s="13"/>
      <c r="JW130" s="13"/>
      <c r="JX130" s="13"/>
      <c r="JY130" s="13"/>
      <c r="JZ130" s="13"/>
      <c r="KA130" s="13"/>
      <c r="KB130" s="13"/>
      <c r="KC130" s="13"/>
      <c r="KD130" s="13"/>
      <c r="KE130" s="13"/>
      <c r="KF130" s="13"/>
      <c r="KG130" s="13"/>
      <c r="KH130" s="13"/>
      <c r="KI130" s="13"/>
      <c r="KJ130" s="13"/>
      <c r="KK130" s="13"/>
      <c r="KL130" s="13"/>
      <c r="KM130" s="13"/>
      <c r="KN130" s="13"/>
      <c r="KO130" s="13"/>
      <c r="KP130" s="13"/>
      <c r="KQ130" s="13"/>
      <c r="KR130" s="13"/>
      <c r="KS130" s="13"/>
      <c r="KT130" s="13"/>
      <c r="KU130" s="13"/>
      <c r="KV130" s="13"/>
      <c r="KW130" s="13"/>
    </row>
    <row r="131" spans="1:309" ht="16.149999999999999" customHeight="1" x14ac:dyDescent="0.2">
      <c r="C131" s="13" t="s">
        <v>15</v>
      </c>
      <c r="D131" s="13">
        <v>0</v>
      </c>
      <c r="E131" s="29">
        <v>9</v>
      </c>
      <c r="F131" s="29">
        <f t="shared" si="17"/>
        <v>0</v>
      </c>
      <c r="I131" s="38"/>
      <c r="GG131" s="13"/>
      <c r="GH131" s="13"/>
      <c r="GI131" s="13"/>
      <c r="GJ131" s="13"/>
      <c r="GK131" s="13"/>
      <c r="GL131" s="13"/>
      <c r="GM131" s="13"/>
      <c r="GN131" s="13"/>
      <c r="GO131" s="13"/>
      <c r="GP131" s="13"/>
      <c r="GQ131" s="13"/>
      <c r="GR131" s="13"/>
      <c r="GS131" s="13"/>
      <c r="GT131" s="13"/>
      <c r="GU131" s="13"/>
      <c r="GV131" s="13"/>
      <c r="GW131" s="13"/>
      <c r="GX131" s="13"/>
      <c r="GY131" s="13"/>
      <c r="GZ131" s="13"/>
      <c r="HA131" s="13"/>
      <c r="HB131" s="13"/>
      <c r="HC131" s="13"/>
      <c r="HD131" s="13"/>
      <c r="HE131" s="13"/>
      <c r="HF131" s="13"/>
      <c r="HG131" s="13"/>
      <c r="HH131" s="13"/>
      <c r="HI131" s="13"/>
      <c r="HJ131" s="13"/>
      <c r="HK131" s="13"/>
      <c r="HL131" s="13"/>
      <c r="HM131" s="13"/>
      <c r="HN131" s="13"/>
      <c r="HO131" s="13"/>
      <c r="HP131" s="13"/>
      <c r="HQ131" s="13"/>
      <c r="HR131" s="13"/>
      <c r="HS131" s="13"/>
      <c r="HT131" s="13"/>
      <c r="HU131" s="13"/>
      <c r="HV131" s="13"/>
      <c r="HW131" s="13"/>
      <c r="HX131" s="13"/>
      <c r="HY131" s="13"/>
      <c r="HZ131" s="13"/>
      <c r="IA131" s="13"/>
      <c r="IB131" s="13"/>
      <c r="IC131" s="13"/>
      <c r="ID131" s="13"/>
      <c r="IE131" s="13"/>
      <c r="IF131" s="13"/>
      <c r="IG131" s="13"/>
      <c r="IH131" s="13"/>
      <c r="II131" s="13"/>
      <c r="IJ131" s="13"/>
      <c r="IK131" s="13"/>
      <c r="IL131" s="13"/>
      <c r="IM131" s="13"/>
      <c r="IN131" s="13"/>
      <c r="IO131" s="13"/>
      <c r="IP131" s="13"/>
      <c r="IQ131" s="13"/>
      <c r="IR131" s="13"/>
      <c r="IS131" s="13"/>
      <c r="IT131" s="13"/>
      <c r="IU131" s="13"/>
      <c r="IV131" s="13"/>
      <c r="IW131" s="13"/>
      <c r="IX131" s="13"/>
      <c r="IY131" s="13"/>
      <c r="IZ131" s="13"/>
      <c r="JA131" s="13"/>
      <c r="JB131" s="13"/>
      <c r="JC131" s="13"/>
      <c r="JD131" s="13"/>
      <c r="JE131" s="13"/>
      <c r="JF131" s="13"/>
      <c r="JG131" s="13"/>
      <c r="JH131" s="13"/>
      <c r="JI131" s="13"/>
      <c r="JJ131" s="13"/>
      <c r="JK131" s="13"/>
      <c r="JL131" s="13"/>
      <c r="JM131" s="13"/>
      <c r="JN131" s="13"/>
      <c r="JO131" s="13"/>
      <c r="JP131" s="13"/>
      <c r="JQ131" s="13"/>
      <c r="JR131" s="13"/>
      <c r="JS131" s="13"/>
      <c r="JT131" s="13"/>
      <c r="JU131" s="13"/>
      <c r="JV131" s="13"/>
      <c r="JW131" s="13"/>
      <c r="JX131" s="13"/>
      <c r="JY131" s="13"/>
      <c r="JZ131" s="13"/>
      <c r="KA131" s="13"/>
      <c r="KB131" s="13"/>
      <c r="KC131" s="13"/>
      <c r="KD131" s="13"/>
      <c r="KE131" s="13"/>
      <c r="KF131" s="13"/>
      <c r="KG131" s="13"/>
      <c r="KH131" s="13"/>
      <c r="KI131" s="13"/>
      <c r="KJ131" s="13"/>
      <c r="KK131" s="13"/>
      <c r="KL131" s="13"/>
      <c r="KM131" s="13"/>
      <c r="KN131" s="13"/>
      <c r="KO131" s="13"/>
      <c r="KP131" s="13"/>
      <c r="KQ131" s="13"/>
      <c r="KR131" s="13"/>
      <c r="KS131" s="13"/>
      <c r="KT131" s="13"/>
      <c r="KU131" s="13"/>
      <c r="KV131" s="13"/>
      <c r="KW131" s="13"/>
    </row>
    <row r="132" spans="1:309" ht="16.149999999999999" customHeight="1" x14ac:dyDescent="0.2">
      <c r="C132" s="30"/>
      <c r="D132" s="31"/>
      <c r="E132" s="39"/>
      <c r="F132" s="40"/>
      <c r="I132" s="38"/>
      <c r="GG132" s="13"/>
      <c r="GH132" s="13"/>
      <c r="GI132" s="13"/>
      <c r="GJ132" s="13"/>
      <c r="GK132" s="13"/>
      <c r="GL132" s="13"/>
      <c r="GM132" s="13"/>
      <c r="GN132" s="13"/>
      <c r="GO132" s="13"/>
      <c r="GP132" s="13"/>
      <c r="GQ132" s="13"/>
      <c r="GR132" s="13"/>
      <c r="GS132" s="13"/>
      <c r="GT132" s="13"/>
      <c r="GU132" s="13"/>
      <c r="GV132" s="13"/>
      <c r="GW132" s="13"/>
      <c r="GX132" s="13"/>
      <c r="GY132" s="13"/>
      <c r="GZ132" s="13"/>
      <c r="HA132" s="13"/>
      <c r="HB132" s="13"/>
      <c r="HC132" s="13"/>
      <c r="HD132" s="13"/>
      <c r="HE132" s="13"/>
      <c r="HF132" s="13"/>
      <c r="HG132" s="13"/>
      <c r="HH132" s="13"/>
      <c r="HI132" s="13"/>
      <c r="HJ132" s="13"/>
      <c r="HK132" s="13"/>
      <c r="HL132" s="13"/>
      <c r="HM132" s="13"/>
      <c r="HN132" s="13"/>
      <c r="HO132" s="13"/>
      <c r="HP132" s="13"/>
      <c r="HQ132" s="13"/>
      <c r="HR132" s="13"/>
      <c r="HS132" s="13"/>
      <c r="HT132" s="13"/>
      <c r="HU132" s="13"/>
      <c r="HV132" s="13"/>
      <c r="HW132" s="13"/>
      <c r="HX132" s="13"/>
      <c r="HY132" s="13"/>
      <c r="HZ132" s="13"/>
      <c r="IA132" s="13"/>
      <c r="IB132" s="13"/>
      <c r="IC132" s="13"/>
      <c r="ID132" s="13"/>
      <c r="IE132" s="13"/>
      <c r="IF132" s="13"/>
      <c r="IG132" s="13"/>
      <c r="IH132" s="13"/>
      <c r="II132" s="13"/>
      <c r="IJ132" s="13"/>
      <c r="IK132" s="13"/>
      <c r="IL132" s="13"/>
      <c r="IM132" s="13"/>
      <c r="IN132" s="13"/>
      <c r="IO132" s="13"/>
      <c r="IP132" s="13"/>
      <c r="IQ132" s="13"/>
      <c r="IR132" s="13"/>
      <c r="IS132" s="13"/>
      <c r="IT132" s="13"/>
      <c r="IU132" s="13"/>
      <c r="IV132" s="13"/>
      <c r="IW132" s="13"/>
      <c r="IX132" s="13"/>
      <c r="IY132" s="13"/>
      <c r="IZ132" s="13"/>
      <c r="JA132" s="13"/>
      <c r="JB132" s="13"/>
      <c r="JC132" s="13"/>
      <c r="JD132" s="13"/>
      <c r="JE132" s="13"/>
      <c r="JF132" s="13"/>
      <c r="JG132" s="13"/>
      <c r="JH132" s="13"/>
      <c r="JI132" s="13"/>
      <c r="JJ132" s="13"/>
      <c r="JK132" s="13"/>
      <c r="JL132" s="13"/>
      <c r="JM132" s="13"/>
      <c r="JN132" s="13"/>
      <c r="JO132" s="13"/>
      <c r="JP132" s="13"/>
      <c r="JQ132" s="13"/>
      <c r="JR132" s="13"/>
      <c r="JS132" s="13"/>
      <c r="JT132" s="13"/>
      <c r="JU132" s="13"/>
      <c r="JV132" s="13"/>
      <c r="JW132" s="13"/>
      <c r="JX132" s="13"/>
      <c r="JY132" s="13"/>
      <c r="JZ132" s="13"/>
      <c r="KA132" s="13"/>
      <c r="KB132" s="13"/>
      <c r="KC132" s="13"/>
      <c r="KD132" s="13"/>
      <c r="KE132" s="13"/>
      <c r="KF132" s="13"/>
      <c r="KG132" s="13"/>
      <c r="KH132" s="13"/>
      <c r="KI132" s="13"/>
      <c r="KJ132" s="13"/>
      <c r="KK132" s="13"/>
      <c r="KL132" s="13"/>
      <c r="KM132" s="13"/>
      <c r="KN132" s="13"/>
      <c r="KO132" s="13"/>
      <c r="KP132" s="13"/>
      <c r="KQ132" s="13"/>
      <c r="KR132" s="13"/>
      <c r="KS132" s="13"/>
      <c r="KT132" s="13"/>
      <c r="KU132" s="13"/>
      <c r="KV132" s="13"/>
      <c r="KW132" s="13"/>
    </row>
    <row r="133" spans="1:309" ht="16.149999999999999" customHeight="1" x14ac:dyDescent="0.2">
      <c r="C133" s="13" t="s">
        <v>113</v>
      </c>
      <c r="D133" s="13">
        <v>0</v>
      </c>
      <c r="E133" s="29">
        <v>450</v>
      </c>
      <c r="F133" s="29">
        <f t="shared" ref="F133:F136" si="18">+D133*E133</f>
        <v>0</v>
      </c>
      <c r="H133" s="1" t="s">
        <v>114</v>
      </c>
      <c r="I133" s="38"/>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c r="IS133" s="13"/>
      <c r="IT133" s="13"/>
      <c r="IU133" s="13"/>
      <c r="IV133" s="13"/>
      <c r="IW133" s="13"/>
      <c r="IX133" s="13"/>
      <c r="IY133" s="13"/>
      <c r="IZ133" s="13"/>
      <c r="JA133" s="13"/>
      <c r="JB133" s="13"/>
      <c r="JC133" s="13"/>
      <c r="JD133" s="13"/>
      <c r="JE133" s="13"/>
      <c r="JF133" s="13"/>
      <c r="JG133" s="13"/>
      <c r="JH133" s="13"/>
      <c r="JI133" s="13"/>
      <c r="JJ133" s="13"/>
      <c r="JK133" s="13"/>
      <c r="JL133" s="13"/>
      <c r="JM133" s="13"/>
      <c r="JN133" s="13"/>
      <c r="JO133" s="13"/>
      <c r="JP133" s="13"/>
      <c r="JQ133" s="13"/>
      <c r="JR133" s="13"/>
      <c r="JS133" s="13"/>
      <c r="JT133" s="13"/>
      <c r="JU133" s="13"/>
      <c r="JV133" s="13"/>
      <c r="JW133" s="13"/>
      <c r="JX133" s="13"/>
      <c r="JY133" s="13"/>
      <c r="JZ133" s="13"/>
      <c r="KA133" s="13"/>
      <c r="KB133" s="13"/>
      <c r="KC133" s="13"/>
      <c r="KD133" s="13"/>
      <c r="KE133" s="13"/>
      <c r="KF133" s="13"/>
      <c r="KG133" s="13"/>
      <c r="KH133" s="13"/>
      <c r="KI133" s="13"/>
      <c r="KJ133" s="13"/>
      <c r="KK133" s="13"/>
      <c r="KL133" s="13"/>
      <c r="KM133" s="13"/>
      <c r="KN133" s="13"/>
      <c r="KO133" s="13"/>
      <c r="KP133" s="13"/>
      <c r="KQ133" s="13"/>
      <c r="KR133" s="13"/>
      <c r="KS133" s="13"/>
      <c r="KT133" s="13"/>
      <c r="KU133" s="13"/>
      <c r="KV133" s="13"/>
      <c r="KW133" s="13"/>
    </row>
    <row r="134" spans="1:309" ht="16.149999999999999" customHeight="1" x14ac:dyDescent="0.2">
      <c r="C134" s="13" t="s">
        <v>13</v>
      </c>
      <c r="D134" s="13">
        <v>0</v>
      </c>
      <c r="E134" s="29">
        <v>150</v>
      </c>
      <c r="F134" s="29">
        <f t="shared" si="18"/>
        <v>0</v>
      </c>
      <c r="H134" s="1" t="s">
        <v>82</v>
      </c>
      <c r="I134" s="38"/>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c r="IV134" s="13"/>
      <c r="IW134" s="13"/>
      <c r="IX134" s="13"/>
      <c r="IY134" s="13"/>
      <c r="IZ134" s="13"/>
      <c r="JA134" s="13"/>
      <c r="JB134" s="13"/>
      <c r="JC134" s="13"/>
      <c r="JD134" s="13"/>
      <c r="JE134" s="13"/>
      <c r="JF134" s="13"/>
      <c r="JG134" s="13"/>
      <c r="JH134" s="13"/>
      <c r="JI134" s="13"/>
      <c r="JJ134" s="13"/>
      <c r="JK134" s="13"/>
      <c r="JL134" s="13"/>
      <c r="JM134" s="13"/>
      <c r="JN134" s="13"/>
      <c r="JO134" s="13"/>
      <c r="JP134" s="13"/>
      <c r="JQ134" s="13"/>
      <c r="JR134" s="13"/>
      <c r="JS134" s="13"/>
      <c r="JT134" s="13"/>
      <c r="JU134" s="13"/>
      <c r="JV134" s="13"/>
      <c r="JW134" s="13"/>
      <c r="JX134" s="13"/>
      <c r="JY134" s="13"/>
      <c r="JZ134" s="13"/>
      <c r="KA134" s="13"/>
      <c r="KB134" s="13"/>
      <c r="KC134" s="13"/>
      <c r="KD134" s="13"/>
      <c r="KE134" s="13"/>
      <c r="KF134" s="13"/>
      <c r="KG134" s="13"/>
      <c r="KH134" s="13"/>
      <c r="KI134" s="13"/>
      <c r="KJ134" s="13"/>
      <c r="KK134" s="13"/>
      <c r="KL134" s="13"/>
      <c r="KM134" s="13"/>
      <c r="KN134" s="13"/>
      <c r="KO134" s="13"/>
      <c r="KP134" s="13"/>
      <c r="KQ134" s="13"/>
      <c r="KR134" s="13"/>
      <c r="KS134" s="13"/>
      <c r="KT134" s="13"/>
      <c r="KU134" s="13"/>
      <c r="KV134" s="13"/>
      <c r="KW134" s="13"/>
    </row>
    <row r="135" spans="1:309" ht="16.149999999999999" customHeight="1" x14ac:dyDescent="0.2">
      <c r="C135" s="13" t="s">
        <v>14</v>
      </c>
      <c r="D135" s="13">
        <v>0</v>
      </c>
      <c r="E135" s="29">
        <v>75</v>
      </c>
      <c r="F135" s="29">
        <f t="shared" si="18"/>
        <v>0</v>
      </c>
      <c r="H135" s="1" t="s">
        <v>83</v>
      </c>
      <c r="I135" s="38"/>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c r="IV135" s="13"/>
      <c r="IW135" s="13"/>
      <c r="IX135" s="13"/>
      <c r="IY135" s="13"/>
      <c r="IZ135" s="13"/>
      <c r="JA135" s="13"/>
      <c r="JB135" s="13"/>
      <c r="JC135" s="13"/>
      <c r="JD135" s="13"/>
      <c r="JE135" s="13"/>
      <c r="JF135" s="13"/>
      <c r="JG135" s="13"/>
      <c r="JH135" s="13"/>
      <c r="JI135" s="13"/>
      <c r="JJ135" s="13"/>
      <c r="JK135" s="13"/>
      <c r="JL135" s="13"/>
      <c r="JM135" s="13"/>
      <c r="JN135" s="13"/>
      <c r="JO135" s="13"/>
      <c r="JP135" s="13"/>
      <c r="JQ135" s="13"/>
      <c r="JR135" s="13"/>
      <c r="JS135" s="13"/>
      <c r="JT135" s="13"/>
      <c r="JU135" s="13"/>
      <c r="JV135" s="13"/>
      <c r="JW135" s="13"/>
      <c r="JX135" s="13"/>
      <c r="JY135" s="13"/>
      <c r="JZ135" s="13"/>
      <c r="KA135" s="13"/>
      <c r="KB135" s="13"/>
      <c r="KC135" s="13"/>
      <c r="KD135" s="13"/>
      <c r="KE135" s="13"/>
      <c r="KF135" s="13"/>
      <c r="KG135" s="13"/>
      <c r="KH135" s="13"/>
      <c r="KI135" s="13"/>
      <c r="KJ135" s="13"/>
      <c r="KK135" s="13"/>
      <c r="KL135" s="13"/>
      <c r="KM135" s="13"/>
      <c r="KN135" s="13"/>
      <c r="KO135" s="13"/>
      <c r="KP135" s="13"/>
      <c r="KQ135" s="13"/>
      <c r="KR135" s="13"/>
      <c r="KS135" s="13"/>
      <c r="KT135" s="13"/>
      <c r="KU135" s="13"/>
      <c r="KV135" s="13"/>
      <c r="KW135" s="13"/>
    </row>
    <row r="136" spans="1:309" ht="16.149999999999999" customHeight="1" x14ac:dyDescent="0.2">
      <c r="A136" s="13" t="s">
        <v>145</v>
      </c>
      <c r="C136" s="13" t="s">
        <v>15</v>
      </c>
      <c r="D136" s="13">
        <v>0</v>
      </c>
      <c r="E136" s="29">
        <v>15</v>
      </c>
      <c r="F136" s="29">
        <f t="shared" si="18"/>
        <v>0</v>
      </c>
      <c r="I136" s="38"/>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c r="IV136" s="13"/>
      <c r="IW136" s="13"/>
      <c r="IX136" s="13"/>
      <c r="IY136" s="13"/>
      <c r="IZ136" s="13"/>
      <c r="JA136" s="13"/>
      <c r="JB136" s="13"/>
      <c r="JC136" s="13"/>
      <c r="JD136" s="13"/>
      <c r="JE136" s="13"/>
      <c r="JF136" s="13"/>
      <c r="JG136" s="13"/>
      <c r="JH136" s="13"/>
      <c r="JI136" s="13"/>
      <c r="JJ136" s="13"/>
      <c r="JK136" s="13"/>
      <c r="JL136" s="13"/>
      <c r="JM136" s="13"/>
      <c r="JN136" s="13"/>
      <c r="JO136" s="13"/>
      <c r="JP136" s="13"/>
      <c r="JQ136" s="13"/>
      <c r="JR136" s="13"/>
      <c r="JS136" s="13"/>
      <c r="JT136" s="13"/>
      <c r="JU136" s="13"/>
      <c r="JV136" s="13"/>
      <c r="JW136" s="13"/>
      <c r="JX136" s="13"/>
      <c r="JY136" s="13"/>
      <c r="JZ136" s="13"/>
      <c r="KA136" s="13"/>
      <c r="KB136" s="13"/>
      <c r="KC136" s="13"/>
      <c r="KD136" s="13"/>
      <c r="KE136" s="13"/>
      <c r="KF136" s="13"/>
      <c r="KG136" s="13"/>
      <c r="KH136" s="13"/>
      <c r="KI136" s="13"/>
      <c r="KJ136" s="13"/>
      <c r="KK136" s="13"/>
      <c r="KL136" s="13"/>
      <c r="KM136" s="13"/>
      <c r="KN136" s="13"/>
      <c r="KO136" s="13"/>
      <c r="KP136" s="13"/>
      <c r="KQ136" s="13"/>
      <c r="KR136" s="13"/>
      <c r="KS136" s="13"/>
      <c r="KT136" s="13"/>
      <c r="KU136" s="13"/>
      <c r="KV136" s="13"/>
      <c r="KW136" s="13"/>
    </row>
    <row r="137" spans="1:309" ht="16.149999999999999" customHeight="1" x14ac:dyDescent="0.2">
      <c r="A137" s="30" t="s">
        <v>23</v>
      </c>
      <c r="B137" s="30"/>
      <c r="C137" s="30"/>
      <c r="D137" s="31"/>
      <c r="E137" s="39"/>
      <c r="F137" s="40">
        <f>SUM(F116:F136)</f>
        <v>0</v>
      </c>
      <c r="I137" s="38"/>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c r="IV137" s="13"/>
      <c r="IW137" s="13"/>
      <c r="IX137" s="13"/>
      <c r="IY137" s="13"/>
      <c r="IZ137" s="13"/>
      <c r="JA137" s="13"/>
      <c r="JB137" s="13"/>
      <c r="JC137" s="13"/>
      <c r="JD137" s="13"/>
      <c r="JE137" s="13"/>
      <c r="JF137" s="13"/>
      <c r="JG137" s="13"/>
      <c r="JH137" s="13"/>
      <c r="JI137" s="13"/>
      <c r="JJ137" s="13"/>
      <c r="JK137" s="13"/>
      <c r="JL137" s="13"/>
      <c r="JM137" s="13"/>
      <c r="JN137" s="13"/>
      <c r="JO137" s="13"/>
      <c r="JP137" s="13"/>
      <c r="JQ137" s="13"/>
      <c r="JR137" s="13"/>
      <c r="JS137" s="13"/>
      <c r="JT137" s="13"/>
      <c r="JU137" s="13"/>
      <c r="JV137" s="13"/>
      <c r="JW137" s="13"/>
      <c r="JX137" s="13"/>
      <c r="JY137" s="13"/>
      <c r="JZ137" s="13"/>
      <c r="KA137" s="13"/>
      <c r="KB137" s="13"/>
      <c r="KC137" s="13"/>
      <c r="KD137" s="13"/>
      <c r="KE137" s="13"/>
      <c r="KF137" s="13"/>
      <c r="KG137" s="13"/>
      <c r="KH137" s="13"/>
      <c r="KI137" s="13"/>
      <c r="KJ137" s="13"/>
      <c r="KK137" s="13"/>
      <c r="KL137" s="13"/>
      <c r="KM137" s="13"/>
      <c r="KN137" s="13"/>
      <c r="KO137" s="13"/>
      <c r="KP137" s="13"/>
      <c r="KQ137" s="13"/>
      <c r="KR137" s="13"/>
      <c r="KS137" s="13"/>
      <c r="KT137" s="13"/>
      <c r="KU137" s="13"/>
      <c r="KV137" s="13"/>
      <c r="KW137" s="13"/>
    </row>
    <row r="138" spans="1:309" ht="16.149999999999999" customHeight="1" x14ac:dyDescent="0.2">
      <c r="D138" s="13"/>
      <c r="E138" s="33"/>
      <c r="F138" s="29"/>
      <c r="G138" s="65"/>
      <c r="H138" s="34"/>
      <c r="L138" s="66"/>
    </row>
    <row r="139" spans="1:309" ht="16.149999999999999" customHeight="1" x14ac:dyDescent="0.2">
      <c r="C139" s="23" t="s">
        <v>64</v>
      </c>
      <c r="D139" s="12" t="s">
        <v>77</v>
      </c>
      <c r="E139" s="12" t="s">
        <v>30</v>
      </c>
      <c r="F139" s="12" t="s">
        <v>98</v>
      </c>
      <c r="G139" s="62"/>
      <c r="L139" s="28"/>
    </row>
    <row r="140" spans="1:309" ht="16.149999999999999" customHeight="1" x14ac:dyDescent="0.2">
      <c r="A140" s="25" t="s">
        <v>3</v>
      </c>
      <c r="B140" s="13" t="s">
        <v>4</v>
      </c>
      <c r="C140" s="13" t="s">
        <v>27</v>
      </c>
      <c r="D140" s="13">
        <v>0</v>
      </c>
      <c r="E140" s="29">
        <v>438</v>
      </c>
      <c r="F140" s="29">
        <f t="shared" ref="F140:F147" si="19">+D140*E140</f>
        <v>0</v>
      </c>
    </row>
    <row r="141" spans="1:309" ht="16.149999999999999" customHeight="1" x14ac:dyDescent="0.2">
      <c r="A141" s="25" t="s">
        <v>5</v>
      </c>
      <c r="B141" s="13" t="s">
        <v>6</v>
      </c>
      <c r="C141" s="13" t="s">
        <v>27</v>
      </c>
      <c r="D141" s="13">
        <v>0</v>
      </c>
      <c r="E141" s="29">
        <v>330</v>
      </c>
      <c r="F141" s="29">
        <f t="shared" si="19"/>
        <v>0</v>
      </c>
    </row>
    <row r="142" spans="1:309" ht="16.149999999999999" customHeight="1" x14ac:dyDescent="0.2">
      <c r="A142" s="25" t="s">
        <v>7</v>
      </c>
      <c r="B142" s="13" t="s">
        <v>8</v>
      </c>
      <c r="C142" s="13" t="s">
        <v>27</v>
      </c>
      <c r="D142" s="13">
        <v>0</v>
      </c>
      <c r="E142" s="29">
        <v>242</v>
      </c>
      <c r="F142" s="29">
        <f t="shared" si="19"/>
        <v>0</v>
      </c>
    </row>
    <row r="143" spans="1:309" ht="16.149999999999999" customHeight="1" x14ac:dyDescent="0.2">
      <c r="A143" s="25" t="s">
        <v>9</v>
      </c>
      <c r="B143" s="13" t="s">
        <v>10</v>
      </c>
      <c r="C143" s="13" t="s">
        <v>27</v>
      </c>
      <c r="D143" s="13">
        <v>0</v>
      </c>
      <c r="E143" s="29">
        <v>160</v>
      </c>
      <c r="F143" s="29">
        <f t="shared" si="19"/>
        <v>0</v>
      </c>
    </row>
    <row r="144" spans="1:309" ht="16.149999999999999" customHeight="1" x14ac:dyDescent="0.2">
      <c r="A144" s="25" t="s">
        <v>11</v>
      </c>
      <c r="B144" s="13" t="s">
        <v>12</v>
      </c>
      <c r="C144" s="13" t="s">
        <v>27</v>
      </c>
      <c r="D144" s="13">
        <v>0</v>
      </c>
      <c r="E144" s="29">
        <v>77</v>
      </c>
      <c r="F144" s="29">
        <f t="shared" si="19"/>
        <v>0</v>
      </c>
    </row>
    <row r="145" spans="1:12" ht="16.149999999999999" customHeight="1" x14ac:dyDescent="0.2">
      <c r="C145" s="13" t="s">
        <v>13</v>
      </c>
      <c r="D145" s="13">
        <v>0</v>
      </c>
      <c r="E145" s="29">
        <v>39</v>
      </c>
      <c r="F145" s="29">
        <f t="shared" si="19"/>
        <v>0</v>
      </c>
    </row>
    <row r="146" spans="1:12" ht="16.149999999999999" customHeight="1" x14ac:dyDescent="0.2">
      <c r="C146" s="13" t="s">
        <v>14</v>
      </c>
      <c r="D146" s="13">
        <v>0</v>
      </c>
      <c r="E146" s="29">
        <v>20</v>
      </c>
      <c r="F146" s="29">
        <f t="shared" si="19"/>
        <v>0</v>
      </c>
    </row>
    <row r="147" spans="1:12" ht="16.149999999999999" customHeight="1" x14ac:dyDescent="0.2">
      <c r="C147" s="13" t="s">
        <v>15</v>
      </c>
      <c r="D147" s="13">
        <v>0</v>
      </c>
      <c r="E147" s="29">
        <v>9</v>
      </c>
      <c r="F147" s="29">
        <f t="shared" si="19"/>
        <v>0</v>
      </c>
    </row>
    <row r="148" spans="1:12" ht="16.149999999999999" customHeight="1" x14ac:dyDescent="0.2">
      <c r="A148" s="30" t="s">
        <v>23</v>
      </c>
      <c r="B148" s="30"/>
      <c r="C148" s="30"/>
      <c r="D148" s="31"/>
      <c r="E148" s="63"/>
      <c r="F148" s="40">
        <f>SUM(F140:F147)</f>
        <v>0</v>
      </c>
      <c r="G148" s="64"/>
    </row>
    <row r="149" spans="1:12" ht="16.149999999999999" customHeight="1" x14ac:dyDescent="0.2">
      <c r="A149" s="30"/>
      <c r="B149" s="30"/>
      <c r="C149" s="30"/>
      <c r="D149" s="31"/>
      <c r="E149" s="63"/>
      <c r="F149" s="40"/>
      <c r="G149" s="64"/>
    </row>
    <row r="150" spans="1:12" ht="16.149999999999999" customHeight="1" x14ac:dyDescent="0.2">
      <c r="A150" s="30"/>
      <c r="B150" s="30"/>
      <c r="C150" s="13" t="s">
        <v>140</v>
      </c>
      <c r="D150" s="13">
        <v>0</v>
      </c>
      <c r="E150" s="33">
        <v>6.5000000000000002E-2</v>
      </c>
      <c r="F150" s="29">
        <f t="shared" ref="F150" si="20">+D150*E150</f>
        <v>0</v>
      </c>
      <c r="G150" s="64"/>
      <c r="H150" s="34" t="s">
        <v>141</v>
      </c>
    </row>
    <row r="151" spans="1:12" ht="16.149999999999999" customHeight="1" x14ac:dyDescent="0.2">
      <c r="D151" s="13"/>
      <c r="E151" s="63"/>
      <c r="F151" s="13"/>
      <c r="G151" s="64"/>
    </row>
    <row r="152" spans="1:12" ht="16.149999999999999" customHeight="1" x14ac:dyDescent="0.2">
      <c r="C152" s="23" t="s">
        <v>65</v>
      </c>
      <c r="D152" s="12" t="s">
        <v>77</v>
      </c>
      <c r="E152" s="12" t="s">
        <v>30</v>
      </c>
      <c r="F152" s="12" t="s">
        <v>98</v>
      </c>
      <c r="G152" s="62"/>
      <c r="L152" s="28"/>
    </row>
    <row r="153" spans="1:12" ht="16.149999999999999" customHeight="1" x14ac:dyDescent="0.2">
      <c r="A153" s="25" t="s">
        <v>3</v>
      </c>
      <c r="B153" s="13" t="s">
        <v>4</v>
      </c>
      <c r="C153" s="13" t="s">
        <v>28</v>
      </c>
      <c r="D153" s="13">
        <v>0</v>
      </c>
      <c r="E153" s="29">
        <v>242</v>
      </c>
      <c r="F153" s="29">
        <f t="shared" ref="F153:F160" si="21">+D153*E153</f>
        <v>0</v>
      </c>
      <c r="H153" s="1" t="s">
        <v>89</v>
      </c>
    </row>
    <row r="154" spans="1:12" ht="16.149999999999999" customHeight="1" x14ac:dyDescent="0.2">
      <c r="A154" s="25" t="s">
        <v>5</v>
      </c>
      <c r="B154" s="13" t="s">
        <v>6</v>
      </c>
      <c r="C154" s="13" t="s">
        <v>28</v>
      </c>
      <c r="D154" s="13">
        <v>0</v>
      </c>
      <c r="E154" s="29">
        <v>181</v>
      </c>
      <c r="F154" s="29">
        <f t="shared" si="21"/>
        <v>0</v>
      </c>
      <c r="H154" s="1" t="s">
        <v>89</v>
      </c>
    </row>
    <row r="155" spans="1:12" ht="16.149999999999999" customHeight="1" x14ac:dyDescent="0.2">
      <c r="A155" s="25" t="s">
        <v>7</v>
      </c>
      <c r="B155" s="13" t="s">
        <v>8</v>
      </c>
      <c r="C155" s="13" t="s">
        <v>28</v>
      </c>
      <c r="D155" s="13">
        <v>0</v>
      </c>
      <c r="E155" s="29">
        <v>138</v>
      </c>
      <c r="F155" s="29">
        <f t="shared" si="21"/>
        <v>0</v>
      </c>
      <c r="H155" s="1" t="s">
        <v>89</v>
      </c>
    </row>
    <row r="156" spans="1:12" ht="16.149999999999999" customHeight="1" x14ac:dyDescent="0.2">
      <c r="A156" s="25" t="s">
        <v>9</v>
      </c>
      <c r="B156" s="13" t="s">
        <v>10</v>
      </c>
      <c r="C156" s="13" t="s">
        <v>28</v>
      </c>
      <c r="D156" s="13">
        <v>0</v>
      </c>
      <c r="E156" s="29">
        <v>77</v>
      </c>
      <c r="F156" s="29">
        <f t="shared" si="21"/>
        <v>0</v>
      </c>
      <c r="H156" s="1" t="s">
        <v>89</v>
      </c>
    </row>
    <row r="157" spans="1:12" ht="16.149999999999999" customHeight="1" x14ac:dyDescent="0.2">
      <c r="A157" s="25" t="s">
        <v>11</v>
      </c>
      <c r="B157" s="13" t="s">
        <v>12</v>
      </c>
      <c r="C157" s="13" t="s">
        <v>28</v>
      </c>
      <c r="D157" s="13">
        <v>0</v>
      </c>
      <c r="E157" s="29">
        <v>39</v>
      </c>
      <c r="F157" s="29">
        <f t="shared" si="21"/>
        <v>0</v>
      </c>
      <c r="H157" s="1" t="s">
        <v>89</v>
      </c>
    </row>
    <row r="158" spans="1:12" ht="16.149999999999999" customHeight="1" x14ac:dyDescent="0.2">
      <c r="C158" s="13" t="s">
        <v>13</v>
      </c>
      <c r="D158" s="13">
        <v>0</v>
      </c>
      <c r="E158" s="29">
        <v>23</v>
      </c>
      <c r="F158" s="29">
        <f t="shared" si="21"/>
        <v>0</v>
      </c>
    </row>
    <row r="159" spans="1:12" ht="16.149999999999999" customHeight="1" x14ac:dyDescent="0.2">
      <c r="C159" s="13" t="s">
        <v>14</v>
      </c>
      <c r="D159" s="13">
        <v>0</v>
      </c>
      <c r="E159" s="29">
        <v>11</v>
      </c>
      <c r="F159" s="29">
        <f t="shared" si="21"/>
        <v>0</v>
      </c>
    </row>
    <row r="160" spans="1:12" ht="16.149999999999999" customHeight="1" x14ac:dyDescent="0.2">
      <c r="C160" s="13" t="s">
        <v>15</v>
      </c>
      <c r="D160" s="13">
        <v>0</v>
      </c>
      <c r="E160" s="29">
        <v>5</v>
      </c>
      <c r="F160" s="29">
        <f t="shared" si="21"/>
        <v>0</v>
      </c>
    </row>
    <row r="161" spans="1:12" ht="16.149999999999999" customHeight="1" x14ac:dyDescent="0.2">
      <c r="A161" s="30" t="s">
        <v>23</v>
      </c>
      <c r="B161" s="30"/>
      <c r="C161" s="30"/>
      <c r="D161" s="31"/>
      <c r="E161" s="63"/>
      <c r="F161" s="40">
        <f>SUM(F153:F160)</f>
        <v>0</v>
      </c>
      <c r="G161" s="64"/>
    </row>
    <row r="162" spans="1:12" ht="16.149999999999999" customHeight="1" x14ac:dyDescent="0.2">
      <c r="A162" s="30"/>
      <c r="B162" s="30"/>
      <c r="C162" s="30"/>
      <c r="D162" s="13"/>
      <c r="E162" s="63"/>
      <c r="F162" s="13"/>
      <c r="G162" s="64"/>
    </row>
    <row r="163" spans="1:12" ht="16.149999999999999" customHeight="1" x14ac:dyDescent="0.2">
      <c r="C163" s="23" t="s">
        <v>66</v>
      </c>
      <c r="D163" s="12" t="s">
        <v>77</v>
      </c>
      <c r="E163" s="12" t="s">
        <v>30</v>
      </c>
      <c r="F163" s="12" t="s">
        <v>98</v>
      </c>
      <c r="G163" s="62"/>
      <c r="L163" s="28"/>
    </row>
    <row r="164" spans="1:12" ht="16.149999999999999" customHeight="1" x14ac:dyDescent="0.2">
      <c r="A164" s="25" t="s">
        <v>3</v>
      </c>
      <c r="B164" s="13" t="s">
        <v>4</v>
      </c>
      <c r="C164" s="13" t="s">
        <v>32</v>
      </c>
      <c r="D164" s="13">
        <v>0</v>
      </c>
      <c r="E164" s="29">
        <v>110</v>
      </c>
      <c r="F164" s="29">
        <f t="shared" ref="F164:F171" si="22">+D164*E164</f>
        <v>0</v>
      </c>
      <c r="H164" s="1" t="s">
        <v>89</v>
      </c>
    </row>
    <row r="165" spans="1:12" ht="16.149999999999999" customHeight="1" x14ac:dyDescent="0.2">
      <c r="A165" s="25" t="s">
        <v>5</v>
      </c>
      <c r="B165" s="13" t="s">
        <v>6</v>
      </c>
      <c r="C165" s="13" t="s">
        <v>32</v>
      </c>
      <c r="D165" s="13">
        <v>0</v>
      </c>
      <c r="E165" s="29">
        <v>99</v>
      </c>
      <c r="F165" s="29">
        <f t="shared" si="22"/>
        <v>0</v>
      </c>
      <c r="H165" s="1" t="s">
        <v>89</v>
      </c>
    </row>
    <row r="166" spans="1:12" ht="16.149999999999999" customHeight="1" x14ac:dyDescent="0.2">
      <c r="A166" s="25" t="s">
        <v>7</v>
      </c>
      <c r="B166" s="13" t="s">
        <v>8</v>
      </c>
      <c r="C166" s="13" t="s">
        <v>32</v>
      </c>
      <c r="D166" s="13">
        <v>0</v>
      </c>
      <c r="E166" s="29">
        <v>84</v>
      </c>
      <c r="F166" s="29">
        <f t="shared" si="22"/>
        <v>0</v>
      </c>
      <c r="H166" s="1" t="s">
        <v>89</v>
      </c>
    </row>
    <row r="167" spans="1:12" ht="16.149999999999999" customHeight="1" x14ac:dyDescent="0.2">
      <c r="A167" s="25" t="s">
        <v>9</v>
      </c>
      <c r="B167" s="13" t="s">
        <v>10</v>
      </c>
      <c r="C167" s="13" t="s">
        <v>32</v>
      </c>
      <c r="D167" s="13">
        <v>0</v>
      </c>
      <c r="E167" s="29">
        <v>68</v>
      </c>
      <c r="F167" s="29">
        <f t="shared" si="22"/>
        <v>0</v>
      </c>
      <c r="H167" s="1" t="s">
        <v>89</v>
      </c>
    </row>
    <row r="168" spans="1:12" ht="16.149999999999999" customHeight="1" x14ac:dyDescent="0.2">
      <c r="A168" s="25" t="s">
        <v>11</v>
      </c>
      <c r="B168" s="13" t="s">
        <v>12</v>
      </c>
      <c r="C168" s="13" t="s">
        <v>32</v>
      </c>
      <c r="D168" s="13">
        <v>0</v>
      </c>
      <c r="E168" s="29">
        <v>57</v>
      </c>
      <c r="F168" s="29">
        <f t="shared" si="22"/>
        <v>0</v>
      </c>
      <c r="H168" s="1" t="s">
        <v>89</v>
      </c>
    </row>
    <row r="169" spans="1:12" ht="16.149999999999999" customHeight="1" x14ac:dyDescent="0.2">
      <c r="C169" s="13" t="s">
        <v>13</v>
      </c>
      <c r="D169" s="13">
        <v>0</v>
      </c>
      <c r="E169" s="29">
        <v>28</v>
      </c>
      <c r="F169" s="29">
        <f t="shared" si="22"/>
        <v>0</v>
      </c>
    </row>
    <row r="170" spans="1:12" ht="16.149999999999999" customHeight="1" x14ac:dyDescent="0.2">
      <c r="C170" s="13" t="s">
        <v>14</v>
      </c>
      <c r="D170" s="13">
        <v>0</v>
      </c>
      <c r="E170" s="29">
        <v>14</v>
      </c>
      <c r="F170" s="29">
        <f t="shared" si="22"/>
        <v>0</v>
      </c>
    </row>
    <row r="171" spans="1:12" ht="16.149999999999999" customHeight="1" x14ac:dyDescent="0.2">
      <c r="C171" s="13" t="s">
        <v>15</v>
      </c>
      <c r="D171" s="13">
        <v>0</v>
      </c>
      <c r="E171" s="29">
        <v>5</v>
      </c>
      <c r="F171" s="29">
        <f t="shared" si="22"/>
        <v>0</v>
      </c>
    </row>
    <row r="172" spans="1:12" ht="16.149999999999999" customHeight="1" x14ac:dyDescent="0.2">
      <c r="A172" s="30" t="s">
        <v>23</v>
      </c>
      <c r="B172" s="30"/>
      <c r="C172" s="30"/>
      <c r="D172" s="31"/>
      <c r="E172" s="63"/>
      <c r="F172" s="40">
        <f>SUM(F164:F171)</f>
        <v>0</v>
      </c>
      <c r="G172" s="64"/>
    </row>
    <row r="173" spans="1:12" ht="16.149999999999999" customHeight="1" x14ac:dyDescent="0.2">
      <c r="A173" s="30"/>
      <c r="B173" s="30"/>
      <c r="C173" s="30"/>
      <c r="D173" s="13"/>
      <c r="E173" s="63"/>
      <c r="F173" s="13"/>
      <c r="G173" s="64"/>
    </row>
    <row r="174" spans="1:12" ht="16.149999999999999" customHeight="1" x14ac:dyDescent="0.2">
      <c r="C174" s="23" t="s">
        <v>67</v>
      </c>
      <c r="D174" s="12" t="s">
        <v>77</v>
      </c>
      <c r="E174" s="12" t="s">
        <v>30</v>
      </c>
      <c r="F174" s="12" t="s">
        <v>98</v>
      </c>
      <c r="G174" s="62"/>
      <c r="L174" s="28"/>
    </row>
    <row r="175" spans="1:12" ht="16.149999999999999" customHeight="1" x14ac:dyDescent="0.2">
      <c r="A175" s="25" t="s">
        <v>3</v>
      </c>
      <c r="B175" s="13" t="s">
        <v>4</v>
      </c>
      <c r="C175" s="13" t="s">
        <v>68</v>
      </c>
      <c r="D175" s="13">
        <v>0</v>
      </c>
      <c r="E175" s="29">
        <v>110</v>
      </c>
      <c r="F175" s="29">
        <f t="shared" ref="F175:F182" si="23">+D175*E175</f>
        <v>0</v>
      </c>
      <c r="H175" s="1" t="s">
        <v>89</v>
      </c>
    </row>
    <row r="176" spans="1:12" ht="16.149999999999999" customHeight="1" x14ac:dyDescent="0.2">
      <c r="A176" s="25" t="s">
        <v>5</v>
      </c>
      <c r="B176" s="13" t="s">
        <v>6</v>
      </c>
      <c r="C176" s="13" t="s">
        <v>68</v>
      </c>
      <c r="D176" s="13">
        <v>0</v>
      </c>
      <c r="E176" s="29">
        <v>99</v>
      </c>
      <c r="F176" s="29">
        <f t="shared" si="23"/>
        <v>0</v>
      </c>
      <c r="H176" s="1" t="s">
        <v>89</v>
      </c>
    </row>
    <row r="177" spans="1:12" ht="16.149999999999999" customHeight="1" x14ac:dyDescent="0.2">
      <c r="A177" s="25" t="s">
        <v>7</v>
      </c>
      <c r="B177" s="13" t="s">
        <v>8</v>
      </c>
      <c r="C177" s="13" t="s">
        <v>68</v>
      </c>
      <c r="D177" s="13">
        <v>0</v>
      </c>
      <c r="E177" s="29">
        <v>84</v>
      </c>
      <c r="F177" s="29">
        <f t="shared" si="23"/>
        <v>0</v>
      </c>
      <c r="H177" s="1" t="s">
        <v>89</v>
      </c>
    </row>
    <row r="178" spans="1:12" ht="16.149999999999999" customHeight="1" x14ac:dyDescent="0.2">
      <c r="A178" s="25" t="s">
        <v>9</v>
      </c>
      <c r="B178" s="13" t="s">
        <v>10</v>
      </c>
      <c r="C178" s="13" t="s">
        <v>68</v>
      </c>
      <c r="D178" s="13">
        <v>0</v>
      </c>
      <c r="E178" s="29">
        <v>68</v>
      </c>
      <c r="F178" s="29">
        <f t="shared" si="23"/>
        <v>0</v>
      </c>
      <c r="H178" s="1" t="s">
        <v>89</v>
      </c>
    </row>
    <row r="179" spans="1:12" ht="16.149999999999999" customHeight="1" x14ac:dyDescent="0.2">
      <c r="A179" s="25" t="s">
        <v>11</v>
      </c>
      <c r="B179" s="13" t="s">
        <v>12</v>
      </c>
      <c r="C179" s="13" t="s">
        <v>68</v>
      </c>
      <c r="D179" s="13">
        <v>0</v>
      </c>
      <c r="E179" s="29">
        <v>57</v>
      </c>
      <c r="F179" s="29">
        <f t="shared" si="23"/>
        <v>0</v>
      </c>
      <c r="H179" s="1" t="s">
        <v>89</v>
      </c>
    </row>
    <row r="180" spans="1:12" ht="16.149999999999999" customHeight="1" x14ac:dyDescent="0.2">
      <c r="C180" s="13" t="s">
        <v>13</v>
      </c>
      <c r="D180" s="13">
        <v>0</v>
      </c>
      <c r="E180" s="29">
        <v>28</v>
      </c>
      <c r="F180" s="29">
        <f t="shared" si="23"/>
        <v>0</v>
      </c>
    </row>
    <row r="181" spans="1:12" ht="16.149999999999999" customHeight="1" x14ac:dyDescent="0.2">
      <c r="C181" s="13" t="s">
        <v>14</v>
      </c>
      <c r="D181" s="13">
        <v>0</v>
      </c>
      <c r="E181" s="29">
        <v>14</v>
      </c>
      <c r="F181" s="29">
        <f t="shared" si="23"/>
        <v>0</v>
      </c>
    </row>
    <row r="182" spans="1:12" ht="16.149999999999999" customHeight="1" x14ac:dyDescent="0.2">
      <c r="C182" s="13" t="s">
        <v>15</v>
      </c>
      <c r="D182" s="13">
        <v>0</v>
      </c>
      <c r="E182" s="29">
        <v>5</v>
      </c>
      <c r="F182" s="29">
        <f t="shared" si="23"/>
        <v>0</v>
      </c>
    </row>
    <row r="183" spans="1:12" ht="16.149999999999999" customHeight="1" x14ac:dyDescent="0.2">
      <c r="A183" s="30" t="s">
        <v>23</v>
      </c>
      <c r="B183" s="30"/>
      <c r="C183" s="30"/>
      <c r="D183" s="31"/>
      <c r="E183" s="63"/>
      <c r="F183" s="40">
        <f>SUM(F175:F182)</f>
        <v>0</v>
      </c>
      <c r="G183" s="64"/>
    </row>
    <row r="184" spans="1:12" ht="16.149999999999999" customHeight="1" x14ac:dyDescent="0.2">
      <c r="A184" s="30"/>
      <c r="B184" s="30"/>
      <c r="C184" s="30"/>
      <c r="D184" s="13"/>
      <c r="E184" s="63"/>
      <c r="F184" s="13"/>
      <c r="G184" s="64"/>
    </row>
    <row r="185" spans="1:12" ht="16.149999999999999" customHeight="1" x14ac:dyDescent="0.2">
      <c r="C185" s="23" t="s">
        <v>69</v>
      </c>
      <c r="D185" s="12" t="s">
        <v>77</v>
      </c>
      <c r="E185" s="12" t="s">
        <v>30</v>
      </c>
      <c r="F185" s="12" t="s">
        <v>98</v>
      </c>
      <c r="G185" s="62"/>
      <c r="L185" s="28"/>
    </row>
    <row r="186" spans="1:12" ht="16.149999999999999" customHeight="1" x14ac:dyDescent="0.2">
      <c r="A186" s="25" t="s">
        <v>3</v>
      </c>
      <c r="B186" s="13" t="s">
        <v>4</v>
      </c>
      <c r="C186" s="13" t="s">
        <v>33</v>
      </c>
      <c r="D186" s="13">
        <v>0</v>
      </c>
      <c r="E186" s="29">
        <v>110</v>
      </c>
      <c r="F186" s="29">
        <f t="shared" ref="F186:F193" si="24">+D186*E186</f>
        <v>0</v>
      </c>
      <c r="H186" s="1" t="s">
        <v>89</v>
      </c>
    </row>
    <row r="187" spans="1:12" ht="16.149999999999999" customHeight="1" x14ac:dyDescent="0.2">
      <c r="A187" s="25" t="s">
        <v>5</v>
      </c>
      <c r="B187" s="13" t="s">
        <v>6</v>
      </c>
      <c r="C187" s="13" t="s">
        <v>33</v>
      </c>
      <c r="D187" s="13">
        <v>0</v>
      </c>
      <c r="E187" s="29">
        <v>99</v>
      </c>
      <c r="F187" s="29">
        <f t="shared" si="24"/>
        <v>0</v>
      </c>
      <c r="H187" s="1" t="s">
        <v>89</v>
      </c>
    </row>
    <row r="188" spans="1:12" ht="16.149999999999999" customHeight="1" x14ac:dyDescent="0.2">
      <c r="A188" s="25" t="s">
        <v>7</v>
      </c>
      <c r="B188" s="13" t="s">
        <v>8</v>
      </c>
      <c r="C188" s="13" t="s">
        <v>33</v>
      </c>
      <c r="D188" s="13">
        <v>0</v>
      </c>
      <c r="E188" s="29">
        <v>84</v>
      </c>
      <c r="F188" s="29">
        <f t="shared" si="24"/>
        <v>0</v>
      </c>
      <c r="H188" s="1" t="s">
        <v>89</v>
      </c>
    </row>
    <row r="189" spans="1:12" ht="16.149999999999999" customHeight="1" x14ac:dyDescent="0.2">
      <c r="A189" s="25" t="s">
        <v>9</v>
      </c>
      <c r="B189" s="13" t="s">
        <v>10</v>
      </c>
      <c r="C189" s="13" t="s">
        <v>33</v>
      </c>
      <c r="D189" s="13">
        <v>0</v>
      </c>
      <c r="E189" s="29">
        <v>68</v>
      </c>
      <c r="F189" s="29">
        <f t="shared" si="24"/>
        <v>0</v>
      </c>
      <c r="H189" s="1" t="s">
        <v>89</v>
      </c>
    </row>
    <row r="190" spans="1:12" ht="16.149999999999999" customHeight="1" x14ac:dyDescent="0.2">
      <c r="A190" s="25" t="s">
        <v>11</v>
      </c>
      <c r="B190" s="13" t="s">
        <v>12</v>
      </c>
      <c r="C190" s="13" t="s">
        <v>33</v>
      </c>
      <c r="D190" s="13">
        <v>0</v>
      </c>
      <c r="E190" s="29">
        <v>57</v>
      </c>
      <c r="F190" s="29">
        <f t="shared" si="24"/>
        <v>0</v>
      </c>
      <c r="H190" s="1" t="s">
        <v>89</v>
      </c>
    </row>
    <row r="191" spans="1:12" ht="16.149999999999999" customHeight="1" x14ac:dyDescent="0.2">
      <c r="C191" s="13" t="s">
        <v>13</v>
      </c>
      <c r="D191" s="13">
        <v>0</v>
      </c>
      <c r="E191" s="29">
        <v>28</v>
      </c>
      <c r="F191" s="29">
        <f t="shared" si="24"/>
        <v>0</v>
      </c>
    </row>
    <row r="192" spans="1:12" ht="16.149999999999999" customHeight="1" x14ac:dyDescent="0.2">
      <c r="C192" s="13" t="s">
        <v>14</v>
      </c>
      <c r="D192" s="13">
        <v>0</v>
      </c>
      <c r="E192" s="29">
        <v>14</v>
      </c>
      <c r="F192" s="29">
        <f t="shared" si="24"/>
        <v>0</v>
      </c>
    </row>
    <row r="193" spans="1:12" ht="16.149999999999999" customHeight="1" x14ac:dyDescent="0.2">
      <c r="C193" s="13" t="s">
        <v>15</v>
      </c>
      <c r="D193" s="13">
        <v>0</v>
      </c>
      <c r="E193" s="29">
        <v>5</v>
      </c>
      <c r="F193" s="29">
        <f t="shared" si="24"/>
        <v>0</v>
      </c>
    </row>
    <row r="194" spans="1:12" ht="16.149999999999999" customHeight="1" x14ac:dyDescent="0.2">
      <c r="A194" s="30" t="s">
        <v>23</v>
      </c>
      <c r="B194" s="30"/>
      <c r="C194" s="30"/>
      <c r="D194" s="31"/>
      <c r="E194" s="63"/>
      <c r="F194" s="40">
        <f>SUM(F186:F193)</f>
        <v>0</v>
      </c>
      <c r="G194" s="64"/>
    </row>
    <row r="195" spans="1:12" ht="16.149999999999999" customHeight="1" x14ac:dyDescent="0.2">
      <c r="A195" s="30"/>
      <c r="B195" s="30"/>
      <c r="D195" s="13"/>
      <c r="E195" s="63"/>
      <c r="F195" s="13"/>
      <c r="G195" s="64"/>
    </row>
    <row r="196" spans="1:12" ht="16.149999999999999" customHeight="1" x14ac:dyDescent="0.2">
      <c r="C196" s="23" t="s">
        <v>72</v>
      </c>
      <c r="D196" s="12" t="s">
        <v>77</v>
      </c>
      <c r="E196" s="12" t="s">
        <v>30</v>
      </c>
      <c r="F196" s="12" t="s">
        <v>98</v>
      </c>
      <c r="G196" s="62"/>
      <c r="L196" s="28"/>
    </row>
    <row r="197" spans="1:12" ht="16.149999999999999" customHeight="1" x14ac:dyDescent="0.2">
      <c r="A197" s="25" t="s">
        <v>3</v>
      </c>
      <c r="B197" s="13" t="s">
        <v>4</v>
      </c>
      <c r="C197" s="13" t="s">
        <v>29</v>
      </c>
      <c r="D197" s="13">
        <v>0</v>
      </c>
      <c r="E197" s="29">
        <v>485</v>
      </c>
      <c r="F197" s="29">
        <f t="shared" ref="F197:F204" si="25">+D197*E197</f>
        <v>0</v>
      </c>
      <c r="H197" s="1" t="s">
        <v>90</v>
      </c>
    </row>
    <row r="198" spans="1:12" ht="16.149999999999999" customHeight="1" x14ac:dyDescent="0.2">
      <c r="A198" s="25" t="s">
        <v>5</v>
      </c>
      <c r="B198" s="13" t="s">
        <v>6</v>
      </c>
      <c r="C198" s="13" t="s">
        <v>29</v>
      </c>
      <c r="D198" s="13">
        <v>0</v>
      </c>
      <c r="E198" s="29">
        <v>389</v>
      </c>
      <c r="F198" s="29">
        <f t="shared" si="25"/>
        <v>0</v>
      </c>
      <c r="H198" s="1" t="s">
        <v>90</v>
      </c>
    </row>
    <row r="199" spans="1:12" ht="16.149999999999999" customHeight="1" x14ac:dyDescent="0.2">
      <c r="A199" s="25" t="s">
        <v>7</v>
      </c>
      <c r="B199" s="13" t="s">
        <v>8</v>
      </c>
      <c r="C199" s="13" t="s">
        <v>29</v>
      </c>
      <c r="D199" s="13">
        <v>0</v>
      </c>
      <c r="E199" s="29">
        <v>305</v>
      </c>
      <c r="F199" s="29">
        <f t="shared" si="25"/>
        <v>0</v>
      </c>
      <c r="H199" s="1" t="s">
        <v>90</v>
      </c>
    </row>
    <row r="200" spans="1:12" ht="16.149999999999999" customHeight="1" x14ac:dyDescent="0.2">
      <c r="A200" s="25" t="s">
        <v>9</v>
      </c>
      <c r="B200" s="13" t="s">
        <v>10</v>
      </c>
      <c r="C200" s="13" t="s">
        <v>29</v>
      </c>
      <c r="D200" s="13">
        <v>0</v>
      </c>
      <c r="E200" s="29">
        <v>230</v>
      </c>
      <c r="F200" s="29">
        <f t="shared" si="25"/>
        <v>0</v>
      </c>
      <c r="H200" s="1" t="s">
        <v>90</v>
      </c>
    </row>
    <row r="201" spans="1:12" ht="16.149999999999999" customHeight="1" x14ac:dyDescent="0.2">
      <c r="A201" s="25" t="s">
        <v>11</v>
      </c>
      <c r="B201" s="13" t="s">
        <v>12</v>
      </c>
      <c r="C201" s="13" t="s">
        <v>29</v>
      </c>
      <c r="D201" s="13">
        <v>0</v>
      </c>
      <c r="E201" s="29">
        <v>165</v>
      </c>
      <c r="F201" s="29">
        <f t="shared" si="25"/>
        <v>0</v>
      </c>
      <c r="H201" s="1" t="s">
        <v>90</v>
      </c>
    </row>
    <row r="202" spans="1:12" ht="16.149999999999999" customHeight="1" x14ac:dyDescent="0.2">
      <c r="C202" s="13" t="s">
        <v>13</v>
      </c>
      <c r="D202" s="13">
        <v>0</v>
      </c>
      <c r="E202" s="29">
        <v>53</v>
      </c>
      <c r="F202" s="29">
        <f t="shared" si="25"/>
        <v>0</v>
      </c>
    </row>
    <row r="203" spans="1:12" ht="16.149999999999999" customHeight="1" x14ac:dyDescent="0.2">
      <c r="C203" s="13" t="s">
        <v>14</v>
      </c>
      <c r="D203" s="13">
        <v>0</v>
      </c>
      <c r="E203" s="29">
        <v>27</v>
      </c>
      <c r="F203" s="29">
        <f t="shared" si="25"/>
        <v>0</v>
      </c>
    </row>
    <row r="204" spans="1:12" ht="16.149999999999999" customHeight="1" x14ac:dyDescent="0.2">
      <c r="C204" s="13" t="s">
        <v>15</v>
      </c>
      <c r="D204" s="13">
        <v>0</v>
      </c>
      <c r="E204" s="29">
        <v>11</v>
      </c>
      <c r="F204" s="29">
        <f t="shared" si="25"/>
        <v>0</v>
      </c>
    </row>
    <row r="205" spans="1:12" ht="16.149999999999999" customHeight="1" x14ac:dyDescent="0.2">
      <c r="A205" s="30" t="s">
        <v>23</v>
      </c>
      <c r="D205" s="31"/>
      <c r="E205" s="29"/>
      <c r="F205" s="40">
        <f>SUM(F197:F204)</f>
        <v>0</v>
      </c>
    </row>
    <row r="206" spans="1:12" ht="16.149999999999999" customHeight="1" x14ac:dyDescent="0.2">
      <c r="D206" s="29"/>
      <c r="E206" s="29"/>
      <c r="F206" s="29"/>
    </row>
    <row r="207" spans="1:12" ht="16.149999999999999" customHeight="1" x14ac:dyDescent="0.2">
      <c r="C207" s="23" t="s">
        <v>40</v>
      </c>
      <c r="D207" s="12" t="s">
        <v>77</v>
      </c>
      <c r="E207" s="12" t="s">
        <v>30</v>
      </c>
      <c r="F207" s="12" t="s">
        <v>98</v>
      </c>
      <c r="G207" s="62"/>
      <c r="L207" s="28"/>
    </row>
    <row r="208" spans="1:12" ht="16.149999999999999" customHeight="1" x14ac:dyDescent="0.2">
      <c r="A208" s="25"/>
      <c r="C208" s="13" t="s">
        <v>41</v>
      </c>
      <c r="D208" s="13">
        <v>0</v>
      </c>
      <c r="E208" s="29">
        <v>125</v>
      </c>
      <c r="F208" s="29">
        <f t="shared" ref="F208:F210" si="26">+D208*E208</f>
        <v>0</v>
      </c>
    </row>
    <row r="209" spans="1:12" ht="16.149999999999999" customHeight="1" x14ac:dyDescent="0.2">
      <c r="A209" s="25"/>
      <c r="C209" s="13" t="s">
        <v>42</v>
      </c>
      <c r="D209" s="13">
        <v>0</v>
      </c>
      <c r="E209" s="29">
        <v>282</v>
      </c>
      <c r="F209" s="29">
        <f t="shared" si="26"/>
        <v>0</v>
      </c>
    </row>
    <row r="210" spans="1:12" ht="16.149999999999999" customHeight="1" x14ac:dyDescent="0.2">
      <c r="A210" s="25"/>
      <c r="C210" s="13" t="s">
        <v>102</v>
      </c>
      <c r="D210" s="13">
        <v>0</v>
      </c>
      <c r="E210" s="29">
        <v>602</v>
      </c>
      <c r="F210" s="29">
        <f t="shared" si="26"/>
        <v>0</v>
      </c>
    </row>
    <row r="211" spans="1:12" ht="16.149999999999999" customHeight="1" x14ac:dyDescent="0.2">
      <c r="A211" s="25"/>
      <c r="D211" s="13"/>
      <c r="E211" s="29"/>
      <c r="F211" s="29"/>
    </row>
    <row r="212" spans="1:12" ht="16.149999999999999" customHeight="1" x14ac:dyDescent="0.2">
      <c r="A212" s="25"/>
      <c r="C212" s="13" t="s">
        <v>46</v>
      </c>
      <c r="D212" s="13">
        <v>0</v>
      </c>
      <c r="E212" s="29">
        <v>16</v>
      </c>
      <c r="F212" s="29">
        <f t="shared" ref="F212:F216" si="27">+D212*E212</f>
        <v>0</v>
      </c>
      <c r="H212" s="1" t="s">
        <v>91</v>
      </c>
    </row>
    <row r="213" spans="1:12" ht="16.149999999999999" customHeight="1" x14ac:dyDescent="0.2">
      <c r="A213" s="25"/>
      <c r="C213" s="13" t="s">
        <v>47</v>
      </c>
      <c r="D213" s="13">
        <v>0</v>
      </c>
      <c r="E213" s="29">
        <v>115</v>
      </c>
      <c r="F213" s="29">
        <f t="shared" si="27"/>
        <v>0</v>
      </c>
      <c r="H213" s="1" t="s">
        <v>91</v>
      </c>
    </row>
    <row r="214" spans="1:12" ht="16.149999999999999" customHeight="1" x14ac:dyDescent="0.2">
      <c r="A214" s="25"/>
      <c r="C214" s="13" t="s">
        <v>48</v>
      </c>
      <c r="D214" s="13">
        <v>0</v>
      </c>
      <c r="E214" s="29">
        <v>49</v>
      </c>
      <c r="F214" s="29">
        <f t="shared" si="27"/>
        <v>0</v>
      </c>
      <c r="H214" s="1" t="s">
        <v>91</v>
      </c>
    </row>
    <row r="215" spans="1:12" ht="16.149999999999999" customHeight="1" x14ac:dyDescent="0.2">
      <c r="A215" s="25"/>
      <c r="C215" s="13" t="s">
        <v>49</v>
      </c>
      <c r="D215" s="13">
        <v>0</v>
      </c>
      <c r="E215" s="29">
        <v>49</v>
      </c>
      <c r="F215" s="29">
        <f t="shared" si="27"/>
        <v>0</v>
      </c>
      <c r="H215" s="1" t="s">
        <v>91</v>
      </c>
    </row>
    <row r="216" spans="1:12" ht="16.149999999999999" customHeight="1" x14ac:dyDescent="0.2">
      <c r="A216" s="25"/>
      <c r="C216" s="13" t="s">
        <v>50</v>
      </c>
      <c r="D216" s="13">
        <v>0</v>
      </c>
      <c r="E216" s="29">
        <v>49</v>
      </c>
      <c r="F216" s="29">
        <f t="shared" si="27"/>
        <v>0</v>
      </c>
      <c r="H216" s="1" t="s">
        <v>91</v>
      </c>
    </row>
    <row r="217" spans="1:12" ht="16.149999999999999" customHeight="1" x14ac:dyDescent="0.2">
      <c r="A217" s="30" t="s">
        <v>23</v>
      </c>
      <c r="D217" s="31"/>
      <c r="E217" s="29"/>
      <c r="F217" s="40">
        <f>SUM(F208:F216)</f>
        <v>0</v>
      </c>
      <c r="H217" s="36"/>
    </row>
    <row r="218" spans="1:12" ht="16.149999999999999" customHeight="1" x14ac:dyDescent="0.2">
      <c r="D218" s="13"/>
      <c r="E218" s="29"/>
      <c r="F218" s="13"/>
    </row>
    <row r="219" spans="1:12" ht="16.149999999999999" customHeight="1" x14ac:dyDescent="0.2">
      <c r="C219" s="23"/>
      <c r="D219" s="12" t="s">
        <v>77</v>
      </c>
      <c r="E219" s="12" t="s">
        <v>30</v>
      </c>
      <c r="F219" s="12" t="s">
        <v>98</v>
      </c>
      <c r="G219" s="62"/>
      <c r="L219" s="28"/>
    </row>
    <row r="220" spans="1:12" ht="16.149999999999999" customHeight="1" x14ac:dyDescent="0.2">
      <c r="D220" s="13"/>
      <c r="E220" s="29"/>
      <c r="F220" s="13"/>
    </row>
    <row r="221" spans="1:12" ht="16.149999999999999" customHeight="1" x14ac:dyDescent="0.2">
      <c r="A221" s="25"/>
      <c r="C221" s="13" t="s">
        <v>43</v>
      </c>
      <c r="D221" s="13">
        <v>0</v>
      </c>
      <c r="E221" s="29">
        <v>64</v>
      </c>
      <c r="F221" s="29">
        <f t="shared" ref="F221:F232" si="28">+D221*E221</f>
        <v>0</v>
      </c>
      <c r="H221" s="1" t="s">
        <v>92</v>
      </c>
    </row>
    <row r="222" spans="1:12" ht="16.149999999999999" customHeight="1" x14ac:dyDescent="0.2">
      <c r="A222" s="25"/>
      <c r="C222" s="13" t="s">
        <v>44</v>
      </c>
      <c r="D222" s="13">
        <v>0</v>
      </c>
      <c r="E222" s="29">
        <v>192</v>
      </c>
      <c r="F222" s="29">
        <f t="shared" si="28"/>
        <v>0</v>
      </c>
      <c r="H222" s="1" t="s">
        <v>92</v>
      </c>
    </row>
    <row r="223" spans="1:12" ht="16.149999999999999" customHeight="1" x14ac:dyDescent="0.2">
      <c r="A223" s="25"/>
      <c r="C223" s="13" t="s">
        <v>45</v>
      </c>
      <c r="D223" s="13">
        <v>0</v>
      </c>
      <c r="E223" s="29">
        <v>288</v>
      </c>
      <c r="F223" s="29">
        <f t="shared" si="28"/>
        <v>0</v>
      </c>
      <c r="H223" s="1" t="s">
        <v>92</v>
      </c>
    </row>
    <row r="224" spans="1:12" ht="16.149999999999999" customHeight="1" x14ac:dyDescent="0.2">
      <c r="A224" s="25"/>
      <c r="C224" s="13" t="s">
        <v>51</v>
      </c>
      <c r="D224" s="13">
        <v>0</v>
      </c>
      <c r="E224" s="29">
        <v>128</v>
      </c>
      <c r="F224" s="29">
        <f t="shared" si="28"/>
        <v>0</v>
      </c>
      <c r="H224" s="1" t="s">
        <v>93</v>
      </c>
    </row>
    <row r="225" spans="1:8" ht="16.149999999999999" customHeight="1" x14ac:dyDescent="0.2">
      <c r="A225" s="25"/>
      <c r="C225" s="13" t="s">
        <v>52</v>
      </c>
      <c r="D225" s="13">
        <v>0</v>
      </c>
      <c r="E225" s="29">
        <v>49</v>
      </c>
      <c r="F225" s="29">
        <f t="shared" si="28"/>
        <v>0</v>
      </c>
      <c r="H225" s="1" t="s">
        <v>94</v>
      </c>
    </row>
    <row r="226" spans="1:8" ht="16.149999999999999" customHeight="1" x14ac:dyDescent="0.2">
      <c r="A226" s="25"/>
      <c r="C226" s="13" t="s">
        <v>53</v>
      </c>
      <c r="D226" s="13">
        <v>0</v>
      </c>
      <c r="E226" s="29">
        <v>77</v>
      </c>
      <c r="F226" s="29">
        <f t="shared" si="28"/>
        <v>0</v>
      </c>
      <c r="H226" s="1" t="s">
        <v>94</v>
      </c>
    </row>
    <row r="227" spans="1:8" ht="16.149999999999999" customHeight="1" x14ac:dyDescent="0.2">
      <c r="A227" s="25"/>
      <c r="C227" s="13" t="s">
        <v>54</v>
      </c>
      <c r="D227" s="13">
        <v>0</v>
      </c>
      <c r="E227" s="29">
        <v>115</v>
      </c>
      <c r="F227" s="29">
        <f t="shared" si="28"/>
        <v>0</v>
      </c>
      <c r="H227" s="1" t="s">
        <v>94</v>
      </c>
    </row>
    <row r="228" spans="1:8" ht="16.149999999999999" customHeight="1" x14ac:dyDescent="0.2">
      <c r="A228" s="25"/>
      <c r="C228" s="13" t="s">
        <v>55</v>
      </c>
      <c r="D228" s="13">
        <v>0</v>
      </c>
      <c r="E228" s="29">
        <v>49</v>
      </c>
      <c r="F228" s="29">
        <f t="shared" si="28"/>
        <v>0</v>
      </c>
      <c r="H228" s="1" t="s">
        <v>94</v>
      </c>
    </row>
    <row r="229" spans="1:8" ht="16.149999999999999" customHeight="1" x14ac:dyDescent="0.2">
      <c r="A229" s="25"/>
      <c r="C229" s="13" t="s">
        <v>56</v>
      </c>
      <c r="D229" s="13">
        <v>0</v>
      </c>
      <c r="E229" s="29">
        <v>61</v>
      </c>
      <c r="F229" s="29">
        <f t="shared" si="28"/>
        <v>0</v>
      </c>
      <c r="H229" s="1" t="s">
        <v>94</v>
      </c>
    </row>
    <row r="230" spans="1:8" ht="16.149999999999999" customHeight="1" x14ac:dyDescent="0.2">
      <c r="A230" s="25"/>
      <c r="C230" s="13" t="s">
        <v>57</v>
      </c>
      <c r="D230" s="13">
        <v>0</v>
      </c>
      <c r="E230" s="29">
        <v>102</v>
      </c>
      <c r="F230" s="29">
        <f t="shared" si="28"/>
        <v>0</v>
      </c>
      <c r="H230" s="1" t="s">
        <v>94</v>
      </c>
    </row>
    <row r="231" spans="1:8" ht="16.149999999999999" customHeight="1" x14ac:dyDescent="0.2">
      <c r="A231" s="25"/>
      <c r="C231" s="13" t="s">
        <v>104</v>
      </c>
      <c r="D231" s="13">
        <v>0</v>
      </c>
      <c r="E231" s="68">
        <v>29</v>
      </c>
      <c r="F231" s="29">
        <f t="shared" si="28"/>
        <v>0</v>
      </c>
      <c r="G231" s="1"/>
      <c r="H231" s="1" t="s">
        <v>94</v>
      </c>
    </row>
    <row r="232" spans="1:8" ht="16.149999999999999" customHeight="1" x14ac:dyDescent="0.2">
      <c r="A232" s="25"/>
      <c r="C232" s="13" t="s">
        <v>103</v>
      </c>
      <c r="D232" s="13">
        <v>0</v>
      </c>
      <c r="E232" s="29">
        <v>90</v>
      </c>
      <c r="F232" s="29">
        <f t="shared" si="28"/>
        <v>0</v>
      </c>
      <c r="H232" s="1" t="s">
        <v>94</v>
      </c>
    </row>
    <row r="233" spans="1:8" ht="16.149999999999999" customHeight="1" x14ac:dyDescent="0.2">
      <c r="A233" s="30" t="s">
        <v>23</v>
      </c>
      <c r="D233" s="31"/>
      <c r="E233" s="29"/>
      <c r="F233" s="40">
        <f>SUM(F221:F232)</f>
        <v>0</v>
      </c>
    </row>
    <row r="234" spans="1:8" ht="16.149999999999999" customHeight="1" x14ac:dyDescent="0.2">
      <c r="A234" s="30"/>
      <c r="D234" s="31"/>
      <c r="E234" s="29"/>
      <c r="F234" s="40"/>
    </row>
    <row r="235" spans="1:8" ht="16.149999999999999" customHeight="1" x14ac:dyDescent="0.2">
      <c r="A235" s="41" t="s">
        <v>38</v>
      </c>
      <c r="B235" s="42"/>
      <c r="C235" s="42"/>
      <c r="D235" s="69"/>
      <c r="E235" s="69"/>
      <c r="F235" s="13"/>
    </row>
    <row r="236" spans="1:8" ht="16.149999999999999" customHeight="1" x14ac:dyDescent="0.2">
      <c r="A236" s="13" t="s">
        <v>39</v>
      </c>
      <c r="D236" s="13">
        <v>0</v>
      </c>
      <c r="E236" s="29">
        <v>1228</v>
      </c>
      <c r="F236" s="70">
        <f>+D236*E236</f>
        <v>0</v>
      </c>
      <c r="H236" s="1" t="s">
        <v>95</v>
      </c>
    </row>
    <row r="237" spans="1:8" ht="16.149999999999999" customHeight="1" x14ac:dyDescent="0.2">
      <c r="D237" s="13"/>
      <c r="E237" s="29"/>
      <c r="F237" s="13"/>
    </row>
    <row r="238" spans="1:8" ht="16.149999999999999" customHeight="1" x14ac:dyDescent="0.2">
      <c r="A238" s="45" t="s">
        <v>96</v>
      </c>
      <c r="B238" s="45"/>
      <c r="C238" s="45"/>
      <c r="D238" s="45"/>
      <c r="E238" s="45"/>
      <c r="F238" s="46">
        <f>+F32+F44+F62+F148+F161+F172+F183+F194+F205+F217+F233+F137+F113+F102+F89+F76+F51</f>
        <v>0</v>
      </c>
      <c r="H238" s="38"/>
    </row>
    <row r="239" spans="1:8" ht="16.149999999999999" customHeight="1" x14ac:dyDescent="0.2">
      <c r="A239" s="47" t="s">
        <v>97</v>
      </c>
      <c r="B239" s="47"/>
      <c r="C239" s="47"/>
      <c r="D239" s="47"/>
      <c r="E239" s="47"/>
      <c r="F239" s="48">
        <f>+F34+F36+F64+F65+F236+F150+F91+F35</f>
        <v>0</v>
      </c>
      <c r="H239" s="38"/>
    </row>
    <row r="240" spans="1:8" x14ac:dyDescent="0.2">
      <c r="A240" s="1"/>
      <c r="B240" s="1"/>
      <c r="C240" s="1"/>
    </row>
    <row r="241" spans="1:3" x14ac:dyDescent="0.2">
      <c r="A241" s="1"/>
      <c r="B241" s="1"/>
      <c r="C241" s="1"/>
    </row>
    <row r="242" spans="1:3" x14ac:dyDescent="0.2">
      <c r="A242" s="1"/>
      <c r="B242" s="1"/>
      <c r="C242" s="1"/>
    </row>
    <row r="243" spans="1:3" x14ac:dyDescent="0.2">
      <c r="A243" s="1"/>
      <c r="B243" s="1"/>
      <c r="C243" s="1"/>
    </row>
    <row r="244" spans="1:3" x14ac:dyDescent="0.2">
      <c r="A244" s="1"/>
      <c r="B244" s="1"/>
      <c r="C244" s="1"/>
    </row>
    <row r="245" spans="1:3" x14ac:dyDescent="0.2">
      <c r="A245" s="1"/>
      <c r="B245" s="1"/>
      <c r="C245" s="1"/>
    </row>
    <row r="246" spans="1:3" x14ac:dyDescent="0.2">
      <c r="A246" s="1"/>
      <c r="B246" s="1"/>
      <c r="C246" s="1"/>
    </row>
    <row r="247" spans="1:3" x14ac:dyDescent="0.2">
      <c r="A247" s="1"/>
      <c r="B247" s="1"/>
      <c r="C247" s="1"/>
    </row>
    <row r="248" spans="1:3" x14ac:dyDescent="0.2">
      <c r="A248" s="1"/>
      <c r="B248" s="1"/>
      <c r="C248" s="1"/>
    </row>
    <row r="249" spans="1:3" x14ac:dyDescent="0.2">
      <c r="A249" s="1"/>
      <c r="B249" s="1"/>
      <c r="C249" s="1"/>
    </row>
    <row r="250" spans="1:3" x14ac:dyDescent="0.2">
      <c r="A250" s="1"/>
      <c r="B250" s="1"/>
      <c r="C250" s="1"/>
    </row>
    <row r="251" spans="1:3" x14ac:dyDescent="0.2">
      <c r="A251" s="1"/>
      <c r="B251" s="1"/>
      <c r="C251" s="1"/>
    </row>
    <row r="252" spans="1:3" x14ac:dyDescent="0.2">
      <c r="A252" s="1"/>
      <c r="B252" s="1"/>
      <c r="C252" s="1"/>
    </row>
    <row r="253" spans="1:3" x14ac:dyDescent="0.2">
      <c r="A253" s="1"/>
      <c r="B253" s="1"/>
      <c r="C253" s="1"/>
    </row>
    <row r="254" spans="1:3" x14ac:dyDescent="0.2">
      <c r="A254" s="1"/>
      <c r="B254" s="1"/>
      <c r="C254" s="1"/>
    </row>
    <row r="255" spans="1:3" x14ac:dyDescent="0.2">
      <c r="A255" s="1"/>
      <c r="B255" s="1"/>
      <c r="C255" s="1"/>
    </row>
    <row r="256" spans="1:3" x14ac:dyDescent="0.2">
      <c r="A256" s="1"/>
      <c r="B256" s="1"/>
      <c r="C256" s="1"/>
    </row>
    <row r="257" spans="1:3" x14ac:dyDescent="0.2">
      <c r="A257" s="1"/>
      <c r="B257" s="1"/>
      <c r="C257" s="1"/>
    </row>
    <row r="258" spans="1:3" x14ac:dyDescent="0.2">
      <c r="A258" s="1"/>
      <c r="B258" s="1"/>
      <c r="C258" s="1"/>
    </row>
    <row r="259" spans="1:3" x14ac:dyDescent="0.2">
      <c r="A259" s="1"/>
      <c r="B259" s="1"/>
      <c r="C259" s="1"/>
    </row>
    <row r="260" spans="1:3" x14ac:dyDescent="0.2">
      <c r="A260" s="1"/>
      <c r="B260" s="1"/>
      <c r="C260" s="1"/>
    </row>
    <row r="261" spans="1:3" x14ac:dyDescent="0.2">
      <c r="A261" s="1"/>
      <c r="B261" s="1"/>
      <c r="C261" s="1"/>
    </row>
    <row r="262" spans="1:3" x14ac:dyDescent="0.2">
      <c r="A262" s="1"/>
      <c r="B262" s="1"/>
      <c r="C262" s="1"/>
    </row>
    <row r="263" spans="1:3" x14ac:dyDescent="0.2">
      <c r="A263" s="1"/>
      <c r="B263" s="1"/>
      <c r="C263" s="1"/>
    </row>
    <row r="264" spans="1:3" x14ac:dyDescent="0.2">
      <c r="A264" s="1"/>
      <c r="B264" s="1"/>
      <c r="C264" s="1"/>
    </row>
    <row r="265" spans="1:3" x14ac:dyDescent="0.2">
      <c r="A265" s="1"/>
      <c r="B265" s="1"/>
      <c r="C265" s="1"/>
    </row>
    <row r="266" spans="1:3" x14ac:dyDescent="0.2">
      <c r="A266" s="1"/>
      <c r="B266" s="1"/>
      <c r="C266" s="1"/>
    </row>
    <row r="267" spans="1:3" x14ac:dyDescent="0.2">
      <c r="A267" s="1"/>
      <c r="B267" s="1"/>
      <c r="C267" s="1"/>
    </row>
    <row r="268" spans="1:3" x14ac:dyDescent="0.2">
      <c r="A268" s="1"/>
      <c r="B268" s="1"/>
      <c r="C268" s="1"/>
    </row>
    <row r="269" spans="1:3" x14ac:dyDescent="0.2">
      <c r="A269" s="1"/>
      <c r="B269" s="1"/>
      <c r="C269" s="1"/>
    </row>
    <row r="270" spans="1:3" x14ac:dyDescent="0.2">
      <c r="A270" s="1"/>
      <c r="B270" s="1"/>
      <c r="C270" s="1"/>
    </row>
    <row r="271" spans="1:3" x14ac:dyDescent="0.2">
      <c r="A271" s="1"/>
      <c r="B271" s="1"/>
      <c r="C271" s="1"/>
    </row>
    <row r="272" spans="1:3" x14ac:dyDescent="0.2">
      <c r="A272" s="1"/>
      <c r="B272" s="1"/>
      <c r="C272" s="1"/>
    </row>
    <row r="273" spans="1:3" x14ac:dyDescent="0.2">
      <c r="A273" s="1"/>
      <c r="B273" s="1"/>
      <c r="C273" s="1"/>
    </row>
    <row r="274" spans="1:3" x14ac:dyDescent="0.2">
      <c r="A274" s="1"/>
      <c r="B274" s="1"/>
      <c r="C274" s="1"/>
    </row>
    <row r="275" spans="1:3" x14ac:dyDescent="0.2">
      <c r="A275" s="1"/>
      <c r="B275" s="1"/>
      <c r="C275" s="1"/>
    </row>
    <row r="276" spans="1:3" x14ac:dyDescent="0.2">
      <c r="A276" s="1"/>
      <c r="B276" s="1"/>
      <c r="C276" s="1"/>
    </row>
    <row r="277" spans="1:3" x14ac:dyDescent="0.2">
      <c r="A277" s="1"/>
      <c r="B277" s="1"/>
      <c r="C277" s="1"/>
    </row>
    <row r="278" spans="1:3" x14ac:dyDescent="0.2">
      <c r="A278" s="1"/>
      <c r="B278" s="1"/>
      <c r="C278" s="1"/>
    </row>
    <row r="279" spans="1:3" x14ac:dyDescent="0.2">
      <c r="A279" s="1"/>
      <c r="B279" s="1"/>
      <c r="C279" s="1"/>
    </row>
    <row r="280" spans="1:3" x14ac:dyDescent="0.2">
      <c r="A280" s="1"/>
      <c r="B280" s="1"/>
      <c r="C280" s="1"/>
    </row>
    <row r="281" spans="1:3" x14ac:dyDescent="0.2">
      <c r="A281" s="1"/>
      <c r="B281" s="1"/>
      <c r="C281" s="1"/>
    </row>
    <row r="282" spans="1:3" x14ac:dyDescent="0.2">
      <c r="A282" s="1"/>
      <c r="B282" s="1"/>
      <c r="C282" s="1"/>
    </row>
    <row r="283" spans="1:3" x14ac:dyDescent="0.2">
      <c r="A283" s="1"/>
      <c r="B283" s="1"/>
      <c r="C283" s="1"/>
    </row>
    <row r="284" spans="1:3" x14ac:dyDescent="0.2">
      <c r="A284" s="1"/>
      <c r="B284" s="1"/>
      <c r="C284" s="1"/>
    </row>
    <row r="285" spans="1:3" x14ac:dyDescent="0.2">
      <c r="A285" s="1"/>
      <c r="B285" s="1"/>
      <c r="C285" s="1"/>
    </row>
    <row r="286" spans="1:3" x14ac:dyDescent="0.2">
      <c r="A286" s="1"/>
      <c r="B286" s="1"/>
      <c r="C286" s="1"/>
    </row>
    <row r="287" spans="1:3" x14ac:dyDescent="0.2">
      <c r="A287" s="1"/>
      <c r="B287" s="1"/>
      <c r="C287" s="1"/>
    </row>
    <row r="288" spans="1:3" x14ac:dyDescent="0.2">
      <c r="A288" s="1"/>
      <c r="B288" s="1"/>
      <c r="C288" s="1"/>
    </row>
    <row r="289" spans="1:3" x14ac:dyDescent="0.2">
      <c r="A289" s="1"/>
      <c r="B289" s="1"/>
      <c r="C289" s="1"/>
    </row>
    <row r="290" spans="1:3" x14ac:dyDescent="0.2">
      <c r="A290" s="1"/>
      <c r="B290" s="1"/>
      <c r="C290" s="1"/>
    </row>
    <row r="291" spans="1:3" x14ac:dyDescent="0.2">
      <c r="A291" s="1"/>
      <c r="B291" s="1"/>
      <c r="C291" s="1"/>
    </row>
    <row r="292" spans="1:3" x14ac:dyDescent="0.2">
      <c r="A292" s="1"/>
      <c r="B292" s="1"/>
      <c r="C292" s="1"/>
    </row>
    <row r="293" spans="1:3" x14ac:dyDescent="0.2">
      <c r="A293" s="1"/>
      <c r="B293" s="1"/>
      <c r="C293" s="1"/>
    </row>
    <row r="294" spans="1:3" x14ac:dyDescent="0.2">
      <c r="A294" s="1"/>
      <c r="B294" s="1"/>
      <c r="C294" s="1"/>
    </row>
    <row r="295" spans="1:3" x14ac:dyDescent="0.2">
      <c r="A295" s="1"/>
      <c r="B295" s="1"/>
      <c r="C295" s="1"/>
    </row>
    <row r="296" spans="1:3" x14ac:dyDescent="0.2">
      <c r="A296" s="1"/>
      <c r="B296" s="1"/>
      <c r="C296" s="1"/>
    </row>
    <row r="297" spans="1:3" x14ac:dyDescent="0.2">
      <c r="A297" s="1"/>
      <c r="B297" s="1"/>
      <c r="C297" s="1"/>
    </row>
    <row r="298" spans="1:3" x14ac:dyDescent="0.2">
      <c r="A298" s="1"/>
      <c r="B298" s="1"/>
      <c r="C298" s="1"/>
    </row>
    <row r="299" spans="1:3" x14ac:dyDescent="0.2">
      <c r="A299" s="1"/>
      <c r="B299" s="1"/>
      <c r="C299" s="1"/>
    </row>
    <row r="300" spans="1:3" x14ac:dyDescent="0.2">
      <c r="A300" s="1"/>
      <c r="B300" s="1"/>
      <c r="C300" s="1"/>
    </row>
    <row r="301" spans="1:3" x14ac:dyDescent="0.2">
      <c r="A301" s="1"/>
      <c r="B301" s="1"/>
      <c r="C301" s="1"/>
    </row>
    <row r="302" spans="1:3" x14ac:dyDescent="0.2">
      <c r="A302" s="1"/>
      <c r="B302" s="1"/>
      <c r="C302" s="1"/>
    </row>
    <row r="303" spans="1:3" x14ac:dyDescent="0.2">
      <c r="A303" s="1"/>
      <c r="B303" s="1"/>
      <c r="C303" s="1"/>
    </row>
    <row r="304" spans="1:3" x14ac:dyDescent="0.2">
      <c r="A304" s="1"/>
      <c r="B304" s="1"/>
      <c r="C304" s="1"/>
    </row>
    <row r="305" spans="1:3" x14ac:dyDescent="0.2">
      <c r="A305" s="1"/>
      <c r="B305" s="1"/>
      <c r="C305" s="1"/>
    </row>
    <row r="306" spans="1:3" x14ac:dyDescent="0.2">
      <c r="A306" s="1"/>
      <c r="B306" s="1"/>
      <c r="C306" s="1"/>
    </row>
    <row r="307" spans="1:3" x14ac:dyDescent="0.2">
      <c r="A307" s="1"/>
      <c r="B307" s="1"/>
      <c r="C307" s="1"/>
    </row>
    <row r="308" spans="1:3" x14ac:dyDescent="0.2">
      <c r="A308" s="1"/>
      <c r="B308" s="1"/>
      <c r="C308" s="1"/>
    </row>
    <row r="309" spans="1:3" x14ac:dyDescent="0.2">
      <c r="A309" s="1"/>
      <c r="B309" s="1"/>
      <c r="C309" s="1"/>
    </row>
    <row r="310" spans="1:3" x14ac:dyDescent="0.2">
      <c r="A310" s="1"/>
      <c r="B310" s="1"/>
      <c r="C310" s="1"/>
    </row>
    <row r="311" spans="1:3" x14ac:dyDescent="0.2">
      <c r="A311" s="1"/>
      <c r="B311" s="1"/>
      <c r="C311" s="1"/>
    </row>
    <row r="312" spans="1:3" x14ac:dyDescent="0.2">
      <c r="A312" s="1"/>
      <c r="B312" s="1"/>
      <c r="C312" s="1"/>
    </row>
    <row r="313" spans="1:3" x14ac:dyDescent="0.2">
      <c r="A313" s="1"/>
      <c r="B313" s="1"/>
      <c r="C313" s="1"/>
    </row>
    <row r="314" spans="1:3" x14ac:dyDescent="0.2">
      <c r="A314" s="1"/>
      <c r="B314" s="1"/>
      <c r="C314" s="1"/>
    </row>
    <row r="315" spans="1:3" x14ac:dyDescent="0.2">
      <c r="A315" s="1"/>
      <c r="B315" s="1"/>
      <c r="C315" s="1"/>
    </row>
    <row r="316" spans="1:3" x14ac:dyDescent="0.2">
      <c r="A316" s="1"/>
      <c r="B316" s="1"/>
      <c r="C316" s="1"/>
    </row>
    <row r="317" spans="1:3" x14ac:dyDescent="0.2">
      <c r="A317" s="1"/>
      <c r="B317" s="1"/>
      <c r="C317" s="1"/>
    </row>
    <row r="318" spans="1:3" x14ac:dyDescent="0.2">
      <c r="A318" s="1"/>
      <c r="B318" s="1"/>
      <c r="C318" s="1"/>
    </row>
    <row r="319" spans="1:3" x14ac:dyDescent="0.2">
      <c r="A319" s="1"/>
      <c r="B319" s="1"/>
      <c r="C319" s="1"/>
    </row>
    <row r="320" spans="1:3" x14ac:dyDescent="0.2">
      <c r="A320" s="1"/>
      <c r="B320" s="1"/>
      <c r="C320" s="1"/>
    </row>
    <row r="321" spans="1:3" x14ac:dyDescent="0.2">
      <c r="A321" s="1"/>
      <c r="B321" s="1"/>
      <c r="C321" s="1"/>
    </row>
    <row r="322" spans="1:3" x14ac:dyDescent="0.2">
      <c r="A322" s="1"/>
      <c r="B322" s="1"/>
      <c r="C322" s="1"/>
    </row>
    <row r="323" spans="1:3" x14ac:dyDescent="0.2">
      <c r="A323" s="1"/>
      <c r="B323" s="1"/>
      <c r="C323" s="1"/>
    </row>
    <row r="324" spans="1:3" x14ac:dyDescent="0.2">
      <c r="A324" s="1"/>
      <c r="B324" s="1"/>
      <c r="C324" s="1"/>
    </row>
    <row r="325" spans="1:3" x14ac:dyDescent="0.2">
      <c r="A325" s="1"/>
      <c r="B325" s="1"/>
      <c r="C325" s="1"/>
    </row>
    <row r="326" spans="1:3" x14ac:dyDescent="0.2">
      <c r="A326" s="1"/>
      <c r="B326" s="1"/>
      <c r="C326" s="1"/>
    </row>
    <row r="327" spans="1:3" x14ac:dyDescent="0.2">
      <c r="A327" s="1"/>
      <c r="B327" s="1"/>
      <c r="C327" s="1"/>
    </row>
    <row r="328" spans="1:3" x14ac:dyDescent="0.2">
      <c r="A328" s="1"/>
      <c r="B328" s="1"/>
      <c r="C328" s="1"/>
    </row>
    <row r="329" spans="1:3" x14ac:dyDescent="0.2">
      <c r="A329" s="1"/>
      <c r="B329" s="1"/>
      <c r="C329" s="1"/>
    </row>
    <row r="330" spans="1:3" x14ac:dyDescent="0.2">
      <c r="A330" s="1"/>
      <c r="B330" s="1"/>
      <c r="C330" s="1"/>
    </row>
    <row r="331" spans="1:3" x14ac:dyDescent="0.2">
      <c r="A331" s="1"/>
      <c r="B331" s="1"/>
      <c r="C331" s="1"/>
    </row>
    <row r="332" spans="1:3" x14ac:dyDescent="0.2">
      <c r="A332" s="1"/>
      <c r="B332" s="1"/>
      <c r="C332" s="1"/>
    </row>
    <row r="333" spans="1:3" x14ac:dyDescent="0.2">
      <c r="A333" s="1"/>
      <c r="B333" s="1"/>
      <c r="C333" s="1"/>
    </row>
    <row r="334" spans="1:3" x14ac:dyDescent="0.2">
      <c r="A334" s="1"/>
      <c r="B334" s="1"/>
      <c r="C334" s="1"/>
    </row>
    <row r="335" spans="1:3" x14ac:dyDescent="0.2">
      <c r="A335" s="1"/>
      <c r="B335" s="1"/>
      <c r="C335" s="1"/>
    </row>
    <row r="336" spans="1:3" x14ac:dyDescent="0.2">
      <c r="A336" s="1"/>
      <c r="B336" s="1"/>
      <c r="C336" s="1"/>
    </row>
    <row r="337" spans="1:3" x14ac:dyDescent="0.2">
      <c r="A337" s="1"/>
      <c r="B337" s="1"/>
      <c r="C337" s="1"/>
    </row>
    <row r="338" spans="1:3" x14ac:dyDescent="0.2">
      <c r="A338" s="1"/>
      <c r="B338" s="1"/>
      <c r="C338" s="1"/>
    </row>
    <row r="339" spans="1:3" x14ac:dyDescent="0.2">
      <c r="A339" s="1"/>
      <c r="B339" s="1"/>
      <c r="C339" s="1"/>
    </row>
    <row r="340" spans="1:3" x14ac:dyDescent="0.2">
      <c r="A340" s="1"/>
      <c r="B340" s="1"/>
      <c r="C340" s="1"/>
    </row>
    <row r="341" spans="1:3" x14ac:dyDescent="0.2">
      <c r="A341" s="1"/>
      <c r="B341" s="1"/>
      <c r="C341" s="1"/>
    </row>
    <row r="342" spans="1:3" x14ac:dyDescent="0.2">
      <c r="A342" s="1"/>
      <c r="B342" s="1"/>
      <c r="C342" s="1"/>
    </row>
    <row r="343" spans="1:3" x14ac:dyDescent="0.2">
      <c r="A343" s="1"/>
      <c r="B343" s="1"/>
      <c r="C343" s="1"/>
    </row>
    <row r="344" spans="1:3" x14ac:dyDescent="0.2">
      <c r="A344" s="1"/>
      <c r="B344" s="1"/>
      <c r="C344" s="1"/>
    </row>
    <row r="345" spans="1:3" x14ac:dyDescent="0.2">
      <c r="A345" s="1"/>
      <c r="B345" s="1"/>
      <c r="C345" s="1"/>
    </row>
    <row r="346" spans="1:3" x14ac:dyDescent="0.2">
      <c r="A346" s="1"/>
      <c r="B346" s="1"/>
      <c r="C346" s="1"/>
    </row>
    <row r="347" spans="1:3" x14ac:dyDescent="0.2">
      <c r="A347" s="1"/>
      <c r="B347" s="1"/>
      <c r="C347" s="1"/>
    </row>
    <row r="348" spans="1:3" x14ac:dyDescent="0.2">
      <c r="A348" s="1"/>
      <c r="B348" s="1"/>
      <c r="C348" s="1"/>
    </row>
    <row r="349" spans="1:3" x14ac:dyDescent="0.2">
      <c r="A349" s="1"/>
      <c r="B349" s="1"/>
      <c r="C349" s="1"/>
    </row>
    <row r="350" spans="1:3" x14ac:dyDescent="0.2">
      <c r="A350" s="1"/>
      <c r="B350" s="1"/>
      <c r="C350" s="1"/>
    </row>
    <row r="351" spans="1:3" x14ac:dyDescent="0.2">
      <c r="A351" s="1"/>
      <c r="B351" s="1"/>
      <c r="C351" s="1"/>
    </row>
    <row r="352" spans="1:3" x14ac:dyDescent="0.2">
      <c r="A352" s="1"/>
      <c r="B352" s="1"/>
      <c r="C352" s="1"/>
    </row>
    <row r="353" spans="1:3" x14ac:dyDescent="0.2">
      <c r="A353" s="1"/>
      <c r="B353" s="1"/>
      <c r="C353" s="1"/>
    </row>
    <row r="354" spans="1:3" x14ac:dyDescent="0.2">
      <c r="A354" s="1"/>
      <c r="B354" s="1"/>
      <c r="C354" s="1"/>
    </row>
    <row r="355" spans="1:3" x14ac:dyDescent="0.2">
      <c r="A355" s="1"/>
      <c r="B355" s="1"/>
      <c r="C355" s="1"/>
    </row>
    <row r="356" spans="1:3" x14ac:dyDescent="0.2">
      <c r="A356" s="1"/>
      <c r="B356" s="1"/>
      <c r="C356" s="1"/>
    </row>
    <row r="357" spans="1:3" x14ac:dyDescent="0.2">
      <c r="A357" s="1"/>
      <c r="B357" s="1"/>
      <c r="C357" s="1"/>
    </row>
    <row r="358" spans="1:3" x14ac:dyDescent="0.2">
      <c r="A358" s="1"/>
      <c r="B358" s="1"/>
      <c r="C358" s="1"/>
    </row>
    <row r="359" spans="1:3" x14ac:dyDescent="0.2">
      <c r="A359" s="1"/>
      <c r="B359" s="1"/>
      <c r="C359" s="1"/>
    </row>
    <row r="360" spans="1:3" x14ac:dyDescent="0.2">
      <c r="A360" s="1"/>
      <c r="B360" s="1"/>
      <c r="C360" s="1"/>
    </row>
    <row r="361" spans="1:3" x14ac:dyDescent="0.2">
      <c r="A361" s="1"/>
      <c r="B361" s="1"/>
      <c r="C361" s="1"/>
    </row>
    <row r="362" spans="1:3" x14ac:dyDescent="0.2">
      <c r="A362" s="1"/>
      <c r="B362" s="1"/>
      <c r="C362" s="1"/>
    </row>
    <row r="363" spans="1:3" x14ac:dyDescent="0.2">
      <c r="A363" s="1"/>
      <c r="B363" s="1"/>
      <c r="C363" s="1"/>
    </row>
    <row r="364" spans="1:3" x14ac:dyDescent="0.2">
      <c r="A364" s="1"/>
      <c r="B364" s="1"/>
      <c r="C364" s="1"/>
    </row>
    <row r="365" spans="1:3" x14ac:dyDescent="0.2">
      <c r="A365" s="1"/>
      <c r="B365" s="1"/>
      <c r="C365" s="1"/>
    </row>
    <row r="366" spans="1:3" x14ac:dyDescent="0.2">
      <c r="A366" s="1"/>
      <c r="B366" s="1"/>
      <c r="C366" s="1"/>
    </row>
    <row r="367" spans="1:3" x14ac:dyDescent="0.2">
      <c r="A367" s="1"/>
      <c r="B367" s="1"/>
      <c r="C367" s="1"/>
    </row>
    <row r="368" spans="1:3" x14ac:dyDescent="0.2">
      <c r="A368" s="1"/>
      <c r="B368" s="1"/>
      <c r="C368" s="1"/>
    </row>
    <row r="369" spans="1:3" x14ac:dyDescent="0.2">
      <c r="A369" s="1"/>
      <c r="B369" s="1"/>
      <c r="C369" s="1"/>
    </row>
    <row r="370" spans="1:3" x14ac:dyDescent="0.2">
      <c r="A370" s="1"/>
      <c r="B370" s="1"/>
      <c r="C370" s="1"/>
    </row>
    <row r="371" spans="1:3" x14ac:dyDescent="0.2">
      <c r="A371" s="1"/>
      <c r="B371" s="1"/>
      <c r="C371" s="1"/>
    </row>
    <row r="372" spans="1:3" x14ac:dyDescent="0.2">
      <c r="A372" s="1"/>
      <c r="B372" s="1"/>
      <c r="C372" s="1"/>
    </row>
    <row r="373" spans="1:3" x14ac:dyDescent="0.2">
      <c r="A373" s="1"/>
      <c r="B373" s="1"/>
      <c r="C373" s="1"/>
    </row>
    <row r="374" spans="1:3" x14ac:dyDescent="0.2">
      <c r="A374" s="1"/>
      <c r="B374" s="1"/>
      <c r="C374" s="1"/>
    </row>
    <row r="375" spans="1:3" x14ac:dyDescent="0.2">
      <c r="A375" s="1"/>
      <c r="B375" s="1"/>
      <c r="C375" s="1"/>
    </row>
    <row r="376" spans="1:3" x14ac:dyDescent="0.2">
      <c r="A376" s="1"/>
      <c r="B376" s="1"/>
      <c r="C376" s="1"/>
    </row>
    <row r="377" spans="1:3" x14ac:dyDescent="0.2">
      <c r="A377" s="1"/>
      <c r="B377" s="1"/>
      <c r="C377" s="1"/>
    </row>
    <row r="378" spans="1:3" x14ac:dyDescent="0.2">
      <c r="A378" s="1"/>
      <c r="B378" s="1"/>
      <c r="C378" s="1"/>
    </row>
    <row r="379" spans="1:3" x14ac:dyDescent="0.2">
      <c r="A379" s="1"/>
      <c r="B379" s="1"/>
      <c r="C379" s="1"/>
    </row>
    <row r="380" spans="1:3" x14ac:dyDescent="0.2">
      <c r="A380" s="1"/>
      <c r="B380" s="1"/>
      <c r="C380" s="1"/>
    </row>
    <row r="381" spans="1:3" x14ac:dyDescent="0.2">
      <c r="A381" s="1"/>
      <c r="B381" s="1"/>
      <c r="C381" s="1"/>
    </row>
    <row r="382" spans="1:3" x14ac:dyDescent="0.2">
      <c r="A382" s="1"/>
      <c r="B382" s="1"/>
      <c r="C382" s="1"/>
    </row>
    <row r="383" spans="1:3" x14ac:dyDescent="0.2">
      <c r="A383" s="1"/>
      <c r="B383" s="1"/>
      <c r="C383" s="1"/>
    </row>
    <row r="384" spans="1:3" x14ac:dyDescent="0.2">
      <c r="A384" s="1"/>
      <c r="B384" s="1"/>
      <c r="C384" s="1"/>
    </row>
    <row r="385" spans="1:3" x14ac:dyDescent="0.2">
      <c r="A385" s="1"/>
      <c r="B385" s="1"/>
      <c r="C385" s="1"/>
    </row>
    <row r="386" spans="1:3" x14ac:dyDescent="0.2">
      <c r="A386" s="1"/>
      <c r="B386" s="1"/>
      <c r="C386" s="1"/>
    </row>
    <row r="387" spans="1:3" x14ac:dyDescent="0.2">
      <c r="A387" s="1"/>
      <c r="B387" s="1"/>
      <c r="C387" s="1"/>
    </row>
    <row r="388" spans="1:3" x14ac:dyDescent="0.2">
      <c r="A388" s="1"/>
      <c r="B388" s="1"/>
      <c r="C388" s="1"/>
    </row>
    <row r="389" spans="1:3" x14ac:dyDescent="0.2">
      <c r="A389" s="1"/>
      <c r="B389" s="1"/>
      <c r="C389" s="1"/>
    </row>
    <row r="390" spans="1:3" x14ac:dyDescent="0.2">
      <c r="A390" s="1"/>
      <c r="B390" s="1"/>
      <c r="C390" s="1"/>
    </row>
    <row r="391" spans="1:3" x14ac:dyDescent="0.2">
      <c r="A391" s="1"/>
      <c r="B391" s="1"/>
      <c r="C391" s="1"/>
    </row>
    <row r="392" spans="1:3" x14ac:dyDescent="0.2">
      <c r="A392" s="1"/>
      <c r="B392" s="1"/>
      <c r="C392" s="1"/>
    </row>
    <row r="393" spans="1:3" x14ac:dyDescent="0.2">
      <c r="A393" s="1"/>
      <c r="B393" s="1"/>
      <c r="C393" s="1"/>
    </row>
    <row r="394" spans="1:3" x14ac:dyDescent="0.2">
      <c r="A394" s="1"/>
      <c r="B394" s="1"/>
      <c r="C394" s="1"/>
    </row>
    <row r="395" spans="1:3" x14ac:dyDescent="0.2">
      <c r="A395" s="1"/>
      <c r="B395" s="1"/>
      <c r="C395" s="1"/>
    </row>
    <row r="396" spans="1:3" x14ac:dyDescent="0.2">
      <c r="A396" s="1"/>
      <c r="B396" s="1"/>
      <c r="C396" s="1"/>
    </row>
    <row r="397" spans="1:3" x14ac:dyDescent="0.2">
      <c r="A397" s="1"/>
      <c r="B397" s="1"/>
      <c r="C397" s="1"/>
    </row>
    <row r="398" spans="1:3" x14ac:dyDescent="0.2">
      <c r="A398" s="1"/>
      <c r="B398" s="1"/>
      <c r="C398" s="1"/>
    </row>
    <row r="399" spans="1:3" x14ac:dyDescent="0.2">
      <c r="A399" s="1"/>
      <c r="B399" s="1"/>
      <c r="C399" s="1"/>
    </row>
    <row r="400" spans="1:3" x14ac:dyDescent="0.2">
      <c r="A400" s="1"/>
      <c r="B400" s="1"/>
      <c r="C400" s="1"/>
    </row>
    <row r="401" spans="1:3" x14ac:dyDescent="0.2">
      <c r="A401" s="1"/>
      <c r="B401" s="1"/>
      <c r="C401" s="1"/>
    </row>
    <row r="402" spans="1:3" x14ac:dyDescent="0.2">
      <c r="A402" s="1"/>
      <c r="B402" s="1"/>
      <c r="C402" s="1"/>
    </row>
    <row r="403" spans="1:3" x14ac:dyDescent="0.2">
      <c r="A403" s="1"/>
      <c r="B403" s="1"/>
      <c r="C403" s="1"/>
    </row>
    <row r="404" spans="1:3" x14ac:dyDescent="0.2">
      <c r="A404" s="1"/>
      <c r="B404" s="1"/>
      <c r="C404" s="1"/>
    </row>
    <row r="405" spans="1:3" x14ac:dyDescent="0.2">
      <c r="A405" s="1"/>
      <c r="B405" s="1"/>
      <c r="C405" s="1"/>
    </row>
    <row r="406" spans="1:3" x14ac:dyDescent="0.2">
      <c r="A406" s="1"/>
      <c r="B406" s="1"/>
      <c r="C406" s="1"/>
    </row>
    <row r="407" spans="1:3" x14ac:dyDescent="0.2">
      <c r="A407" s="1"/>
      <c r="B407" s="1"/>
      <c r="C407" s="1"/>
    </row>
    <row r="408" spans="1:3" x14ac:dyDescent="0.2">
      <c r="A408" s="1"/>
      <c r="B408" s="1"/>
      <c r="C408" s="1"/>
    </row>
    <row r="409" spans="1:3" x14ac:dyDescent="0.2">
      <c r="A409" s="1"/>
      <c r="B409" s="1"/>
      <c r="C409" s="1"/>
    </row>
    <row r="410" spans="1:3" x14ac:dyDescent="0.2">
      <c r="A410" s="1"/>
      <c r="B410" s="1"/>
      <c r="C410" s="1"/>
    </row>
    <row r="411" spans="1:3" x14ac:dyDescent="0.2">
      <c r="A411" s="1"/>
      <c r="B411" s="1"/>
      <c r="C411" s="1"/>
    </row>
    <row r="412" spans="1:3" x14ac:dyDescent="0.2">
      <c r="A412" s="1"/>
      <c r="B412" s="1"/>
      <c r="C412" s="1"/>
    </row>
    <row r="413" spans="1:3" x14ac:dyDescent="0.2">
      <c r="A413" s="1"/>
      <c r="B413" s="1"/>
      <c r="C413" s="1"/>
    </row>
    <row r="414" spans="1:3" x14ac:dyDescent="0.2">
      <c r="A414" s="1"/>
      <c r="B414" s="1"/>
      <c r="C414" s="1"/>
    </row>
    <row r="415" spans="1:3" x14ac:dyDescent="0.2">
      <c r="A415" s="1"/>
      <c r="B415" s="1"/>
      <c r="C415" s="1"/>
    </row>
    <row r="416" spans="1:3" x14ac:dyDescent="0.2">
      <c r="A416" s="1"/>
      <c r="B416" s="1"/>
      <c r="C416" s="1"/>
    </row>
    <row r="417" spans="1:3" x14ac:dyDescent="0.2">
      <c r="A417" s="1"/>
      <c r="B417" s="1"/>
      <c r="C417" s="1"/>
    </row>
    <row r="418" spans="1:3" x14ac:dyDescent="0.2">
      <c r="A418" s="1"/>
      <c r="B418" s="1"/>
      <c r="C418" s="1"/>
    </row>
    <row r="419" spans="1:3" x14ac:dyDescent="0.2">
      <c r="A419" s="1"/>
      <c r="B419" s="1"/>
      <c r="C419" s="1"/>
    </row>
    <row r="420" spans="1:3" x14ac:dyDescent="0.2">
      <c r="A420" s="1"/>
      <c r="B420" s="1"/>
      <c r="C420" s="1"/>
    </row>
    <row r="421" spans="1:3" x14ac:dyDescent="0.2">
      <c r="A421" s="1"/>
      <c r="B421" s="1"/>
      <c r="C421" s="1"/>
    </row>
    <row r="422" spans="1:3" x14ac:dyDescent="0.2">
      <c r="A422" s="1"/>
      <c r="B422" s="1"/>
      <c r="C422" s="1"/>
    </row>
    <row r="423" spans="1:3" x14ac:dyDescent="0.2">
      <c r="A423" s="1"/>
      <c r="B423" s="1"/>
      <c r="C423" s="1"/>
    </row>
    <row r="424" spans="1:3" x14ac:dyDescent="0.2">
      <c r="A424" s="1"/>
      <c r="B424" s="1"/>
      <c r="C424" s="1"/>
    </row>
    <row r="425" spans="1:3" x14ac:dyDescent="0.2">
      <c r="A425" s="1"/>
      <c r="B425" s="1"/>
      <c r="C425" s="1"/>
    </row>
    <row r="426" spans="1:3" x14ac:dyDescent="0.2">
      <c r="A426" s="1"/>
      <c r="B426" s="1"/>
      <c r="C426" s="1"/>
    </row>
    <row r="427" spans="1:3" x14ac:dyDescent="0.2">
      <c r="A427" s="1"/>
      <c r="B427" s="1"/>
      <c r="C427" s="1"/>
    </row>
    <row r="428" spans="1:3" x14ac:dyDescent="0.2">
      <c r="A428" s="1"/>
      <c r="B428" s="1"/>
      <c r="C428" s="1"/>
    </row>
    <row r="429" spans="1:3" x14ac:dyDescent="0.2">
      <c r="A429" s="1"/>
      <c r="B429" s="1"/>
      <c r="C429" s="1"/>
    </row>
    <row r="430" spans="1:3" x14ac:dyDescent="0.2">
      <c r="A430" s="1"/>
      <c r="B430" s="1"/>
      <c r="C430" s="1"/>
    </row>
    <row r="431" spans="1:3" x14ac:dyDescent="0.2">
      <c r="A431" s="1"/>
      <c r="B431" s="1"/>
      <c r="C431" s="1"/>
    </row>
    <row r="432" spans="1:3" x14ac:dyDescent="0.2">
      <c r="A432" s="1"/>
      <c r="B432" s="1"/>
      <c r="C432" s="1"/>
    </row>
    <row r="433" spans="1:3" x14ac:dyDescent="0.2">
      <c r="A433" s="1"/>
      <c r="B433" s="1"/>
      <c r="C433" s="1"/>
    </row>
    <row r="434" spans="1:3" x14ac:dyDescent="0.2">
      <c r="A434" s="1"/>
      <c r="B434" s="1"/>
      <c r="C434" s="1"/>
    </row>
    <row r="435" spans="1:3" x14ac:dyDescent="0.2">
      <c r="A435" s="1"/>
      <c r="B435" s="1"/>
      <c r="C435" s="1"/>
    </row>
    <row r="436" spans="1:3" x14ac:dyDescent="0.2">
      <c r="A436" s="1"/>
      <c r="B436" s="1"/>
      <c r="C436" s="1"/>
    </row>
    <row r="437" spans="1:3" x14ac:dyDescent="0.2">
      <c r="A437" s="1"/>
      <c r="B437" s="1"/>
      <c r="C437" s="1"/>
    </row>
    <row r="438" spans="1:3" x14ac:dyDescent="0.2">
      <c r="A438" s="1"/>
      <c r="B438" s="1"/>
      <c r="C438" s="1"/>
    </row>
    <row r="439" spans="1:3" x14ac:dyDescent="0.2">
      <c r="A439" s="1"/>
      <c r="B439" s="1"/>
      <c r="C439" s="1"/>
    </row>
    <row r="440" spans="1:3" x14ac:dyDescent="0.2">
      <c r="A440" s="1"/>
      <c r="B440" s="1"/>
      <c r="C440" s="1"/>
    </row>
    <row r="441" spans="1:3" x14ac:dyDescent="0.2">
      <c r="A441" s="1"/>
      <c r="B441" s="1"/>
      <c r="C441" s="1"/>
    </row>
    <row r="442" spans="1:3" x14ac:dyDescent="0.2">
      <c r="A442" s="1"/>
      <c r="B442" s="1"/>
      <c r="C442" s="1"/>
    </row>
    <row r="443" spans="1:3" x14ac:dyDescent="0.2">
      <c r="A443" s="1"/>
      <c r="B443" s="1"/>
      <c r="C443" s="1"/>
    </row>
    <row r="444" spans="1:3" x14ac:dyDescent="0.2">
      <c r="A444" s="1"/>
      <c r="B444" s="1"/>
      <c r="C444" s="1"/>
    </row>
    <row r="445" spans="1:3" x14ac:dyDescent="0.2">
      <c r="A445" s="1"/>
      <c r="B445" s="1"/>
      <c r="C445" s="1"/>
    </row>
    <row r="446" spans="1:3" x14ac:dyDescent="0.2">
      <c r="A446" s="1"/>
      <c r="B446" s="1"/>
      <c r="C446" s="1"/>
    </row>
    <row r="447" spans="1:3" x14ac:dyDescent="0.2">
      <c r="A447" s="1"/>
      <c r="B447" s="1"/>
      <c r="C447" s="1"/>
    </row>
    <row r="448" spans="1:3" x14ac:dyDescent="0.2">
      <c r="A448" s="1"/>
      <c r="B448" s="1"/>
      <c r="C448" s="1"/>
    </row>
    <row r="449" spans="1:3" x14ac:dyDescent="0.2">
      <c r="A449" s="1"/>
      <c r="B449" s="1"/>
      <c r="C449" s="1"/>
    </row>
    <row r="450" spans="1:3" x14ac:dyDescent="0.2">
      <c r="A450" s="1"/>
      <c r="B450" s="1"/>
      <c r="C450" s="1"/>
    </row>
    <row r="451" spans="1:3" x14ac:dyDescent="0.2">
      <c r="A451" s="1"/>
      <c r="B451" s="1"/>
      <c r="C451" s="1"/>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EB613-B16A-42DF-BEF9-AE032A595BFF}">
  <ds:schemaRefs>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9a7ce427-c149-401c-96e5-ced12dab5020"/>
    <ds:schemaRef ds:uri="http://schemas.microsoft.com/office/infopath/2007/PartnerControls"/>
    <ds:schemaRef ds:uri="1a88adab-a546-4adf-b5d1-74c59bb30c81"/>
    <ds:schemaRef ds:uri="b1b3962a-c7b8-462f-8940-bec1b890f154"/>
  </ds:schemaRefs>
</ds:datastoreItem>
</file>

<file path=customXml/itemProps2.xml><?xml version="1.0" encoding="utf-8"?>
<ds:datastoreItem xmlns:ds="http://schemas.openxmlformats.org/officeDocument/2006/customXml" ds:itemID="{B979FB20-4CEA-4BBF-82C8-63EECA2D3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2024-09-15T07:34:26Z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