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5/On-premises/ON-PREM PRICING from JAN 2025/On-premises Pricing from JAN 2025 - FINAL/"/>
    </mc:Choice>
  </mc:AlternateContent>
  <xr:revisionPtr revIDLastSave="204" documentId="8_{AD0F5CD8-DFCB-4CFE-BF1C-6CB6D6CF121E}" xr6:coauthVersionLast="47" xr6:coauthVersionMax="47" xr10:uidLastSave="{261A55DD-666B-41DF-B8F9-EB1D61203C44}"/>
  <bookViews>
    <workbookView xWindow="-120" yWindow="-120" windowWidth="38640" windowHeight="21240" xr2:uid="{00000000-000D-0000-FFFF-FFFF00000000}"/>
  </bookViews>
  <sheets>
    <sheet name="Purchase License" sheetId="4" r:id="rId1"/>
    <sheet name="Subscription License" sheetId="5"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0" i="5" l="1"/>
  <c r="F91" i="5"/>
  <c r="F78" i="5"/>
  <c r="F35" i="5"/>
  <c r="H201" i="4"/>
  <c r="H200" i="4"/>
  <c r="H199" i="4"/>
  <c r="H198" i="4"/>
  <c r="H197" i="4"/>
  <c r="H196" i="4"/>
  <c r="H195" i="4"/>
  <c r="H194" i="4"/>
  <c r="H190" i="4"/>
  <c r="H189" i="4"/>
  <c r="H188" i="4"/>
  <c r="H187" i="4"/>
  <c r="H186" i="4"/>
  <c r="H185" i="4"/>
  <c r="H184" i="4"/>
  <c r="H183" i="4"/>
  <c r="H179" i="4"/>
  <c r="H178" i="4"/>
  <c r="H177" i="4"/>
  <c r="H176" i="4"/>
  <c r="H175" i="4"/>
  <c r="H174" i="4"/>
  <c r="H173" i="4"/>
  <c r="H172" i="4"/>
  <c r="H168" i="4"/>
  <c r="H167" i="4"/>
  <c r="H166" i="4"/>
  <c r="H165" i="4"/>
  <c r="H164" i="4"/>
  <c r="H163" i="4"/>
  <c r="H162" i="4"/>
  <c r="H161" i="4"/>
  <c r="H157" i="4"/>
  <c r="H156" i="4"/>
  <c r="H155" i="4"/>
  <c r="H154" i="4"/>
  <c r="H153" i="4"/>
  <c r="H152" i="4"/>
  <c r="H151" i="4"/>
  <c r="H150" i="4"/>
  <c r="H144" i="4"/>
  <c r="H143" i="4"/>
  <c r="H142" i="4"/>
  <c r="H141" i="4"/>
  <c r="H140" i="4"/>
  <c r="H139" i="4"/>
  <c r="H138" i="4"/>
  <c r="H137" i="4"/>
  <c r="H133" i="4"/>
  <c r="H132" i="4"/>
  <c r="H131" i="4"/>
  <c r="H130" i="4"/>
  <c r="H128" i="4"/>
  <c r="H127" i="4"/>
  <c r="H126" i="4"/>
  <c r="H125" i="4"/>
  <c r="H123" i="4"/>
  <c r="H122" i="4"/>
  <c r="H121" i="4"/>
  <c r="H120" i="4"/>
  <c r="H118" i="4"/>
  <c r="H117" i="4"/>
  <c r="H116" i="4"/>
  <c r="H115" i="4"/>
  <c r="H113" i="4"/>
  <c r="H109" i="4"/>
  <c r="H108" i="4"/>
  <c r="H107" i="4"/>
  <c r="H106" i="4"/>
  <c r="H105" i="4"/>
  <c r="H104" i="4"/>
  <c r="H103" i="4"/>
  <c r="H102" i="4"/>
  <c r="H98" i="4"/>
  <c r="H97" i="4"/>
  <c r="H96" i="4"/>
  <c r="H95" i="4"/>
  <c r="H94" i="4"/>
  <c r="H93" i="4"/>
  <c r="H92" i="4"/>
  <c r="H91" i="4"/>
  <c r="H85" i="4"/>
  <c r="H84" i="4"/>
  <c r="H83" i="4"/>
  <c r="H82" i="4"/>
  <c r="H81" i="4"/>
  <c r="H80" i="4"/>
  <c r="H79" i="4"/>
  <c r="H78" i="4"/>
  <c r="H72" i="4"/>
  <c r="H71" i="4"/>
  <c r="H70" i="4"/>
  <c r="H69" i="4"/>
  <c r="H68" i="4"/>
  <c r="H67" i="4"/>
  <c r="H66" i="4"/>
  <c r="H65" i="4"/>
  <c r="H58" i="4"/>
  <c r="H57" i="4"/>
  <c r="H56" i="4"/>
  <c r="H55" i="4"/>
  <c r="H54" i="4"/>
  <c r="H53" i="4"/>
  <c r="H52" i="4"/>
  <c r="H51" i="4"/>
  <c r="H44" i="4"/>
  <c r="H43" i="4"/>
  <c r="H42" i="4"/>
  <c r="H41" i="4"/>
  <c r="H40" i="4"/>
  <c r="H32" i="4"/>
  <c r="H31" i="4"/>
  <c r="H30" i="4"/>
  <c r="H29" i="4"/>
  <c r="H27" i="4"/>
  <c r="H26" i="4"/>
  <c r="H25" i="4"/>
  <c r="H24" i="4"/>
  <c r="H23" i="4"/>
  <c r="H22" i="4"/>
  <c r="H21" i="4"/>
  <c r="H20" i="4"/>
  <c r="H19" i="4"/>
  <c r="H18" i="4"/>
  <c r="H16" i="4"/>
  <c r="H15" i="4"/>
  <c r="H14" i="4"/>
  <c r="H13" i="4"/>
  <c r="H12" i="4"/>
  <c r="H11" i="4"/>
  <c r="H10" i="4"/>
  <c r="H9" i="4"/>
  <c r="F147" i="4"/>
  <c r="F88" i="4"/>
  <c r="F75" i="4"/>
  <c r="F36" i="4"/>
  <c r="F69" i="5" l="1"/>
  <c r="F136" i="5"/>
  <c r="F135" i="5"/>
  <c r="F134" i="5"/>
  <c r="F133" i="5"/>
  <c r="F131" i="5"/>
  <c r="F130" i="5"/>
  <c r="F129" i="5"/>
  <c r="F128" i="5"/>
  <c r="F126" i="5"/>
  <c r="F125" i="5"/>
  <c r="F124" i="5"/>
  <c r="F123" i="5"/>
  <c r="F121" i="5"/>
  <c r="F120" i="5"/>
  <c r="F119" i="5"/>
  <c r="F118" i="5"/>
  <c r="F116" i="5"/>
  <c r="F112" i="5"/>
  <c r="F111" i="5"/>
  <c r="F110" i="5"/>
  <c r="F109" i="5"/>
  <c r="F108" i="5"/>
  <c r="F107" i="5"/>
  <c r="F106" i="5"/>
  <c r="F105" i="5"/>
  <c r="F101" i="5"/>
  <c r="F100" i="5"/>
  <c r="F99" i="5"/>
  <c r="F98" i="5"/>
  <c r="F97" i="5"/>
  <c r="F96" i="5"/>
  <c r="F95" i="5"/>
  <c r="F94" i="5"/>
  <c r="F88" i="5"/>
  <c r="F87" i="5"/>
  <c r="F86" i="5"/>
  <c r="F85" i="5"/>
  <c r="F84" i="5"/>
  <c r="F83" i="5"/>
  <c r="F82" i="5"/>
  <c r="F81" i="5"/>
  <c r="F75" i="5"/>
  <c r="F74" i="5"/>
  <c r="F73" i="5"/>
  <c r="F72" i="5"/>
  <c r="F71" i="5"/>
  <c r="F70" i="5"/>
  <c r="F68" i="5"/>
  <c r="F50" i="5"/>
  <c r="F49" i="5"/>
  <c r="F48" i="5"/>
  <c r="F47" i="5"/>
  <c r="F15" i="5"/>
  <c r="F14" i="5"/>
  <c r="F13" i="5"/>
  <c r="F12" i="5"/>
  <c r="F11" i="5"/>
  <c r="F10" i="5"/>
  <c r="F9" i="5"/>
  <c r="F8" i="5"/>
  <c r="F69" i="4"/>
  <c r="I72" i="4"/>
  <c r="F72" i="4"/>
  <c r="I71" i="4"/>
  <c r="F71" i="4"/>
  <c r="I70" i="4"/>
  <c r="F70" i="4"/>
  <c r="I68" i="4"/>
  <c r="F68" i="4"/>
  <c r="I67" i="4"/>
  <c r="F67" i="4"/>
  <c r="I66" i="4"/>
  <c r="F66" i="4"/>
  <c r="I65" i="4"/>
  <c r="F65" i="4"/>
  <c r="I133" i="4"/>
  <c r="F133" i="4"/>
  <c r="I132" i="4"/>
  <c r="F132" i="4"/>
  <c r="I131" i="4"/>
  <c r="F131" i="4"/>
  <c r="I130" i="4"/>
  <c r="F130" i="4"/>
  <c r="I128" i="4"/>
  <c r="F128" i="4"/>
  <c r="I127" i="4"/>
  <c r="F127" i="4"/>
  <c r="I126" i="4"/>
  <c r="F126" i="4"/>
  <c r="I125" i="4"/>
  <c r="F125" i="4"/>
  <c r="I123" i="4"/>
  <c r="F123" i="4"/>
  <c r="I122" i="4"/>
  <c r="F122" i="4"/>
  <c r="I121" i="4"/>
  <c r="F121" i="4"/>
  <c r="I120" i="4"/>
  <c r="F120" i="4"/>
  <c r="I118" i="4"/>
  <c r="F118" i="4"/>
  <c r="I117" i="4"/>
  <c r="F117" i="4"/>
  <c r="I116" i="4"/>
  <c r="F116" i="4"/>
  <c r="I115" i="4"/>
  <c r="F115" i="4"/>
  <c r="I113" i="4"/>
  <c r="F113" i="4"/>
  <c r="I109" i="4"/>
  <c r="F109" i="4"/>
  <c r="I108" i="4"/>
  <c r="F108" i="4"/>
  <c r="I107" i="4"/>
  <c r="F107" i="4"/>
  <c r="I106" i="4"/>
  <c r="F106" i="4"/>
  <c r="I105" i="4"/>
  <c r="F105" i="4"/>
  <c r="I104" i="4"/>
  <c r="F104" i="4"/>
  <c r="I103" i="4"/>
  <c r="F103" i="4"/>
  <c r="I102" i="4"/>
  <c r="F102" i="4"/>
  <c r="I98" i="4"/>
  <c r="F98" i="4"/>
  <c r="I97" i="4"/>
  <c r="F97" i="4"/>
  <c r="I96" i="4"/>
  <c r="F96" i="4"/>
  <c r="I95" i="4"/>
  <c r="F95" i="4"/>
  <c r="I94" i="4"/>
  <c r="F94" i="4"/>
  <c r="I93" i="4"/>
  <c r="F93" i="4"/>
  <c r="I92" i="4"/>
  <c r="F92" i="4"/>
  <c r="I91" i="4"/>
  <c r="F91" i="4"/>
  <c r="I85" i="4"/>
  <c r="F85" i="4"/>
  <c r="I84" i="4"/>
  <c r="F84" i="4"/>
  <c r="I83" i="4"/>
  <c r="F83" i="4"/>
  <c r="I82" i="4"/>
  <c r="F82" i="4"/>
  <c r="I81" i="4"/>
  <c r="F81" i="4"/>
  <c r="I80" i="4"/>
  <c r="F80" i="4"/>
  <c r="I79" i="4"/>
  <c r="F79" i="4"/>
  <c r="I78" i="4"/>
  <c r="F78" i="4"/>
  <c r="F102" i="5" l="1"/>
  <c r="F137" i="5"/>
  <c r="F113" i="5"/>
  <c r="F89" i="5"/>
  <c r="F76" i="5"/>
  <c r="F51" i="5"/>
  <c r="I69" i="4"/>
  <c r="I73" i="4" s="1"/>
  <c r="F73" i="4"/>
  <c r="I110" i="4"/>
  <c r="F110" i="4"/>
  <c r="F86" i="4"/>
  <c r="F99" i="4"/>
  <c r="F134" i="4"/>
  <c r="I86" i="4"/>
  <c r="I99" i="4"/>
  <c r="I134" i="4"/>
  <c r="F208" i="5" l="1"/>
  <c r="F204" i="5"/>
  <c r="F203" i="5"/>
  <c r="F202" i="5"/>
  <c r="F201" i="5"/>
  <c r="F200" i="5"/>
  <c r="F199" i="5"/>
  <c r="F198" i="5"/>
  <c r="F197" i="5"/>
  <c r="F193" i="5"/>
  <c r="F192" i="5"/>
  <c r="F191" i="5"/>
  <c r="F190" i="5"/>
  <c r="F189" i="5"/>
  <c r="F188" i="5"/>
  <c r="F187" i="5"/>
  <c r="F186" i="5"/>
  <c r="F182" i="5"/>
  <c r="F181" i="5"/>
  <c r="F180" i="5"/>
  <c r="F179" i="5"/>
  <c r="F178" i="5"/>
  <c r="F177" i="5"/>
  <c r="F176" i="5"/>
  <c r="F175" i="5"/>
  <c r="F171" i="5"/>
  <c r="F170" i="5"/>
  <c r="F169" i="5"/>
  <c r="F168" i="5"/>
  <c r="F167" i="5"/>
  <c r="F166" i="5"/>
  <c r="F165" i="5"/>
  <c r="F164" i="5"/>
  <c r="F160" i="5"/>
  <c r="F159" i="5"/>
  <c r="F158" i="5"/>
  <c r="F157" i="5"/>
  <c r="F156" i="5"/>
  <c r="F155" i="5"/>
  <c r="F154" i="5"/>
  <c r="F153" i="5"/>
  <c r="F147" i="5"/>
  <c r="F146" i="5"/>
  <c r="F145" i="5"/>
  <c r="F144" i="5"/>
  <c r="F143" i="5"/>
  <c r="F142" i="5"/>
  <c r="F141" i="5"/>
  <c r="F140" i="5"/>
  <c r="F65" i="5"/>
  <c r="F64" i="5"/>
  <c r="F61" i="5"/>
  <c r="F60" i="5"/>
  <c r="F59" i="5"/>
  <c r="F58" i="5"/>
  <c r="F57" i="5"/>
  <c r="F56" i="5"/>
  <c r="F55" i="5"/>
  <c r="F54" i="5"/>
  <c r="F43" i="5"/>
  <c r="F42" i="5"/>
  <c r="F41" i="5"/>
  <c r="F40" i="5"/>
  <c r="F39" i="5"/>
  <c r="F36" i="5"/>
  <c r="F34" i="5"/>
  <c r="F31" i="5"/>
  <c r="F30" i="5"/>
  <c r="F29" i="5"/>
  <c r="F28" i="5"/>
  <c r="F26" i="5"/>
  <c r="F25" i="5"/>
  <c r="F24" i="5"/>
  <c r="F23" i="5"/>
  <c r="F22" i="5"/>
  <c r="F21" i="5"/>
  <c r="F20" i="5"/>
  <c r="F19" i="5"/>
  <c r="F18" i="5"/>
  <c r="F17" i="5"/>
  <c r="F205" i="4"/>
  <c r="I201" i="4"/>
  <c r="I200" i="4"/>
  <c r="I199" i="4"/>
  <c r="I198" i="4"/>
  <c r="I197" i="4"/>
  <c r="I196" i="4"/>
  <c r="I195" i="4"/>
  <c r="I194" i="4"/>
  <c r="I190" i="4"/>
  <c r="I189" i="4"/>
  <c r="I188" i="4"/>
  <c r="I187" i="4"/>
  <c r="I186" i="4"/>
  <c r="I185" i="4"/>
  <c r="I184" i="4"/>
  <c r="I183" i="4"/>
  <c r="I179" i="4"/>
  <c r="I178" i="4"/>
  <c r="I177" i="4"/>
  <c r="I176" i="4"/>
  <c r="I175" i="4"/>
  <c r="I174" i="4"/>
  <c r="I173" i="4"/>
  <c r="I172" i="4"/>
  <c r="I168" i="4"/>
  <c r="I167" i="4"/>
  <c r="I166" i="4"/>
  <c r="I165" i="4"/>
  <c r="I164" i="4"/>
  <c r="I163" i="4"/>
  <c r="I162" i="4"/>
  <c r="I161" i="4"/>
  <c r="I157" i="4"/>
  <c r="I156" i="4"/>
  <c r="I155" i="4"/>
  <c r="I154" i="4"/>
  <c r="I153" i="4"/>
  <c r="I152" i="4"/>
  <c r="I151" i="4"/>
  <c r="I150" i="4"/>
  <c r="I144" i="4"/>
  <c r="I143" i="4"/>
  <c r="I142" i="4"/>
  <c r="I141" i="4"/>
  <c r="I140" i="4"/>
  <c r="I139" i="4"/>
  <c r="I138" i="4"/>
  <c r="I137" i="4"/>
  <c r="I58" i="4"/>
  <c r="I57" i="4"/>
  <c r="I56" i="4"/>
  <c r="I55" i="4"/>
  <c r="I54" i="4"/>
  <c r="I53" i="4"/>
  <c r="I52" i="4"/>
  <c r="I51" i="4"/>
  <c r="I44" i="4"/>
  <c r="I43" i="4"/>
  <c r="I42" i="4"/>
  <c r="I41" i="4"/>
  <c r="I40" i="4"/>
  <c r="I32" i="4"/>
  <c r="I31" i="4"/>
  <c r="I30" i="4"/>
  <c r="I29" i="4"/>
  <c r="I27" i="4"/>
  <c r="I26" i="4"/>
  <c r="I25" i="4"/>
  <c r="I24" i="4"/>
  <c r="I23" i="4"/>
  <c r="I22" i="4"/>
  <c r="I21" i="4"/>
  <c r="I20" i="4"/>
  <c r="I19" i="4"/>
  <c r="I18" i="4"/>
  <c r="I16" i="4"/>
  <c r="I15" i="4"/>
  <c r="I14" i="4"/>
  <c r="I13" i="4"/>
  <c r="I12" i="4"/>
  <c r="I11" i="4"/>
  <c r="I10" i="4"/>
  <c r="I9" i="4"/>
  <c r="F201" i="4"/>
  <c r="F200" i="4"/>
  <c r="F199" i="4"/>
  <c r="F198" i="4"/>
  <c r="F197" i="4"/>
  <c r="F196" i="4"/>
  <c r="F195" i="4"/>
  <c r="F194" i="4"/>
  <c r="F190" i="4"/>
  <c r="F189" i="4"/>
  <c r="F188" i="4"/>
  <c r="F187" i="4"/>
  <c r="F186" i="4"/>
  <c r="F185" i="4"/>
  <c r="F184" i="4"/>
  <c r="F183" i="4"/>
  <c r="F179" i="4"/>
  <c r="F178" i="4"/>
  <c r="F177" i="4"/>
  <c r="F176" i="4"/>
  <c r="F175" i="4"/>
  <c r="F174" i="4"/>
  <c r="F173" i="4"/>
  <c r="F172" i="4"/>
  <c r="F168" i="4"/>
  <c r="F167" i="4"/>
  <c r="F166" i="4"/>
  <c r="F165" i="4"/>
  <c r="F164" i="4"/>
  <c r="F163" i="4"/>
  <c r="F162" i="4"/>
  <c r="F161" i="4"/>
  <c r="F157" i="4"/>
  <c r="F156" i="4"/>
  <c r="F155" i="4"/>
  <c r="F154" i="4"/>
  <c r="F153" i="4"/>
  <c r="F152" i="4"/>
  <c r="F151" i="4"/>
  <c r="F150" i="4"/>
  <c r="F144" i="4"/>
  <c r="F143" i="4"/>
  <c r="F142" i="4"/>
  <c r="F141" i="4"/>
  <c r="F140" i="4"/>
  <c r="F139" i="4"/>
  <c r="F138" i="4"/>
  <c r="F137" i="4"/>
  <c r="F62" i="4"/>
  <c r="F61" i="4"/>
  <c r="F58" i="4"/>
  <c r="F57" i="4"/>
  <c r="F56" i="4"/>
  <c r="F55" i="4"/>
  <c r="F54" i="4"/>
  <c r="F53" i="4"/>
  <c r="F52" i="4"/>
  <c r="F51" i="4"/>
  <c r="F44" i="4"/>
  <c r="F43" i="4"/>
  <c r="F42" i="4"/>
  <c r="F41" i="4"/>
  <c r="F40" i="4"/>
  <c r="F37" i="4"/>
  <c r="F208" i="4" s="1"/>
  <c r="F35" i="4"/>
  <c r="F32" i="4"/>
  <c r="F31" i="4"/>
  <c r="F30" i="4"/>
  <c r="F29" i="4"/>
  <c r="F27" i="4"/>
  <c r="F26" i="4"/>
  <c r="F25" i="4"/>
  <c r="F24" i="4"/>
  <c r="F23" i="4"/>
  <c r="F22" i="4"/>
  <c r="F21" i="4"/>
  <c r="F20" i="4"/>
  <c r="F19" i="4"/>
  <c r="F18" i="4"/>
  <c r="F16" i="4"/>
  <c r="F15" i="4"/>
  <c r="F14" i="4"/>
  <c r="F13" i="4"/>
  <c r="F12" i="4"/>
  <c r="F11" i="4"/>
  <c r="F10" i="4"/>
  <c r="F9" i="4"/>
  <c r="F211" i="5" l="1"/>
  <c r="I5" i="5" s="1"/>
  <c r="I45" i="4"/>
  <c r="I6" i="4"/>
  <c r="F183" i="5"/>
  <c r="F194" i="5"/>
  <c r="F172" i="5"/>
  <c r="I191" i="4"/>
  <c r="F158" i="4"/>
  <c r="F59" i="4"/>
  <c r="F145" i="4"/>
  <c r="F45" i="4"/>
  <c r="F191" i="4"/>
  <c r="F33" i="4"/>
  <c r="I180" i="4"/>
  <c r="F180" i="4"/>
  <c r="I169" i="4"/>
  <c r="F169" i="4"/>
  <c r="F202" i="4"/>
  <c r="F205" i="5"/>
  <c r="F161" i="5"/>
  <c r="F148" i="5"/>
  <c r="F62" i="5"/>
  <c r="F44" i="5"/>
  <c r="F32" i="5"/>
  <c r="I202" i="4"/>
  <c r="I145" i="4"/>
  <c r="I158" i="4"/>
  <c r="I33" i="4"/>
  <c r="I59" i="4"/>
  <c r="F210" i="5" l="1"/>
  <c r="I3" i="5" s="1"/>
  <c r="F207" i="4"/>
  <c r="I207" i="4"/>
  <c r="I4" i="4" s="1"/>
  <c r="I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2CE2D86A-578B-4BE8-9510-93311E29CA79}">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0" authorId="0" shapeId="0" xr:uid="{EE2AFE7B-616F-4FEE-9174-C6640C359E0F}">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1" authorId="0" shapeId="0" xr:uid="{A732ED95-132F-417C-999F-591244BD752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2" authorId="0" shapeId="0" xr:uid="{E4949293-07C8-4E71-A90E-7A105D4362C6}">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13" authorId="0" shapeId="0" xr:uid="{6F524218-58F5-4D93-97F4-275E878CB707}">
      <text>
        <r>
          <rPr>
            <b/>
            <sz val="9"/>
            <color indexed="81"/>
            <rFont val="Segoe UI"/>
            <family val="2"/>
          </rPr>
          <t>OCR services are included in the license. 
There are two types you can choose between:
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b/>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text>
    </comment>
    <comment ref="K65" authorId="0" shapeId="0" xr:uid="{88C3D230-F8C0-443F-AE46-278BD9C963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51E299A6-CF2A-4727-97FB-CA6FD879212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B61607D1-57B8-469D-8CD5-A0D6D737058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8" authorId="0" shapeId="0" xr:uid="{2CE58E24-5241-4311-B1B7-786CB211E69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9" authorId="0" shapeId="0" xr:uid="{0A17D557-72B3-4ADD-A001-CA6969EB889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7" authorId="0" shapeId="0" xr:uid="{5938B461-6271-4F68-811E-C6ACF041328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6BA4E66B-5B91-433F-8C82-65F6AC88004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6C33A056-FC3D-47FC-8336-1BC74A3D36C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6B4B6F2C-8088-4B91-B20F-548D10D3C45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62CEA647-47E9-447C-AD26-963C01F3023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2E3BFC5C-81C7-4E22-A41B-30CFC15FD52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(ABBYY FineReader license; 10.000 pages per month included)</t>
        </r>
        <r>
          <rPr>
            <sz val="9"/>
            <color indexed="81"/>
            <rFont val="Segoe UI"/>
            <family val="2"/>
          </rPr>
          <t xml:space="preserve">
Choosing on-premises OCR, you will bear implementation, operation, and update costs. But in return you receive a higher volume of free OCR pages. More capacity can be purchased as additional licenses.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7" authorId="0" shapeId="0" xr:uid="{F90E7881-8FE9-4D25-93B0-8B9CFC884F8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8" authorId="0" shapeId="0" xr:uid="{D3523B0B-B495-46D8-90CB-F2E8B122A4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9" authorId="0" shapeId="0" xr:uid="{7F85CD14-E35B-49C3-B3AC-088779A8A60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0" authorId="0" shapeId="0" xr:uid="{A0C3F13E-AFAE-4262-B4B8-AF08BF98CB9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71" authorId="0" shapeId="0" xr:uid="{C16D5F4D-EEAE-4C14-B966-62659B5AB8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<sst xmlns="http://schemas.openxmlformats.org/spreadsheetml/2006/main" count="939" uniqueCount="121">
  <si>
    <t>SEK</t>
  </si>
  <si>
    <t>NAV Full or BC Essential &amp; Premium Users</t>
  </si>
  <si>
    <t>Size</t>
  </si>
  <si>
    <t>100-</t>
  </si>
  <si>
    <t>XXL</t>
  </si>
  <si>
    <t>Continia Document Capture - Base</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</si>
  <si>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</si>
  <si>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</si>
  <si>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</si>
  <si>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</si>
  <si>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</si>
  <si>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</si>
  <si>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</si>
  <si>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</si>
  <si>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</si>
  <si>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</si>
  <si>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</si>
  <si>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</si>
  <si>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</si>
  <si>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</si>
  <si>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</si>
  <si>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</si>
  <si>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</si>
  <si>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</si>
  <si>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</si>
  <si>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</si>
  <si>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Fee for switching from one OCR type to another</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</si>
  <si>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</si>
  <si>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</si>
  <si>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</si>
  <si>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</si>
  <si>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</si>
  <si>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</si>
  <si>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</si>
  <si>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</si>
  <si>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</si>
  <si>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</si>
  <si>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</si>
  <si>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</si>
  <si>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</si>
  <si>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</si>
  <si>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</si>
  <si>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</si>
  <si>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</si>
  <si>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</si>
  <si>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</si>
  <si>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</si>
  <si>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</si>
  <si>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</si>
  <si>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</si>
  <si>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</si>
  <si>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</si>
  <si>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 - Unlimited (&gt;=20 Named Approvers)</t>
  </si>
  <si>
    <t>Continia Web Approval Portal - Limited (1-19 Named Approvers)</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</si>
  <si>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</si>
  <si>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</si>
  <si>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</si>
  <si>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</si>
  <si>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</si>
  <si>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</si>
  <si>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</si>
  <si>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</si>
  <si>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</si>
  <si>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Comment</t>
  </si>
  <si>
    <t>OCR included - see note for further info</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</si>
  <si>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</si>
  <si>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</si>
  <si>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</si>
  <si>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</si>
  <si>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</si>
  <si>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 xml:space="preserve">Base license have 2,000 Mileage submissions per year included </t>
  </si>
  <si>
    <t xml:space="preserve">Base license have 1,000 AI Receipt Scannings per year included </t>
  </si>
  <si>
    <t>Requires Payment Management Base License</t>
  </si>
  <si>
    <t>All Communications Modules are included.</t>
  </si>
  <si>
    <t>Extra Usage &amp; Fees</t>
  </si>
  <si>
    <t>Totals</t>
  </si>
  <si>
    <t>Transfer fee when you transfer a purchase license value from one or more NAV/BC licenses to another</t>
  </si>
  <si>
    <t>Totals, Usage &amp; Fees</t>
  </si>
  <si>
    <t>Total Price</t>
  </si>
  <si>
    <t>Total:</t>
  </si>
  <si>
    <t>Subscription License</t>
  </si>
  <si>
    <t>Base license have 2,000 Mileage submissions per year included</t>
  </si>
  <si>
    <t>Continia Finance</t>
  </si>
  <si>
    <t>Continia Finance - Base</t>
  </si>
  <si>
    <t>Continia Finance - Extended Modules (each)</t>
  </si>
  <si>
    <t>G/L Open Entries; Associations; Installment Payments; Multi-Level Payment Discounts</t>
  </si>
  <si>
    <t>Continia Finance - Advanced Modules (each)</t>
  </si>
  <si>
    <t>Extended Financial Reports; Extended Fixed Assets; Tresury</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</si>
  <si>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</si>
  <si>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</si>
  <si>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</si>
  <si>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</si>
  <si>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</si>
  <si>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</si>
  <si>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</si>
  <si>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</si>
  <si>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Continia Sustainability</t>
  </si>
  <si>
    <t>Continia Sustainability is not available as a Purchase License</t>
  </si>
  <si>
    <t>Continia Banking</t>
  </si>
  <si>
    <t>Continia Banking - Base</t>
  </si>
  <si>
    <t xml:space="preserve">Includes Export, Import, Direct Debet and Service Provider Import. Some features or services require Direct Communication. </t>
  </si>
  <si>
    <t>Direct Communication</t>
  </si>
  <si>
    <t>Continia Banking - Direct Communication</t>
  </si>
  <si>
    <t>Requires Banking Base License</t>
  </si>
  <si>
    <t>Security</t>
  </si>
  <si>
    <t>Continia Banking - Security</t>
  </si>
  <si>
    <t>Continia Document Output - Base Plus</t>
  </si>
  <si>
    <t>Modules included - see note for further info</t>
  </si>
  <si>
    <t>Modules and OCR included - see note for further info</t>
  </si>
  <si>
    <t>Requires Continia Banking - Base License</t>
  </si>
  <si>
    <t>Purchase Licenses</t>
  </si>
  <si>
    <t xml:space="preserve">  for NAV &amp; Business Central on-premises</t>
  </si>
  <si>
    <t>All prices are recommended and exclude VAT/TAX. Prices are subject to change and availability.</t>
  </si>
  <si>
    <t>Enhancement Plan is mandatory, and 19 % of Purchase License value. Current yearly indexation rate is 0 %</t>
  </si>
  <si>
    <t>Valid from January, 2025</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</si>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</sst>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27"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b/>
      <sz val="14"/>
      <color rgb="FF052975"/>
      <name val="Segoe UI"/>
      <family val="2"/>
    </font>
    <font>
      <sz val="9"/>
      <color rgb="FF052975"/>
      <name val="Segoe UI"/>
      <family val="2"/>
    </font>
    <font>
      <i/>
      <sz val="9"/>
      <color rgb="FF052975"/>
      <name val="Segoe UI"/>
      <family val="2"/>
    </font>
    <font>
      <i/>
      <sz val="8"/>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b/>
      <u/>
      <sz val="10"/>
      <name val="Segoe UI"/>
      <family val="2"/>
    </font>
    <font>
      <sz val="14"/>
      <color rgb="FF00B050"/>
      <name val="Segoe UI"/>
      <family val="2"/>
    </font>
    <font>
      <b/>
      <sz val="11"/>
      <color theme="1"/>
      <name val="Segoe UI"/>
      <family val="2"/>
    </font>
    <font>
      <b/>
      <sz val="9"/>
      <color theme="0"/>
      <name val="Segoe UI"/>
      <family val="2"/>
    </font>
    <font>
      <b/>
      <u/>
      <sz val="9"/>
      <color theme="1"/>
      <name val="Segoe UI"/>
      <family val="2"/>
    </font>
    <font>
      <sz val="9"/>
      <color rgb="FF000000"/>
      <name val="Segoe UI"/>
      <family val="2"/>
    </font>
    <font>
      <b/>
      <sz val="9"/>
      <color theme="0" tint="-4.9989318521683403E-2"/>
      <name val="Segoe UI"/>
      <family val="2"/>
    </font>
    <font>
      <b/>
      <u/>
      <sz val="9"/>
      <name val="Segoe UI"/>
      <family val="2"/>
    </font>
    <font>
      <sz val="11"/>
      <color theme="1"/>
      <name val="Segoe UI"/>
      <family val="2"/>
    </font>
  </fonts>
  <fills count="6">
    <fill>
      <patternFill patternType="none"/>
    </fill>
    <fill>
      <patternFill patternType="gray125"/>
    </fill>
    <fill>
      <patternFill patternType="solid">
        <fgColor theme="0"/>
        <bgColor indexed="64"/>
      </patternFill>
    </fill>
    <fill>
      <patternFill patternType="solid">
        <fgColor rgb="FFDEF5FF"/>
        <bgColor indexed="64"/>
      </patternFill>
    </fill>
    <fill>
      <patternFill patternType="solid">
        <fgColor rgb="FF052975"/>
        <bgColor indexed="64"/>
      </patternFill>
    </fill>
    <fill>
      <patternFill patternType="solid">
        <fgColor rgb="FFFFDEEB"/>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66">
    <xf numFmtId="0" fontId="0" fillId="0" borderId="0" xfId="0"/>
    <xf numFmtId="0" fontId="1" fillId="0" borderId="0" xfId="0" applyFont="1"/>
    <xf numFmtId="0" fontId="1" fillId="0" borderId="0" xfId="0" applyFont="1" applyAlignment="1">
      <alignment horizontal="right"/>
    </xf>
    <xf numFmtId="0" fontId="1" fillId="0" borderId="0" xfId="0" quotePrefix="1" applyFont="1"/>
    <xf numFmtId="4" fontId="1" fillId="0" borderId="0" xfId="0" applyNumberFormat="1" applyFont="1"/>
    <xf numFmtId="3" fontId="1" fillId="0" borderId="0" xfId="0" applyNumberFormat="1" applyFont="1"/>
    <xf numFmtId="0" fontId="2" fillId="0" borderId="0" xfId="0" applyFont="1"/>
    <xf numFmtId="3" fontId="2" fillId="0" borderId="0" xfId="0" applyNumberFormat="1" applyFont="1" applyAlignment="1">
      <alignment horizontal="right"/>
    </xf>
    <xf numFmtId="0" fontId="3" fillId="0" borderId="0" xfId="0" applyFont="1"/>
    <xf numFmtId="0" fontId="1" fillId="2" borderId="0" xfId="0" applyFont="1" applyFill="1"/>
    <xf numFmtId="3" fontId="1" fillId="2" borderId="0" xfId="0" applyNumberFormat="1" applyFont="1" applyFill="1"/>
    <xf numFmtId="1" fontId="1" fillId="0" borderId="0" xfId="0" applyNumberFormat="1" applyFont="1"/>
    <xf numFmtId="2" fontId="1" fillId="0" borderId="0" xfId="0" applyNumberFormat="1" applyFont="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0" fontId="2" fillId="0" borderId="1" xfId="0" applyFont="1" applyBorder="1"/>
    <xf numFmtId="0" fontId="1" fillId="0" borderId="1" xfId="0" applyFont="1" applyBorder="1"/>
    <xf numFmtId="164" fontId="1" fillId="0" borderId="0" xfId="0" applyNumberFormat="1" applyFont="1"/>
    <xf numFmtId="0" fontId="5" fillId="2" borderId="0" xfId="0" applyFont="1" applyFill="1"/>
    <xf numFmtId="0" fontId="5" fillId="0" borderId="0" xfId="0" applyFont="1"/>
    <xf numFmtId="3" fontId="1" fillId="0" borderId="1" xfId="0" applyNumberFormat="1" applyFont="1" applyBorder="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6" fillId="3" borderId="0" xfId="0" applyFont="1" applyFill="1" applyAlignment="1">
      <alignment vertical="top"/>
    </xf>
    <xf numFmtId="3" fontId="18" fillId="3" borderId="0" xfId="0" applyNumberFormat="1" applyFont="1" applyFill="1"/>
    <xf numFmtId="0" fontId="4" fillId="2" borderId="0" xfId="0" applyFont="1" applyFill="1" applyAlignment="1">
      <alignment horizontal="left" vertical="center"/>
    </xf>
    <xf numFmtId="0" fontId="7" fillId="2" borderId="0" xfId="0" applyFont="1" applyFill="1"/>
    <xf numFmtId="0" fontId="6" fillId="2" borderId="0" xfId="0" applyFont="1" applyFill="1"/>
    <xf numFmtId="0" fontId="7" fillId="2" borderId="0" xfId="0" applyFont="1" applyFill="1" applyAlignment="1">
      <alignment vertical="top"/>
    </xf>
    <xf numFmtId="0" fontId="19" fillId="2" borderId="0" xfId="0" applyFont="1" applyFill="1" applyAlignment="1">
      <alignment horizontal="right"/>
    </xf>
    <xf numFmtId="0" fontId="20" fillId="2" borderId="0" xfId="0" applyFont="1" applyFill="1"/>
    <xf numFmtId="2" fontId="21" fillId="4" borderId="0" xfId="0" applyNumberFormat="1" applyFont="1" applyFill="1" applyAlignment="1">
      <alignment horizontal="left" wrapText="1"/>
    </xf>
    <xf numFmtId="0" fontId="21" fillId="4" borderId="0" xfId="0" applyFont="1" applyFill="1" applyAlignment="1">
      <alignment horizontal="left" vertical="center"/>
    </xf>
    <xf numFmtId="0" fontId="2" fillId="0" borderId="0" xfId="0" applyFont="1" applyAlignment="1">
      <alignment horizontal="right"/>
    </xf>
    <xf numFmtId="4" fontId="2" fillId="0" borderId="0" xfId="0" applyNumberFormat="1" applyFont="1" applyAlignment="1">
      <alignment horizontal="right"/>
    </xf>
    <xf numFmtId="0" fontId="22" fillId="0" borderId="0" xfId="0" applyFont="1"/>
    <xf numFmtId="4" fontId="2" fillId="0" borderId="0" xfId="0" applyNumberFormat="1" applyFont="1"/>
    <xf numFmtId="0" fontId="23" fillId="2" borderId="0" xfId="0" applyFont="1" applyFill="1"/>
    <xf numFmtId="4" fontId="22" fillId="0" borderId="0" xfId="0" applyNumberFormat="1" applyFont="1"/>
    <xf numFmtId="0" fontId="22" fillId="2" borderId="0" xfId="0" applyFont="1" applyFill="1"/>
    <xf numFmtId="3" fontId="3" fillId="0" borderId="0" xfId="0" applyNumberFormat="1" applyFont="1"/>
    <xf numFmtId="3" fontId="22"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3" fontId="24" fillId="4" borderId="0" xfId="0" applyNumberFormat="1" applyFont="1" applyFill="1"/>
    <xf numFmtId="165" fontId="24" fillId="4" borderId="0" xfId="0" applyNumberFormat="1" applyFont="1" applyFill="1"/>
    <xf numFmtId="0" fontId="14" fillId="5" borderId="0" xfId="0" applyFont="1" applyFill="1"/>
    <xf numFmtId="0" fontId="15" fillId="5" borderId="0" xfId="0" applyFont="1" applyFill="1"/>
    <xf numFmtId="0" fontId="16" fillId="5" borderId="0" xfId="0" applyFont="1" applyFill="1"/>
    <xf numFmtId="3" fontId="16" fillId="5" borderId="0" xfId="0" applyNumberFormat="1" applyFont="1" applyFill="1"/>
    <xf numFmtId="0" fontId="17" fillId="5" borderId="0" xfId="0" applyFont="1" applyFill="1"/>
    <xf numFmtId="0" fontId="6" fillId="5" borderId="0" xfId="0" applyFont="1" applyFill="1"/>
    <xf numFmtId="0" fontId="25" fillId="5" borderId="0" xfId="0" applyFont="1" applyFill="1"/>
    <xf numFmtId="3" fontId="5" fillId="2" borderId="0" xfId="0" applyNumberFormat="1" applyFont="1" applyFill="1"/>
    <xf numFmtId="0" fontId="4" fillId="2" borderId="0" xfId="0" applyFont="1" applyFill="1" applyAlignment="1">
      <alignment vertical="center"/>
    </xf>
    <xf numFmtId="0" fontId="21" fillId="4" borderId="0" xfId="0" applyFont="1" applyFill="1" applyAlignment="1">
      <alignment horizontal="left"/>
    </xf>
    <xf numFmtId="0" fontId="26" fillId="0" borderId="0" xfId="0" applyFont="1"/>
    <xf numFmtId="0" fontId="26" fillId="2" borderId="0" xfId="0" applyFont="1" applyFill="1"/>
    <xf numFmtId="3" fontId="1" fillId="2" borderId="0" xfId="0" applyNumberFormat="1" applyFont="1" applyFill="1" applyAlignment="1">
      <alignment horizontal="right"/>
    </xf>
    <xf numFmtId="3" fontId="3" fillId="2" borderId="0" xfId="0" applyNumberFormat="1" applyFont="1" applyFill="1"/>
  </cellXfs>
  <cellStyles count="1">
    <cellStyle name="Normal" xfId="0" builtinId="0"/>
  </cellStyles>
  <dxfs count="0"/>
  <tableStyles count="0" defaultTableStyle="TableStyleMedium2" defaultPivotStyle="PivotStyleLight16"/>
  <colors>
    <mruColors>
      <color rgb="FF052975"/>
      <color rgb="FFFFF7E3"/>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FC512"/>
  <sheetViews>
    <sheetView tabSelected="1" zoomScaleNormal="100" workbookViewId="0">
      <pane ySplit="6" topLeftCell="A7" activePane="bottomLeft" state="frozen"/>
      <selection pane="bottomLeft" activeCell="A7" sqref="A7"/>
    </sheetView>
  </sheetViews>
  <sheetFormatPr defaultColWidth="9.140625" defaultRowHeight="12" x14ac:dyDescent="0.2"/>
  <cols>
    <col min="1" max="1" width="12.42578125" style="1" customWidth="1"/>
    <col min="2" max="2" width="6.7109375" style="1" customWidth="1"/>
    <col min="3" max="3" width="59.140625" style="1" customWidth="1"/>
    <col min="4" max="4" width="5.5703125" style="9" customWidth="1"/>
    <col min="5" max="5" width="18.85546875" style="9" customWidth="1"/>
    <col min="6" max="6" width="14.42578125" style="9" customWidth="1"/>
    <col min="7" max="7" width="4.28515625" style="9" customWidth="1"/>
    <col min="8" max="8" width="22.140625" style="9" customWidth="1"/>
    <col min="9" max="9" width="16.5703125" style="9" customWidth="1"/>
    <col min="10" max="10" width="5.42578125" style="9" customWidth="1"/>
    <col min="11" max="11" width="70.7109375" style="9" customWidth="1"/>
    <col min="12" max="159" width="9.140625" style="9"/>
    <col min="160" max="16384" width="9.140625" style="1"/>
  </cols>
  <sheetData>
    <row r="1" spans="1:11" s="23" customFormat="1" ht="61.5" customHeight="1" x14ac:dyDescent="0.9">
      <c r="A1" s="23" t="e" vm="1">
        <v>#VALUE!</v>
      </c>
      <c r="B1" s="24" t="s">
        <v>110</v>
      </c>
      <c r="C1" s="25"/>
      <c r="D1" s="25"/>
      <c r="E1" s="25"/>
      <c r="I1" s="26"/>
    </row>
    <row r="2" spans="1:11" s="23" customFormat="1" ht="18.75" customHeight="1" x14ac:dyDescent="0.35">
      <c r="B2" s="27" t="s">
        <v>111</v>
      </c>
      <c r="C2" s="25"/>
      <c r="D2" s="25"/>
      <c r="E2" s="25"/>
      <c r="H2" s="28" t="s">
        <v>24</v>
      </c>
      <c r="I2" s="26"/>
    </row>
    <row r="3" spans="1:11" ht="31.5" customHeight="1" x14ac:dyDescent="0.2">
      <c r="A3" s="29" t="s">
        <v>0</v>
      </c>
      <c r="B3" s="20"/>
      <c r="C3" s="20"/>
      <c r="D3" s="20"/>
      <c r="E3" s="20"/>
      <c r="F3" s="20"/>
      <c r="G3" s="20"/>
      <c r="H3" s="50" t="s">
        <v>61</v>
      </c>
      <c r="I3" s="51">
        <f>F207</f>
        <v>0</v>
      </c>
      <c r="J3" s="20"/>
    </row>
    <row r="4" spans="1:11" ht="22.5" customHeight="1" x14ac:dyDescent="0.2">
      <c r="A4" s="30" t="s">
        <v>113</v>
      </c>
      <c r="B4" s="31"/>
      <c r="C4" s="20"/>
      <c r="D4" s="20"/>
      <c r="E4" s="20"/>
      <c r="F4" s="20"/>
      <c r="G4" s="20"/>
      <c r="H4" s="50" t="s">
        <v>62</v>
      </c>
      <c r="I4" s="51">
        <f>I207</f>
        <v>0</v>
      </c>
      <c r="J4" s="20"/>
    </row>
    <row r="5" spans="1:11" ht="21" customHeight="1" x14ac:dyDescent="0.2">
      <c r="A5" s="32" t="s">
        <v>112</v>
      </c>
      <c r="B5" s="31"/>
      <c r="C5" s="20"/>
      <c r="D5" s="20"/>
      <c r="E5" s="20"/>
      <c r="F5" s="20"/>
      <c r="G5" s="20"/>
      <c r="H5" s="50"/>
      <c r="I5" s="51"/>
      <c r="J5" s="20"/>
    </row>
    <row r="6" spans="1:11" ht="60" customHeight="1" x14ac:dyDescent="0.35">
      <c r="A6" s="35" t="s">
        <v>1</v>
      </c>
      <c r="B6" s="36" t="s">
        <v>2</v>
      </c>
      <c r="C6" s="33" t="s">
        <v>114</v>
      </c>
      <c r="D6" s="34"/>
      <c r="E6" s="20"/>
      <c r="F6" s="20"/>
      <c r="G6" s="20"/>
      <c r="H6" s="50" t="s">
        <v>74</v>
      </c>
      <c r="I6" s="51">
        <f>+F208</f>
        <v>0</v>
      </c>
      <c r="J6" s="20"/>
    </row>
    <row r="7" spans="1:11" ht="15.75" customHeight="1" x14ac:dyDescent="0.2">
      <c r="D7" s="1"/>
      <c r="E7" s="2"/>
      <c r="F7" s="2"/>
      <c r="G7" s="1"/>
      <c r="H7" s="2"/>
      <c r="I7" s="1"/>
      <c r="J7" s="2"/>
    </row>
    <row r="8" spans="1:11" ht="15.75" customHeight="1" x14ac:dyDescent="0.2">
      <c r="C8" s="6" t="s">
        <v>41</v>
      </c>
      <c r="D8" s="7" t="s">
        <v>60</v>
      </c>
      <c r="E8" s="7" t="s">
        <v>61</v>
      </c>
      <c r="F8" s="37" t="s">
        <v>24</v>
      </c>
      <c r="G8" s="6"/>
      <c r="H8" s="38" t="s">
        <v>62</v>
      </c>
      <c r="I8" s="37" t="s">
        <v>24</v>
      </c>
      <c r="J8" s="7"/>
      <c r="K8" s="14" t="s">
        <v>63</v>
      </c>
    </row>
    <row r="9" spans="1:11" ht="15.75" customHeight="1" x14ac:dyDescent="0.2">
      <c r="A9" s="3" t="s">
        <v>3</v>
      </c>
      <c r="B9" s="1" t="s">
        <v>4</v>
      </c>
      <c r="C9" s="1" t="s">
        <v>5</v>
      </c>
      <c r="D9" s="1">
        <v>0</v>
      </c>
      <c r="E9" s="5">
        <v>148063</v>
      </c>
      <c r="F9" s="1">
        <f>+D9*E9</f>
        <v>0</v>
      </c>
      <c r="G9" s="1"/>
      <c r="H9" s="4">
        <f>+E9*0.19</f>
        <v>28131.97</v>
      </c>
      <c r="I9" s="1">
        <f>+D9*H9</f>
        <v>0</v>
      </c>
      <c r="J9" s="5"/>
      <c r="K9" s="9" t="s">
        <v>64</v>
      </c>
    </row>
    <row r="10" spans="1:11" ht="15.75" customHeight="1" x14ac:dyDescent="0.2">
      <c r="A10" s="3" t="s">
        <v>6</v>
      </c>
      <c r="B10" s="1" t="s">
        <v>7</v>
      </c>
      <c r="C10" s="1" t="s">
        <v>5</v>
      </c>
      <c r="D10" s="1">
        <v>0</v>
      </c>
      <c r="E10" s="5">
        <v>109566</v>
      </c>
      <c r="F10" s="1">
        <f t="shared" ref="F10:F16" si="0">+D10*E10</f>
        <v>0</v>
      </c>
      <c r="G10" s="1"/>
      <c r="H10" s="4">
        <f t="shared" ref="H10:H16" si="1">+E10*0.19</f>
        <v>20817.54</v>
      </c>
      <c r="I10" s="1">
        <f t="shared" ref="I10:I16" si="2">+D10*H10</f>
        <v>0</v>
      </c>
      <c r="J10" s="5"/>
      <c r="K10" s="9" t="s">
        <v>64</v>
      </c>
    </row>
    <row r="11" spans="1:11" ht="15.75" customHeight="1" x14ac:dyDescent="0.2">
      <c r="A11" s="3" t="s">
        <v>8</v>
      </c>
      <c r="B11" s="1" t="s">
        <v>9</v>
      </c>
      <c r="C11" s="1" t="s">
        <v>5</v>
      </c>
      <c r="D11" s="1">
        <v>0</v>
      </c>
      <c r="E11" s="5">
        <v>76993</v>
      </c>
      <c r="F11" s="1">
        <f t="shared" si="0"/>
        <v>0</v>
      </c>
      <c r="G11" s="1"/>
      <c r="H11" s="4">
        <f t="shared" si="1"/>
        <v>14628.67</v>
      </c>
      <c r="I11" s="1">
        <f t="shared" si="2"/>
        <v>0</v>
      </c>
      <c r="J11" s="5"/>
      <c r="K11" s="9" t="s">
        <v>64</v>
      </c>
    </row>
    <row r="12" spans="1:11" ht="15.75" customHeight="1" x14ac:dyDescent="0.2">
      <c r="A12" s="3" t="s">
        <v>10</v>
      </c>
      <c r="B12" s="1" t="s">
        <v>11</v>
      </c>
      <c r="C12" s="1" t="s">
        <v>5</v>
      </c>
      <c r="D12" s="1">
        <v>0</v>
      </c>
      <c r="E12" s="5">
        <v>58041</v>
      </c>
      <c r="F12" s="1">
        <f t="shared" si="0"/>
        <v>0</v>
      </c>
      <c r="G12" s="1"/>
      <c r="H12" s="4">
        <f t="shared" si="1"/>
        <v>11027.79</v>
      </c>
      <c r="I12" s="1">
        <f t="shared" si="2"/>
        <v>0</v>
      </c>
      <c r="J12" s="5"/>
      <c r="K12" s="9" t="s">
        <v>64</v>
      </c>
    </row>
    <row r="13" spans="1:11" ht="15.75" customHeight="1" x14ac:dyDescent="0.2">
      <c r="A13" s="3" t="s">
        <v>12</v>
      </c>
      <c r="B13" s="1" t="s">
        <v>13</v>
      </c>
      <c r="C13" s="1" t="s">
        <v>5</v>
      </c>
      <c r="D13" s="1">
        <v>0</v>
      </c>
      <c r="E13" s="5">
        <v>46196</v>
      </c>
      <c r="F13" s="1">
        <f t="shared" si="0"/>
        <v>0</v>
      </c>
      <c r="G13" s="1"/>
      <c r="H13" s="4">
        <f t="shared" si="1"/>
        <v>8777.24</v>
      </c>
      <c r="I13" s="1">
        <f t="shared" si="2"/>
        <v>0</v>
      </c>
      <c r="J13" s="5"/>
      <c r="K13" s="9" t="s">
        <v>64</v>
      </c>
    </row>
    <row r="14" spans="1:11" ht="15.75" customHeight="1" x14ac:dyDescent="0.2">
      <c r="C14" s="1" t="s">
        <v>14</v>
      </c>
      <c r="D14" s="1">
        <v>0</v>
      </c>
      <c r="E14" s="5">
        <v>16287</v>
      </c>
      <c r="F14" s="1">
        <f t="shared" si="0"/>
        <v>0</v>
      </c>
      <c r="G14" s="1"/>
      <c r="H14" s="4">
        <f t="shared" si="1"/>
        <v>3094.53</v>
      </c>
      <c r="I14" s="1">
        <f t="shared" si="2"/>
        <v>0</v>
      </c>
      <c r="J14" s="5"/>
      <c r="K14" s="9" t="s">
        <v>65</v>
      </c>
    </row>
    <row r="15" spans="1:11" ht="15.75" customHeight="1" x14ac:dyDescent="0.2">
      <c r="C15" s="1" t="s">
        <v>15</v>
      </c>
      <c r="D15" s="1">
        <v>0</v>
      </c>
      <c r="E15" s="5">
        <v>7996</v>
      </c>
      <c r="F15" s="1">
        <f t="shared" si="0"/>
        <v>0</v>
      </c>
      <c r="G15" s="1"/>
      <c r="H15" s="4">
        <f t="shared" si="1"/>
        <v>1519.24</v>
      </c>
      <c r="I15" s="1">
        <f t="shared" si="2"/>
        <v>0</v>
      </c>
      <c r="J15" s="5"/>
      <c r="K15" s="9" t="s">
        <v>66</v>
      </c>
    </row>
    <row r="16" spans="1:11" ht="15.75" customHeight="1" x14ac:dyDescent="0.2">
      <c r="C16" s="1" t="s">
        <v>16</v>
      </c>
      <c r="D16" s="1">
        <v>0</v>
      </c>
      <c r="E16" s="5">
        <v>3258</v>
      </c>
      <c r="F16" s="1">
        <f t="shared" si="0"/>
        <v>0</v>
      </c>
      <c r="G16" s="1"/>
      <c r="H16" s="4">
        <f t="shared" si="1"/>
        <v>619.02</v>
      </c>
      <c r="I16" s="1">
        <f t="shared" si="2"/>
        <v>0</v>
      </c>
      <c r="J16" s="5"/>
    </row>
    <row r="17" spans="3:11" ht="15.75" customHeight="1" x14ac:dyDescent="0.2">
      <c r="D17" s="1"/>
      <c r="E17" s="5"/>
      <c r="F17" s="1"/>
      <c r="G17" s="1"/>
      <c r="H17" s="4"/>
      <c r="I17" s="1"/>
      <c r="J17" s="5"/>
    </row>
    <row r="18" spans="3:11" ht="15.75" customHeight="1" x14ac:dyDescent="0.2">
      <c r="C18" s="1" t="s">
        <v>17</v>
      </c>
      <c r="D18" s="1">
        <v>0</v>
      </c>
      <c r="E18" s="5">
        <v>25467</v>
      </c>
      <c r="F18" s="1">
        <f t="shared" ref="F18:F27" si="3">+D18*E18</f>
        <v>0</v>
      </c>
      <c r="G18" s="1"/>
      <c r="H18" s="4">
        <f t="shared" ref="H18:H27" si="4">+E18*0.19</f>
        <v>4838.7300000000005</v>
      </c>
      <c r="I18" s="1">
        <f t="shared" ref="I18:I27" si="5">+D18*H18</f>
        <v>0</v>
      </c>
      <c r="J18" s="5"/>
      <c r="K18" s="9" t="s">
        <v>67</v>
      </c>
    </row>
    <row r="19" spans="3:11" ht="15.75" customHeight="1" x14ac:dyDescent="0.2">
      <c r="C19" s="1" t="s">
        <v>18</v>
      </c>
      <c r="D19" s="1">
        <v>0</v>
      </c>
      <c r="E19" s="5">
        <v>51526</v>
      </c>
      <c r="F19" s="1">
        <f t="shared" si="3"/>
        <v>0</v>
      </c>
      <c r="G19" s="1"/>
      <c r="H19" s="4">
        <f t="shared" si="4"/>
        <v>9789.94</v>
      </c>
      <c r="I19" s="1">
        <f t="shared" si="5"/>
        <v>0</v>
      </c>
      <c r="J19" s="5"/>
      <c r="K19" s="9" t="s">
        <v>67</v>
      </c>
    </row>
    <row r="20" spans="3:11" ht="15.75" customHeight="1" x14ac:dyDescent="0.2">
      <c r="C20" s="1" t="s">
        <v>35</v>
      </c>
      <c r="D20" s="1">
        <v>0</v>
      </c>
      <c r="E20" s="5">
        <v>26059</v>
      </c>
      <c r="F20" s="1">
        <f t="shared" si="3"/>
        <v>0</v>
      </c>
      <c r="G20" s="1"/>
      <c r="H20" s="4">
        <f t="shared" si="4"/>
        <v>4951.21</v>
      </c>
      <c r="I20" s="1">
        <f t="shared" si="5"/>
        <v>0</v>
      </c>
      <c r="J20" s="5"/>
      <c r="K20" s="9" t="s">
        <v>67</v>
      </c>
    </row>
    <row r="21" spans="3:11" ht="15.75" customHeight="1" x14ac:dyDescent="0.2">
      <c r="C21" s="1" t="s">
        <v>19</v>
      </c>
      <c r="D21" s="1">
        <v>0</v>
      </c>
      <c r="E21" s="5">
        <v>76993</v>
      </c>
      <c r="F21" s="1">
        <f t="shared" si="3"/>
        <v>0</v>
      </c>
      <c r="G21" s="1"/>
      <c r="H21" s="4">
        <f t="shared" si="4"/>
        <v>14628.67</v>
      </c>
      <c r="I21" s="1">
        <f t="shared" si="5"/>
        <v>0</v>
      </c>
      <c r="J21" s="5"/>
      <c r="K21" s="9" t="s">
        <v>67</v>
      </c>
    </row>
    <row r="22" spans="3:11" ht="15.75" customHeight="1" x14ac:dyDescent="0.2">
      <c r="C22" s="1" t="s">
        <v>36</v>
      </c>
      <c r="D22" s="1">
        <v>0</v>
      </c>
      <c r="E22" s="5">
        <v>51526</v>
      </c>
      <c r="F22" s="1">
        <f t="shared" si="3"/>
        <v>0</v>
      </c>
      <c r="G22" s="1"/>
      <c r="H22" s="4">
        <f t="shared" si="4"/>
        <v>9789.94</v>
      </c>
      <c r="I22" s="1">
        <f t="shared" si="5"/>
        <v>0</v>
      </c>
      <c r="J22" s="5"/>
      <c r="K22" s="9" t="s">
        <v>67</v>
      </c>
    </row>
    <row r="23" spans="3:11" ht="15.75" customHeight="1" x14ac:dyDescent="0.2">
      <c r="C23" s="1" t="s">
        <v>37</v>
      </c>
      <c r="D23" s="1">
        <v>0</v>
      </c>
      <c r="E23" s="5">
        <v>25467</v>
      </c>
      <c r="F23" s="1">
        <f t="shared" si="3"/>
        <v>0</v>
      </c>
      <c r="G23" s="1"/>
      <c r="H23" s="4">
        <f t="shared" si="4"/>
        <v>4838.7300000000005</v>
      </c>
      <c r="I23" s="1">
        <f t="shared" si="5"/>
        <v>0</v>
      </c>
      <c r="J23" s="5"/>
      <c r="K23" s="9" t="s">
        <v>67</v>
      </c>
    </row>
    <row r="24" spans="3:11" ht="15.75" customHeight="1" x14ac:dyDescent="0.2">
      <c r="C24" s="1" t="s">
        <v>56</v>
      </c>
      <c r="D24" s="1">
        <v>0</v>
      </c>
      <c r="E24" s="5">
        <v>156780</v>
      </c>
      <c r="F24" s="1">
        <f t="shared" si="3"/>
        <v>0</v>
      </c>
      <c r="G24" s="1"/>
      <c r="H24" s="4">
        <f t="shared" si="4"/>
        <v>29788.2</v>
      </c>
      <c r="I24" s="1">
        <f t="shared" si="5"/>
        <v>0</v>
      </c>
      <c r="J24" s="5"/>
      <c r="K24" s="9" t="s">
        <v>67</v>
      </c>
    </row>
    <row r="25" spans="3:11" ht="15.75" customHeight="1" x14ac:dyDescent="0.2">
      <c r="C25" s="1" t="s">
        <v>57</v>
      </c>
      <c r="D25" s="1">
        <v>0</v>
      </c>
      <c r="E25" s="5">
        <v>131314</v>
      </c>
      <c r="F25" s="1">
        <f t="shared" si="3"/>
        <v>0</v>
      </c>
      <c r="G25" s="1"/>
      <c r="H25" s="4">
        <f t="shared" si="4"/>
        <v>24949.66</v>
      </c>
      <c r="I25" s="1">
        <f t="shared" si="5"/>
        <v>0</v>
      </c>
      <c r="J25" s="5"/>
      <c r="K25" s="9" t="s">
        <v>67</v>
      </c>
    </row>
    <row r="26" spans="3:11" ht="15.75" customHeight="1" x14ac:dyDescent="0.2">
      <c r="C26" s="1" t="s">
        <v>58</v>
      </c>
      <c r="D26" s="1">
        <v>0</v>
      </c>
      <c r="E26" s="5">
        <v>105255</v>
      </c>
      <c r="F26" s="1">
        <f t="shared" si="3"/>
        <v>0</v>
      </c>
      <c r="G26" s="1"/>
      <c r="H26" s="4">
        <f t="shared" si="4"/>
        <v>19998.45</v>
      </c>
      <c r="I26" s="1">
        <f t="shared" si="5"/>
        <v>0</v>
      </c>
      <c r="J26" s="5"/>
      <c r="K26" s="9" t="s">
        <v>67</v>
      </c>
    </row>
    <row r="27" spans="3:11" ht="15.75" customHeight="1" x14ac:dyDescent="0.2">
      <c r="C27" s="1" t="s">
        <v>59</v>
      </c>
      <c r="D27" s="1">
        <v>0</v>
      </c>
      <c r="E27" s="5">
        <v>79788</v>
      </c>
      <c r="F27" s="1">
        <f t="shared" si="3"/>
        <v>0</v>
      </c>
      <c r="G27" s="1"/>
      <c r="H27" s="4">
        <f t="shared" si="4"/>
        <v>15159.72</v>
      </c>
      <c r="I27" s="1">
        <f t="shared" si="5"/>
        <v>0</v>
      </c>
      <c r="J27" s="5"/>
      <c r="K27" s="9" t="s">
        <v>67</v>
      </c>
    </row>
    <row r="28" spans="3:11" ht="15.75" customHeight="1" x14ac:dyDescent="0.2">
      <c r="D28" s="1"/>
      <c r="E28" s="5"/>
      <c r="F28" s="1"/>
      <c r="G28" s="1"/>
      <c r="H28" s="4"/>
      <c r="I28" s="1"/>
      <c r="J28" s="5"/>
    </row>
    <row r="29" spans="3:11" ht="15.75" customHeight="1" x14ac:dyDescent="0.2">
      <c r="C29" s="1" t="s">
        <v>20</v>
      </c>
      <c r="D29" s="1">
        <v>0</v>
      </c>
      <c r="E29" s="5">
        <v>5923</v>
      </c>
      <c r="F29" s="1">
        <f t="shared" ref="F29:F32" si="6">+D29*E29</f>
        <v>0</v>
      </c>
      <c r="G29" s="1"/>
      <c r="H29" s="4">
        <f t="shared" ref="H29:H32" si="7">+E29*0.19</f>
        <v>1125.3700000000001</v>
      </c>
      <c r="I29" s="1">
        <f t="shared" ref="I29:I32" si="8">+D29*H29</f>
        <v>0</v>
      </c>
      <c r="J29" s="5"/>
      <c r="K29" s="9" t="s">
        <v>67</v>
      </c>
    </row>
    <row r="30" spans="3:11" ht="15.75" customHeight="1" x14ac:dyDescent="0.2">
      <c r="C30" s="1" t="s">
        <v>21</v>
      </c>
      <c r="D30" s="1">
        <v>0</v>
      </c>
      <c r="E30" s="5">
        <v>7699</v>
      </c>
      <c r="F30" s="1">
        <f t="shared" si="6"/>
        <v>0</v>
      </c>
      <c r="G30" s="1"/>
      <c r="H30" s="4">
        <f t="shared" si="7"/>
        <v>1462.81</v>
      </c>
      <c r="I30" s="1">
        <f t="shared" si="8"/>
        <v>0</v>
      </c>
      <c r="J30" s="5"/>
      <c r="K30" s="9" t="s">
        <v>67</v>
      </c>
    </row>
    <row r="31" spans="3:11" ht="15.75" customHeight="1" x14ac:dyDescent="0.2">
      <c r="C31" s="1" t="s">
        <v>22</v>
      </c>
      <c r="D31" s="1">
        <v>0</v>
      </c>
      <c r="E31" s="5">
        <v>14806</v>
      </c>
      <c r="F31" s="1">
        <f t="shared" si="6"/>
        <v>0</v>
      </c>
      <c r="G31" s="1"/>
      <c r="H31" s="4">
        <f t="shared" si="7"/>
        <v>2813.14</v>
      </c>
      <c r="I31" s="1">
        <f t="shared" si="8"/>
        <v>0</v>
      </c>
      <c r="J31" s="5"/>
      <c r="K31" s="9" t="s">
        <v>67</v>
      </c>
    </row>
    <row r="32" spans="3:11" ht="15.75" customHeight="1" x14ac:dyDescent="0.2">
      <c r="C32" s="1" t="s">
        <v>23</v>
      </c>
      <c r="D32" s="1">
        <v>0</v>
      </c>
      <c r="E32" s="5">
        <v>21913</v>
      </c>
      <c r="F32" s="1">
        <f t="shared" si="6"/>
        <v>0</v>
      </c>
      <c r="G32" s="1"/>
      <c r="H32" s="4">
        <f t="shared" si="7"/>
        <v>4163.47</v>
      </c>
      <c r="I32" s="1">
        <f t="shared" si="8"/>
        <v>0</v>
      </c>
      <c r="J32" s="5"/>
      <c r="K32" s="9" t="s">
        <v>67</v>
      </c>
    </row>
    <row r="33" spans="1:11" ht="15.75" customHeight="1" x14ac:dyDescent="0.2">
      <c r="A33" s="8" t="s">
        <v>24</v>
      </c>
      <c r="B33" s="8"/>
      <c r="C33" s="8"/>
      <c r="D33" s="39"/>
      <c r="E33" s="1"/>
      <c r="F33" s="39">
        <f>SUM(F9:F32)</f>
        <v>0</v>
      </c>
      <c r="G33" s="1"/>
      <c r="H33" s="40"/>
      <c r="I33" s="39">
        <f>SUM(I9:I32)</f>
        <v>0</v>
      </c>
      <c r="J33" s="1"/>
    </row>
    <row r="34" spans="1:11" ht="15.75" customHeight="1" x14ac:dyDescent="0.2">
      <c r="D34" s="1"/>
      <c r="E34" s="1"/>
      <c r="F34" s="1"/>
      <c r="G34" s="1"/>
      <c r="H34" s="4"/>
      <c r="I34" s="1"/>
      <c r="J34" s="1"/>
    </row>
    <row r="35" spans="1:11" ht="15.75" customHeight="1" x14ac:dyDescent="0.2">
      <c r="C35" s="1" t="s">
        <v>25</v>
      </c>
      <c r="D35" s="1">
        <v>0</v>
      </c>
      <c r="E35" s="4">
        <v>0.47</v>
      </c>
      <c r="F35" s="1">
        <f t="shared" ref="F35:F37" si="9">+D35*E35</f>
        <v>0</v>
      </c>
      <c r="G35" s="1"/>
      <c r="H35" s="4"/>
      <c r="I35" s="1"/>
      <c r="J35" s="12"/>
      <c r="K35" s="9" t="s">
        <v>68</v>
      </c>
    </row>
    <row r="36" spans="1:11" ht="15.75" customHeight="1" x14ac:dyDescent="0.2">
      <c r="C36" s="1" t="s">
        <v>115</v>
      </c>
      <c r="D36" s="1">
        <v>0</v>
      </c>
      <c r="E36" s="4">
        <v>0.47</v>
      </c>
      <c r="F36" s="1">
        <f t="shared" ref="F36" si="10">+D36*E36</f>
        <v>0</v>
      </c>
      <c r="G36" s="1"/>
      <c r="H36" s="4"/>
      <c r="I36" s="1"/>
      <c r="K36" s="41" t="s">
        <v>116</v>
      </c>
    </row>
    <row r="37" spans="1:11" ht="15.75" customHeight="1" x14ac:dyDescent="0.2">
      <c r="C37" s="1" t="s">
        <v>26</v>
      </c>
      <c r="D37" s="1">
        <v>0</v>
      </c>
      <c r="E37" s="5">
        <v>7788</v>
      </c>
      <c r="F37" s="1">
        <f t="shared" si="9"/>
        <v>0</v>
      </c>
      <c r="G37" s="1"/>
      <c r="H37" s="4"/>
      <c r="I37" s="1"/>
      <c r="J37" s="5"/>
    </row>
    <row r="38" spans="1:11" ht="15.75" customHeight="1" x14ac:dyDescent="0.2">
      <c r="D38" s="1"/>
      <c r="E38" s="1"/>
      <c r="F38" s="1"/>
      <c r="G38" s="1"/>
      <c r="H38" s="4"/>
      <c r="I38" s="1"/>
      <c r="J38" s="1"/>
    </row>
    <row r="39" spans="1:11" ht="15.75" customHeight="1" x14ac:dyDescent="0.2">
      <c r="C39" s="6" t="s">
        <v>42</v>
      </c>
      <c r="D39" s="7" t="s">
        <v>60</v>
      </c>
      <c r="E39" s="7" t="s">
        <v>61</v>
      </c>
      <c r="F39" s="37" t="s">
        <v>24</v>
      </c>
      <c r="G39" s="1"/>
      <c r="H39" s="38" t="s">
        <v>62</v>
      </c>
      <c r="I39" s="37" t="s">
        <v>24</v>
      </c>
      <c r="J39" s="1"/>
    </row>
    <row r="40" spans="1:11" ht="15.75" customHeight="1" x14ac:dyDescent="0.2">
      <c r="C40" s="1" t="s">
        <v>52</v>
      </c>
      <c r="D40" s="1">
        <v>0</v>
      </c>
      <c r="E40" s="5">
        <v>33166</v>
      </c>
      <c r="F40" s="1">
        <f t="shared" ref="F40:F44" si="11">+D40*E40</f>
        <v>0</v>
      </c>
      <c r="G40" s="1"/>
      <c r="H40" s="4">
        <f t="shared" ref="H40:H44" si="12">+E40*0.19</f>
        <v>6301.54</v>
      </c>
      <c r="I40" s="1">
        <f t="shared" ref="I40:I44" si="13">+D40*H40</f>
        <v>0</v>
      </c>
      <c r="J40" s="5"/>
      <c r="K40" s="41" t="s">
        <v>69</v>
      </c>
    </row>
    <row r="41" spans="1:11" ht="15.75" customHeight="1" x14ac:dyDescent="0.2">
      <c r="C41" s="1" t="s">
        <v>53</v>
      </c>
      <c r="D41" s="1">
        <v>0</v>
      </c>
      <c r="E41" s="5">
        <v>21321</v>
      </c>
      <c r="F41" s="1">
        <f t="shared" si="11"/>
        <v>0</v>
      </c>
      <c r="G41" s="1"/>
      <c r="H41" s="4">
        <f t="shared" si="12"/>
        <v>4050.9900000000002</v>
      </c>
      <c r="I41" s="1">
        <f t="shared" si="13"/>
        <v>0</v>
      </c>
      <c r="J41" s="5"/>
      <c r="K41" s="41" t="s">
        <v>69</v>
      </c>
    </row>
    <row r="42" spans="1:11" ht="15.75" customHeight="1" x14ac:dyDescent="0.2">
      <c r="C42" s="1" t="s">
        <v>14</v>
      </c>
      <c r="D42" s="1">
        <v>0</v>
      </c>
      <c r="E42" s="5">
        <v>10661</v>
      </c>
      <c r="F42" s="1">
        <f t="shared" si="11"/>
        <v>0</v>
      </c>
      <c r="G42" s="1"/>
      <c r="H42" s="4">
        <f t="shared" si="12"/>
        <v>2025.59</v>
      </c>
      <c r="I42" s="1">
        <f t="shared" si="13"/>
        <v>0</v>
      </c>
      <c r="J42" s="5"/>
      <c r="K42" s="9" t="s">
        <v>65</v>
      </c>
    </row>
    <row r="43" spans="1:11" ht="15.75" customHeight="1" x14ac:dyDescent="0.2">
      <c r="C43" s="1" t="s">
        <v>15</v>
      </c>
      <c r="D43" s="1">
        <v>0</v>
      </c>
      <c r="E43" s="5">
        <v>5330</v>
      </c>
      <c r="F43" s="1">
        <f t="shared" si="11"/>
        <v>0</v>
      </c>
      <c r="G43" s="1"/>
      <c r="H43" s="4">
        <f t="shared" si="12"/>
        <v>1012.7</v>
      </c>
      <c r="I43" s="1">
        <f t="shared" si="13"/>
        <v>0</v>
      </c>
      <c r="J43" s="5"/>
      <c r="K43" s="9" t="s">
        <v>66</v>
      </c>
    </row>
    <row r="44" spans="1:11" ht="15.75" customHeight="1" x14ac:dyDescent="0.2">
      <c r="C44" s="1" t="s">
        <v>16</v>
      </c>
      <c r="D44" s="1">
        <v>0</v>
      </c>
      <c r="E44" s="5">
        <v>2132</v>
      </c>
      <c r="F44" s="1">
        <f t="shared" si="11"/>
        <v>0</v>
      </c>
      <c r="G44" s="1"/>
      <c r="H44" s="4">
        <f t="shared" si="12"/>
        <v>405.08</v>
      </c>
      <c r="I44" s="1">
        <f t="shared" si="13"/>
        <v>0</v>
      </c>
      <c r="J44" s="5"/>
    </row>
    <row r="45" spans="1:11" ht="15.75" customHeight="1" x14ac:dyDescent="0.2">
      <c r="A45" s="8" t="s">
        <v>24</v>
      </c>
      <c r="B45" s="8"/>
      <c r="C45" s="8"/>
      <c r="D45" s="39"/>
      <c r="E45" s="1"/>
      <c r="F45" s="39">
        <f>SUM(F40:F44)</f>
        <v>0</v>
      </c>
      <c r="G45" s="1"/>
      <c r="H45" s="42"/>
      <c r="I45" s="39">
        <f>SUM(I40:I44)</f>
        <v>0</v>
      </c>
      <c r="J45" s="1"/>
    </row>
    <row r="46" spans="1:11" ht="15.75" customHeight="1" x14ac:dyDescent="0.2">
      <c r="A46" s="8"/>
      <c r="B46" s="8"/>
      <c r="C46" s="8"/>
      <c r="D46" s="39"/>
      <c r="E46" s="1"/>
      <c r="F46" s="39"/>
      <c r="G46" s="1"/>
      <c r="H46" s="42"/>
      <c r="I46" s="39"/>
      <c r="J46" s="1"/>
    </row>
    <row r="47" spans="1:11" ht="15.75" customHeight="1" x14ac:dyDescent="0.2">
      <c r="C47" s="6" t="s">
        <v>96</v>
      </c>
      <c r="D47" s="1"/>
      <c r="E47" s="4"/>
      <c r="F47" s="1"/>
      <c r="G47" s="1"/>
      <c r="H47" s="4"/>
      <c r="I47" s="1"/>
      <c r="J47" s="12"/>
      <c r="K47" s="41"/>
    </row>
    <row r="48" spans="1:11" ht="15.75" customHeight="1" x14ac:dyDescent="0.2">
      <c r="C48" s="1" t="s">
        <v>97</v>
      </c>
      <c r="D48" s="1"/>
      <c r="E48" s="4"/>
      <c r="F48" s="1"/>
      <c r="G48" s="1"/>
      <c r="H48" s="4"/>
      <c r="I48" s="1"/>
      <c r="J48" s="12"/>
      <c r="K48" s="41"/>
    </row>
    <row r="49" spans="1:11" ht="15.75" customHeight="1" x14ac:dyDescent="0.2">
      <c r="D49" s="1"/>
      <c r="E49" s="4"/>
      <c r="F49" s="1"/>
      <c r="G49" s="1"/>
      <c r="H49" s="4"/>
      <c r="I49" s="1"/>
      <c r="J49" s="12"/>
      <c r="K49" s="41"/>
    </row>
    <row r="50" spans="1:11" ht="15.75" customHeight="1" x14ac:dyDescent="0.2">
      <c r="C50" s="6" t="s">
        <v>43</v>
      </c>
      <c r="D50" s="7" t="s">
        <v>60</v>
      </c>
      <c r="E50" s="7" t="s">
        <v>61</v>
      </c>
      <c r="F50" s="37" t="s">
        <v>24</v>
      </c>
      <c r="G50" s="1"/>
      <c r="H50" s="38" t="s">
        <v>62</v>
      </c>
      <c r="I50" s="37" t="s">
        <v>24</v>
      </c>
      <c r="J50" s="1"/>
    </row>
    <row r="51" spans="1:11" ht="15.75" customHeight="1" x14ac:dyDescent="0.2">
      <c r="A51" s="3" t="s">
        <v>3</v>
      </c>
      <c r="B51" s="1" t="s">
        <v>4</v>
      </c>
      <c r="C51" s="1" t="s">
        <v>27</v>
      </c>
      <c r="D51" s="1">
        <v>0</v>
      </c>
      <c r="E51" s="5">
        <v>106605</v>
      </c>
      <c r="F51" s="1">
        <f t="shared" ref="F51:F58" si="14">+D51*E51</f>
        <v>0</v>
      </c>
      <c r="G51" s="1"/>
      <c r="H51" s="4">
        <f t="shared" ref="H51:H58" si="15">+E51*0.19</f>
        <v>20254.95</v>
      </c>
      <c r="I51" s="1">
        <f t="shared" ref="I51:I58" si="16">+D51*H51</f>
        <v>0</v>
      </c>
      <c r="J51" s="5"/>
    </row>
    <row r="52" spans="1:11" ht="15.75" customHeight="1" x14ac:dyDescent="0.2">
      <c r="A52" s="3" t="s">
        <v>6</v>
      </c>
      <c r="B52" s="1" t="s">
        <v>7</v>
      </c>
      <c r="C52" s="1" t="s">
        <v>27</v>
      </c>
      <c r="D52" s="1">
        <v>0</v>
      </c>
      <c r="E52" s="5">
        <v>76993</v>
      </c>
      <c r="F52" s="1">
        <f t="shared" si="14"/>
        <v>0</v>
      </c>
      <c r="G52" s="1"/>
      <c r="H52" s="4">
        <f t="shared" si="15"/>
        <v>14628.67</v>
      </c>
      <c r="I52" s="1">
        <f t="shared" si="16"/>
        <v>0</v>
      </c>
      <c r="J52" s="5"/>
    </row>
    <row r="53" spans="1:11" ht="15.75" customHeight="1" x14ac:dyDescent="0.2">
      <c r="A53" s="3" t="s">
        <v>8</v>
      </c>
      <c r="B53" s="1" t="s">
        <v>9</v>
      </c>
      <c r="C53" s="1" t="s">
        <v>27</v>
      </c>
      <c r="D53" s="1">
        <v>0</v>
      </c>
      <c r="E53" s="5">
        <v>50341</v>
      </c>
      <c r="F53" s="1">
        <f t="shared" si="14"/>
        <v>0</v>
      </c>
      <c r="G53" s="1"/>
      <c r="H53" s="4">
        <f t="shared" si="15"/>
        <v>9564.7900000000009</v>
      </c>
      <c r="I53" s="1">
        <f t="shared" si="16"/>
        <v>0</v>
      </c>
      <c r="J53" s="5"/>
    </row>
    <row r="54" spans="1:11" ht="15.75" customHeight="1" x14ac:dyDescent="0.2">
      <c r="A54" s="3" t="s">
        <v>10</v>
      </c>
      <c r="B54" s="1" t="s">
        <v>11</v>
      </c>
      <c r="C54" s="1" t="s">
        <v>27</v>
      </c>
      <c r="D54" s="1">
        <v>0</v>
      </c>
      <c r="E54" s="5">
        <v>31982</v>
      </c>
      <c r="F54" s="1">
        <f t="shared" si="14"/>
        <v>0</v>
      </c>
      <c r="G54" s="1"/>
      <c r="H54" s="4">
        <f t="shared" si="15"/>
        <v>6076.58</v>
      </c>
      <c r="I54" s="1">
        <f t="shared" si="16"/>
        <v>0</v>
      </c>
      <c r="J54" s="5"/>
    </row>
    <row r="55" spans="1:11" ht="15.75" customHeight="1" x14ac:dyDescent="0.2">
      <c r="A55" s="3" t="s">
        <v>12</v>
      </c>
      <c r="B55" s="1" t="s">
        <v>13</v>
      </c>
      <c r="C55" s="1" t="s">
        <v>27</v>
      </c>
      <c r="D55" s="1">
        <v>0</v>
      </c>
      <c r="E55" s="5">
        <v>22506</v>
      </c>
      <c r="F55" s="1">
        <f t="shared" si="14"/>
        <v>0</v>
      </c>
      <c r="G55" s="1"/>
      <c r="H55" s="4">
        <f t="shared" si="15"/>
        <v>4276.1400000000003</v>
      </c>
      <c r="I55" s="1">
        <f t="shared" si="16"/>
        <v>0</v>
      </c>
      <c r="J55" s="5"/>
    </row>
    <row r="56" spans="1:11" ht="15.75" customHeight="1" x14ac:dyDescent="0.2">
      <c r="C56" s="1" t="s">
        <v>14</v>
      </c>
      <c r="D56" s="1">
        <v>0</v>
      </c>
      <c r="E56" s="5">
        <v>11253</v>
      </c>
      <c r="F56" s="1">
        <f t="shared" si="14"/>
        <v>0</v>
      </c>
      <c r="G56" s="1"/>
      <c r="H56" s="4">
        <f t="shared" si="15"/>
        <v>2138.0700000000002</v>
      </c>
      <c r="I56" s="1">
        <f t="shared" si="16"/>
        <v>0</v>
      </c>
      <c r="J56" s="5"/>
      <c r="K56" s="9" t="s">
        <v>65</v>
      </c>
    </row>
    <row r="57" spans="1:11" ht="15.75" customHeight="1" x14ac:dyDescent="0.2">
      <c r="C57" s="1" t="s">
        <v>15</v>
      </c>
      <c r="D57" s="1">
        <v>0</v>
      </c>
      <c r="E57" s="5">
        <v>5627</v>
      </c>
      <c r="F57" s="1">
        <f t="shared" si="14"/>
        <v>0</v>
      </c>
      <c r="G57" s="1"/>
      <c r="H57" s="4">
        <f t="shared" si="15"/>
        <v>1069.1300000000001</v>
      </c>
      <c r="I57" s="1">
        <f t="shared" si="16"/>
        <v>0</v>
      </c>
      <c r="J57" s="5"/>
      <c r="K57" s="9" t="s">
        <v>66</v>
      </c>
    </row>
    <row r="58" spans="1:11" ht="15.75" customHeight="1" x14ac:dyDescent="0.2">
      <c r="C58" s="1" t="s">
        <v>16</v>
      </c>
      <c r="D58" s="1">
        <v>0</v>
      </c>
      <c r="E58" s="5">
        <v>2251</v>
      </c>
      <c r="F58" s="1">
        <f t="shared" si="14"/>
        <v>0</v>
      </c>
      <c r="G58" s="1"/>
      <c r="H58" s="4">
        <f t="shared" si="15"/>
        <v>427.69</v>
      </c>
      <c r="I58" s="1">
        <f t="shared" si="16"/>
        <v>0</v>
      </c>
      <c r="J58" s="5"/>
    </row>
    <row r="59" spans="1:11" ht="15.75" customHeight="1" x14ac:dyDescent="0.2">
      <c r="A59" s="8" t="s">
        <v>24</v>
      </c>
      <c r="B59" s="8"/>
      <c r="C59" s="8"/>
      <c r="D59" s="39"/>
      <c r="E59" s="1"/>
      <c r="F59" s="39">
        <f>SUM(F51:F58)</f>
        <v>0</v>
      </c>
      <c r="G59" s="1"/>
      <c r="H59" s="42"/>
      <c r="I59" s="39">
        <f>SUM(I51:I58)</f>
        <v>0</v>
      </c>
      <c r="J59" s="1"/>
      <c r="K59" s="43"/>
    </row>
    <row r="60" spans="1:11" ht="15.75" customHeight="1" x14ac:dyDescent="0.2">
      <c r="D60" s="1"/>
      <c r="E60" s="1"/>
      <c r="F60" s="1"/>
      <c r="G60" s="1"/>
      <c r="H60" s="4"/>
      <c r="I60" s="1"/>
      <c r="J60" s="1"/>
    </row>
    <row r="61" spans="1:11" ht="15.75" customHeight="1" x14ac:dyDescent="0.2">
      <c r="C61" s="1" t="s">
        <v>32</v>
      </c>
      <c r="D61" s="1">
        <v>0</v>
      </c>
      <c r="E61" s="4">
        <v>0.95</v>
      </c>
      <c r="F61" s="1">
        <f t="shared" ref="F61:F62" si="17">+D61*E61</f>
        <v>0</v>
      </c>
      <c r="G61" s="1"/>
      <c r="H61" s="4"/>
      <c r="I61" s="1"/>
      <c r="J61" s="5"/>
      <c r="K61" s="9" t="s">
        <v>70</v>
      </c>
    </row>
    <row r="62" spans="1:11" ht="15.75" customHeight="1" x14ac:dyDescent="0.2">
      <c r="C62" s="1" t="s">
        <v>38</v>
      </c>
      <c r="D62" s="1">
        <v>0</v>
      </c>
      <c r="E62" s="4">
        <v>0.47</v>
      </c>
      <c r="F62" s="1">
        <f t="shared" si="17"/>
        <v>0</v>
      </c>
      <c r="G62" s="1"/>
      <c r="H62" s="4"/>
      <c r="I62" s="1"/>
      <c r="J62" s="12"/>
      <c r="K62" s="9" t="s">
        <v>71</v>
      </c>
    </row>
    <row r="63" spans="1:11" ht="15.75" customHeight="1" x14ac:dyDescent="0.2">
      <c r="D63" s="1"/>
      <c r="E63" s="1"/>
      <c r="F63" s="1"/>
      <c r="G63" s="1"/>
      <c r="H63" s="4"/>
      <c r="I63" s="1"/>
      <c r="J63" s="1"/>
    </row>
    <row r="64" spans="1:11" ht="15.75" customHeight="1" x14ac:dyDescent="0.2">
      <c r="C64" s="6" t="s">
        <v>44</v>
      </c>
      <c r="D64" s="7" t="s">
        <v>60</v>
      </c>
      <c r="E64" s="7" t="s">
        <v>61</v>
      </c>
      <c r="F64" s="37" t="s">
        <v>24</v>
      </c>
      <c r="G64" s="1"/>
      <c r="H64" s="38" t="s">
        <v>62</v>
      </c>
      <c r="I64" s="37" t="s">
        <v>24</v>
      </c>
      <c r="J64" s="1"/>
      <c r="K64" s="43"/>
    </row>
    <row r="65" spans="1:11" ht="15.75" customHeight="1" x14ac:dyDescent="0.2">
      <c r="A65" s="3" t="s">
        <v>3</v>
      </c>
      <c r="B65" s="1" t="s">
        <v>4</v>
      </c>
      <c r="C65" s="1" t="s">
        <v>106</v>
      </c>
      <c r="D65" s="1">
        <v>0</v>
      </c>
      <c r="E65" s="5">
        <v>96655</v>
      </c>
      <c r="F65" s="1">
        <f t="shared" ref="F65:F72" si="18">+D65*E65</f>
        <v>0</v>
      </c>
      <c r="G65" s="1"/>
      <c r="H65" s="4">
        <f t="shared" ref="H65:H72" si="19">+E65*0.19</f>
        <v>18364.45</v>
      </c>
      <c r="I65" s="1">
        <f t="shared" ref="I65:I72" si="20">+D65*H65</f>
        <v>0</v>
      </c>
      <c r="J65" s="1"/>
      <c r="K65" s="9" t="s">
        <v>107</v>
      </c>
    </row>
    <row r="66" spans="1:11" ht="15.75" customHeight="1" x14ac:dyDescent="0.2">
      <c r="A66" s="3" t="s">
        <v>6</v>
      </c>
      <c r="B66" s="1" t="s">
        <v>7</v>
      </c>
      <c r="C66" s="1" t="s">
        <v>106</v>
      </c>
      <c r="D66" s="1">
        <v>0</v>
      </c>
      <c r="E66" s="5">
        <v>73913</v>
      </c>
      <c r="F66" s="1">
        <f t="shared" si="18"/>
        <v>0</v>
      </c>
      <c r="G66" s="1"/>
      <c r="H66" s="4">
        <f t="shared" si="19"/>
        <v>14043.47</v>
      </c>
      <c r="I66" s="1">
        <f t="shared" si="20"/>
        <v>0</v>
      </c>
      <c r="J66" s="1"/>
      <c r="K66" s="9" t="s">
        <v>107</v>
      </c>
    </row>
    <row r="67" spans="1:11" ht="15.75" customHeight="1" x14ac:dyDescent="0.2">
      <c r="A67" s="3" t="s">
        <v>8</v>
      </c>
      <c r="B67" s="1" t="s">
        <v>9</v>
      </c>
      <c r="C67" s="1" t="s">
        <v>106</v>
      </c>
      <c r="D67" s="1">
        <v>0</v>
      </c>
      <c r="E67" s="5">
        <v>48328</v>
      </c>
      <c r="F67" s="1">
        <f t="shared" si="18"/>
        <v>0</v>
      </c>
      <c r="G67" s="1"/>
      <c r="H67" s="4">
        <f t="shared" si="19"/>
        <v>9182.32</v>
      </c>
      <c r="I67" s="1">
        <f t="shared" si="20"/>
        <v>0</v>
      </c>
      <c r="J67" s="1"/>
      <c r="K67" s="9" t="s">
        <v>107</v>
      </c>
    </row>
    <row r="68" spans="1:11" ht="15.75" customHeight="1" x14ac:dyDescent="0.2">
      <c r="A68" s="3" t="s">
        <v>10</v>
      </c>
      <c r="B68" s="1" t="s">
        <v>11</v>
      </c>
      <c r="C68" s="1" t="s">
        <v>106</v>
      </c>
      <c r="D68" s="1">
        <v>0</v>
      </c>
      <c r="E68" s="5">
        <v>31982</v>
      </c>
      <c r="F68" s="1">
        <f t="shared" si="18"/>
        <v>0</v>
      </c>
      <c r="G68" s="1"/>
      <c r="H68" s="4">
        <f t="shared" si="19"/>
        <v>6076.58</v>
      </c>
      <c r="I68" s="1">
        <f t="shared" si="20"/>
        <v>0</v>
      </c>
      <c r="J68" s="1"/>
      <c r="K68" s="9" t="s">
        <v>107</v>
      </c>
    </row>
    <row r="69" spans="1:11" ht="15.75" customHeight="1" x14ac:dyDescent="0.2">
      <c r="A69" s="3" t="s">
        <v>12</v>
      </c>
      <c r="B69" s="1" t="s">
        <v>13</v>
      </c>
      <c r="C69" s="1" t="s">
        <v>106</v>
      </c>
      <c r="D69" s="1">
        <v>0</v>
      </c>
      <c r="E69" s="5">
        <v>19189</v>
      </c>
      <c r="F69" s="1">
        <f t="shared" si="18"/>
        <v>0</v>
      </c>
      <c r="G69" s="1"/>
      <c r="H69" s="4">
        <f t="shared" si="19"/>
        <v>3645.91</v>
      </c>
      <c r="I69" s="1">
        <f t="shared" si="20"/>
        <v>0</v>
      </c>
      <c r="J69" s="1"/>
      <c r="K69" s="9" t="s">
        <v>107</v>
      </c>
    </row>
    <row r="70" spans="1:11" ht="15.75" customHeight="1" x14ac:dyDescent="0.2">
      <c r="C70" s="1" t="s">
        <v>93</v>
      </c>
      <c r="D70" s="1">
        <v>0</v>
      </c>
      <c r="E70" s="5">
        <v>9595</v>
      </c>
      <c r="F70" s="1">
        <f t="shared" si="18"/>
        <v>0</v>
      </c>
      <c r="G70" s="1"/>
      <c r="H70" s="4">
        <f t="shared" si="19"/>
        <v>1823.05</v>
      </c>
      <c r="I70" s="1">
        <f t="shared" si="20"/>
        <v>0</v>
      </c>
      <c r="J70" s="1"/>
      <c r="K70" s="9" t="s">
        <v>65</v>
      </c>
    </row>
    <row r="71" spans="1:11" ht="15.75" customHeight="1" x14ac:dyDescent="0.2">
      <c r="C71" s="1" t="s">
        <v>94</v>
      </c>
      <c r="D71" s="1">
        <v>0</v>
      </c>
      <c r="E71" s="5">
        <v>4797</v>
      </c>
      <c r="F71" s="1">
        <f t="shared" si="18"/>
        <v>0</v>
      </c>
      <c r="G71" s="1"/>
      <c r="H71" s="4">
        <f t="shared" si="19"/>
        <v>911.43000000000006</v>
      </c>
      <c r="I71" s="1">
        <f t="shared" si="20"/>
        <v>0</v>
      </c>
      <c r="J71" s="1"/>
      <c r="K71" s="9" t="s">
        <v>66</v>
      </c>
    </row>
    <row r="72" spans="1:11" ht="15.75" customHeight="1" x14ac:dyDescent="0.2">
      <c r="C72" s="1" t="s">
        <v>95</v>
      </c>
      <c r="D72" s="1">
        <v>0</v>
      </c>
      <c r="E72" s="5">
        <v>1920</v>
      </c>
      <c r="F72" s="1">
        <f t="shared" si="18"/>
        <v>0</v>
      </c>
      <c r="G72" s="1"/>
      <c r="H72" s="4">
        <f t="shared" si="19"/>
        <v>364.8</v>
      </c>
      <c r="I72" s="1">
        <f t="shared" si="20"/>
        <v>0</v>
      </c>
      <c r="J72" s="1"/>
    </row>
    <row r="73" spans="1:11" ht="15.75" customHeight="1" x14ac:dyDescent="0.2">
      <c r="A73" s="8" t="s">
        <v>24</v>
      </c>
      <c r="B73" s="8"/>
      <c r="C73" s="8"/>
      <c r="D73" s="39"/>
      <c r="E73" s="1"/>
      <c r="F73" s="39">
        <f>SUM(F65:F72)</f>
        <v>0</v>
      </c>
      <c r="G73" s="1"/>
      <c r="H73" s="42"/>
      <c r="I73" s="39">
        <f>SUM(I65:I72)</f>
        <v>0</v>
      </c>
      <c r="J73" s="1"/>
      <c r="K73" s="43"/>
    </row>
    <row r="74" spans="1:11" ht="15.75" customHeight="1" x14ac:dyDescent="0.2">
      <c r="D74" s="1"/>
      <c r="E74" s="1"/>
      <c r="F74" s="1"/>
      <c r="G74" s="1"/>
      <c r="H74" s="4"/>
      <c r="I74" s="1"/>
      <c r="J74" s="1"/>
    </row>
    <row r="75" spans="1:11" ht="15.75" customHeight="1" x14ac:dyDescent="0.2">
      <c r="C75" s="1" t="s">
        <v>115</v>
      </c>
      <c r="D75" s="1">
        <v>0</v>
      </c>
      <c r="E75" s="4">
        <v>0.47</v>
      </c>
      <c r="F75" s="1">
        <f t="shared" ref="F75" si="21">+D75*E75</f>
        <v>0</v>
      </c>
      <c r="G75" s="1"/>
      <c r="H75" s="4"/>
      <c r="I75" s="1"/>
      <c r="K75" s="41" t="s">
        <v>116</v>
      </c>
    </row>
    <row r="76" spans="1:11" ht="15.75" customHeight="1" x14ac:dyDescent="0.2">
      <c r="D76" s="1"/>
      <c r="E76" s="4"/>
      <c r="F76" s="1"/>
      <c r="G76" s="1"/>
      <c r="H76" s="4"/>
      <c r="I76" s="1"/>
      <c r="J76" s="12"/>
      <c r="K76" s="41"/>
    </row>
    <row r="77" spans="1:11" ht="15.75" customHeight="1" x14ac:dyDescent="0.2">
      <c r="C77" s="6" t="s">
        <v>98</v>
      </c>
      <c r="D77" s="7" t="s">
        <v>60</v>
      </c>
      <c r="E77" s="7" t="s">
        <v>61</v>
      </c>
      <c r="F77" s="37" t="s">
        <v>24</v>
      </c>
      <c r="G77" s="7"/>
      <c r="H77" s="38" t="s">
        <v>62</v>
      </c>
      <c r="I77" s="37" t="s">
        <v>24</v>
      </c>
    </row>
    <row r="78" spans="1:11" ht="15.75" customHeight="1" x14ac:dyDescent="0.2">
      <c r="A78" s="3" t="s">
        <v>3</v>
      </c>
      <c r="B78" s="1" t="s">
        <v>4</v>
      </c>
      <c r="C78" s="1" t="s">
        <v>99</v>
      </c>
      <c r="D78" s="1">
        <v>0</v>
      </c>
      <c r="E78" s="5">
        <v>100000</v>
      </c>
      <c r="F78" s="1">
        <f t="shared" ref="F78:F85" si="22">+D78*E78</f>
        <v>0</v>
      </c>
      <c r="G78" s="5"/>
      <c r="H78" s="4">
        <f t="shared" ref="H78:H85" si="23">+E78*0.19</f>
        <v>19000</v>
      </c>
      <c r="I78" s="1">
        <f t="shared" ref="I78:I85" si="24">+D78*H78</f>
        <v>0</v>
      </c>
      <c r="K78" s="9" t="s">
        <v>100</v>
      </c>
    </row>
    <row r="79" spans="1:11" ht="15.75" customHeight="1" x14ac:dyDescent="0.2">
      <c r="A79" s="3" t="s">
        <v>6</v>
      </c>
      <c r="B79" s="1" t="s">
        <v>7</v>
      </c>
      <c r="C79" s="1" t="s">
        <v>99</v>
      </c>
      <c r="D79" s="1">
        <v>0</v>
      </c>
      <c r="E79" s="5">
        <v>71325</v>
      </c>
      <c r="F79" s="1">
        <f t="shared" si="22"/>
        <v>0</v>
      </c>
      <c r="G79" s="5"/>
      <c r="H79" s="4">
        <f t="shared" si="23"/>
        <v>13551.75</v>
      </c>
      <c r="I79" s="1">
        <f t="shared" si="24"/>
        <v>0</v>
      </c>
      <c r="K79" s="9" t="s">
        <v>100</v>
      </c>
    </row>
    <row r="80" spans="1:11" ht="15.75" customHeight="1" x14ac:dyDescent="0.2">
      <c r="A80" s="3" t="s">
        <v>8</v>
      </c>
      <c r="B80" s="1" t="s">
        <v>9</v>
      </c>
      <c r="C80" s="1" t="s">
        <v>99</v>
      </c>
      <c r="D80" s="1">
        <v>0</v>
      </c>
      <c r="E80" s="5">
        <v>51475</v>
      </c>
      <c r="F80" s="1">
        <f t="shared" si="22"/>
        <v>0</v>
      </c>
      <c r="G80" s="5"/>
      <c r="H80" s="4">
        <f t="shared" si="23"/>
        <v>9780.25</v>
      </c>
      <c r="I80" s="1">
        <f t="shared" si="24"/>
        <v>0</v>
      </c>
      <c r="K80" s="9" t="s">
        <v>100</v>
      </c>
    </row>
    <row r="81" spans="1:11" ht="15.75" customHeight="1" x14ac:dyDescent="0.2">
      <c r="A81" s="3" t="s">
        <v>10</v>
      </c>
      <c r="B81" s="1" t="s">
        <v>11</v>
      </c>
      <c r="C81" s="1" t="s">
        <v>99</v>
      </c>
      <c r="D81" s="1">
        <v>0</v>
      </c>
      <c r="E81" s="5">
        <v>36750</v>
      </c>
      <c r="F81" s="1">
        <f t="shared" si="22"/>
        <v>0</v>
      </c>
      <c r="G81" s="5"/>
      <c r="H81" s="4">
        <f t="shared" si="23"/>
        <v>6982.5</v>
      </c>
      <c r="I81" s="1">
        <f t="shared" si="24"/>
        <v>0</v>
      </c>
      <c r="K81" s="9" t="s">
        <v>100</v>
      </c>
    </row>
    <row r="82" spans="1:11" ht="15.75" customHeight="1" x14ac:dyDescent="0.2">
      <c r="A82" s="3" t="s">
        <v>12</v>
      </c>
      <c r="B82" s="1" t="s">
        <v>13</v>
      </c>
      <c r="C82" s="1" t="s">
        <v>99</v>
      </c>
      <c r="D82" s="1">
        <v>0</v>
      </c>
      <c r="E82" s="5">
        <v>29425</v>
      </c>
      <c r="F82" s="1">
        <f t="shared" si="22"/>
        <v>0</v>
      </c>
      <c r="G82" s="5"/>
      <c r="H82" s="4">
        <f t="shared" si="23"/>
        <v>5590.75</v>
      </c>
      <c r="I82" s="1">
        <f t="shared" si="24"/>
        <v>0</v>
      </c>
      <c r="K82" s="9" t="s">
        <v>100</v>
      </c>
    </row>
    <row r="83" spans="1:11" ht="15.75" customHeight="1" x14ac:dyDescent="0.2">
      <c r="C83" s="1" t="s">
        <v>14</v>
      </c>
      <c r="D83" s="1">
        <v>0</v>
      </c>
      <c r="E83" s="5">
        <v>14700</v>
      </c>
      <c r="F83" s="1">
        <f t="shared" si="22"/>
        <v>0</v>
      </c>
      <c r="G83" s="5"/>
      <c r="H83" s="4">
        <f t="shared" si="23"/>
        <v>2793</v>
      </c>
      <c r="I83" s="1">
        <f t="shared" si="24"/>
        <v>0</v>
      </c>
      <c r="K83" s="9" t="s">
        <v>65</v>
      </c>
    </row>
    <row r="84" spans="1:11" ht="15.75" customHeight="1" x14ac:dyDescent="0.2">
      <c r="C84" s="1" t="s">
        <v>15</v>
      </c>
      <c r="D84" s="1">
        <v>0</v>
      </c>
      <c r="E84" s="5">
        <v>7350</v>
      </c>
      <c r="F84" s="1">
        <f t="shared" si="22"/>
        <v>0</v>
      </c>
      <c r="G84" s="5"/>
      <c r="H84" s="4">
        <f t="shared" si="23"/>
        <v>1396.5</v>
      </c>
      <c r="I84" s="1">
        <f t="shared" si="24"/>
        <v>0</v>
      </c>
      <c r="K84" s="9" t="s">
        <v>66</v>
      </c>
    </row>
    <row r="85" spans="1:11" ht="15.75" customHeight="1" x14ac:dyDescent="0.2">
      <c r="C85" s="1" t="s">
        <v>16</v>
      </c>
      <c r="D85" s="1">
        <v>0</v>
      </c>
      <c r="E85" s="5">
        <v>1470</v>
      </c>
      <c r="F85" s="1">
        <f t="shared" si="22"/>
        <v>0</v>
      </c>
      <c r="G85" s="5"/>
      <c r="H85" s="4">
        <f t="shared" si="23"/>
        <v>279.3</v>
      </c>
      <c r="I85" s="1">
        <f t="shared" si="24"/>
        <v>0</v>
      </c>
    </row>
    <row r="86" spans="1:11" ht="15.75" customHeight="1" x14ac:dyDescent="0.2">
      <c r="A86" s="8" t="s">
        <v>24</v>
      </c>
      <c r="B86" s="8"/>
      <c r="C86" s="8"/>
      <c r="D86" s="39"/>
      <c r="E86" s="8"/>
      <c r="F86" s="39">
        <f>SUM(F78:F85)</f>
        <v>0</v>
      </c>
      <c r="G86" s="8"/>
      <c r="H86" s="42"/>
      <c r="I86" s="39">
        <f>SUM(I78:I85)</f>
        <v>0</v>
      </c>
    </row>
    <row r="87" spans="1:11" ht="15.75" customHeight="1" x14ac:dyDescent="0.2">
      <c r="A87" s="8"/>
      <c r="B87" s="8"/>
      <c r="C87" s="8"/>
      <c r="D87" s="39"/>
      <c r="E87" s="8"/>
      <c r="F87" s="39"/>
      <c r="G87" s="8"/>
      <c r="H87" s="42"/>
      <c r="I87" s="39"/>
    </row>
    <row r="88" spans="1:11" ht="15.75" customHeight="1" x14ac:dyDescent="0.2">
      <c r="A88" s="8"/>
      <c r="B88" s="8"/>
      <c r="C88" s="1" t="s">
        <v>117</v>
      </c>
      <c r="D88" s="1">
        <v>0</v>
      </c>
      <c r="E88" s="4">
        <v>0.47</v>
      </c>
      <c r="F88" s="1">
        <f t="shared" ref="F88" si="25">+D88*E88</f>
        <v>0</v>
      </c>
      <c r="G88" s="1"/>
      <c r="H88" s="4"/>
      <c r="I88" s="1"/>
      <c r="K88" s="41" t="s">
        <v>118</v>
      </c>
    </row>
    <row r="89" spans="1:11" ht="15.75" customHeight="1" x14ac:dyDescent="0.2">
      <c r="D89" s="1"/>
      <c r="E89" s="4"/>
      <c r="F89" s="1"/>
      <c r="G89" s="4"/>
      <c r="H89" s="4"/>
      <c r="I89" s="1"/>
    </row>
    <row r="90" spans="1:11" ht="15.75" customHeight="1" x14ac:dyDescent="0.2">
      <c r="C90" s="6" t="s">
        <v>101</v>
      </c>
      <c r="D90" s="7" t="s">
        <v>60</v>
      </c>
      <c r="E90" s="7" t="s">
        <v>61</v>
      </c>
      <c r="F90" s="37" t="s">
        <v>24</v>
      </c>
      <c r="G90" s="7"/>
      <c r="H90" s="38" t="s">
        <v>62</v>
      </c>
      <c r="I90" s="37" t="s">
        <v>24</v>
      </c>
    </row>
    <row r="91" spans="1:11" ht="15.75" customHeight="1" x14ac:dyDescent="0.2">
      <c r="A91" s="3" t="s">
        <v>3</v>
      </c>
      <c r="B91" s="1" t="s">
        <v>4</v>
      </c>
      <c r="C91" s="1" t="s">
        <v>102</v>
      </c>
      <c r="D91" s="1">
        <v>0</v>
      </c>
      <c r="E91" s="5">
        <v>51450</v>
      </c>
      <c r="F91" s="1">
        <f t="shared" ref="F91:F98" si="26">+D91*E91</f>
        <v>0</v>
      </c>
      <c r="G91" s="5"/>
      <c r="H91" s="4">
        <f t="shared" ref="H91:H98" si="27">+E91*0.19</f>
        <v>9775.5</v>
      </c>
      <c r="I91" s="1">
        <f t="shared" ref="I91:I98" si="28">+D91*H91</f>
        <v>0</v>
      </c>
      <c r="K91" s="9" t="s">
        <v>103</v>
      </c>
    </row>
    <row r="92" spans="1:11" ht="15.75" customHeight="1" x14ac:dyDescent="0.2">
      <c r="A92" s="3" t="s">
        <v>6</v>
      </c>
      <c r="B92" s="1" t="s">
        <v>7</v>
      </c>
      <c r="C92" s="1" t="s">
        <v>102</v>
      </c>
      <c r="D92" s="1">
        <v>0</v>
      </c>
      <c r="E92" s="5">
        <v>36750</v>
      </c>
      <c r="F92" s="1">
        <f t="shared" si="26"/>
        <v>0</v>
      </c>
      <c r="G92" s="5"/>
      <c r="H92" s="4">
        <f t="shared" si="27"/>
        <v>6982.5</v>
      </c>
      <c r="I92" s="1">
        <f t="shared" si="28"/>
        <v>0</v>
      </c>
      <c r="K92" s="9" t="s">
        <v>103</v>
      </c>
    </row>
    <row r="93" spans="1:11" ht="15.75" customHeight="1" x14ac:dyDescent="0.2">
      <c r="A93" s="3" t="s">
        <v>8</v>
      </c>
      <c r="B93" s="1" t="s">
        <v>9</v>
      </c>
      <c r="C93" s="1" t="s">
        <v>102</v>
      </c>
      <c r="D93" s="1">
        <v>0</v>
      </c>
      <c r="E93" s="5">
        <v>29400</v>
      </c>
      <c r="F93" s="1">
        <f t="shared" si="26"/>
        <v>0</v>
      </c>
      <c r="G93" s="5"/>
      <c r="H93" s="4">
        <f t="shared" si="27"/>
        <v>5586</v>
      </c>
      <c r="I93" s="1">
        <f t="shared" si="28"/>
        <v>0</v>
      </c>
      <c r="K93" s="9" t="s">
        <v>103</v>
      </c>
    </row>
    <row r="94" spans="1:11" ht="15.75" customHeight="1" x14ac:dyDescent="0.2">
      <c r="A94" s="3" t="s">
        <v>10</v>
      </c>
      <c r="B94" s="1" t="s">
        <v>11</v>
      </c>
      <c r="C94" s="1" t="s">
        <v>102</v>
      </c>
      <c r="D94" s="1">
        <v>0</v>
      </c>
      <c r="E94" s="5">
        <v>22050</v>
      </c>
      <c r="F94" s="1">
        <f t="shared" si="26"/>
        <v>0</v>
      </c>
      <c r="G94" s="5"/>
      <c r="H94" s="4">
        <f t="shared" si="27"/>
        <v>4189.5</v>
      </c>
      <c r="I94" s="1">
        <f t="shared" si="28"/>
        <v>0</v>
      </c>
      <c r="K94" s="9" t="s">
        <v>103</v>
      </c>
    </row>
    <row r="95" spans="1:11" ht="15.75" customHeight="1" x14ac:dyDescent="0.2">
      <c r="A95" s="3" t="s">
        <v>12</v>
      </c>
      <c r="B95" s="1" t="s">
        <v>13</v>
      </c>
      <c r="C95" s="1" t="s">
        <v>102</v>
      </c>
      <c r="D95" s="1">
        <v>0</v>
      </c>
      <c r="E95" s="5">
        <v>18385</v>
      </c>
      <c r="F95" s="1">
        <f t="shared" si="26"/>
        <v>0</v>
      </c>
      <c r="G95" s="5"/>
      <c r="H95" s="4">
        <f t="shared" si="27"/>
        <v>3493.15</v>
      </c>
      <c r="I95" s="1">
        <f t="shared" si="28"/>
        <v>0</v>
      </c>
      <c r="K95" s="9" t="s">
        <v>103</v>
      </c>
    </row>
    <row r="96" spans="1:11" ht="15.75" customHeight="1" x14ac:dyDescent="0.2">
      <c r="C96" s="1" t="s">
        <v>14</v>
      </c>
      <c r="D96" s="1">
        <v>0</v>
      </c>
      <c r="E96" s="5">
        <v>9190</v>
      </c>
      <c r="F96" s="1">
        <f t="shared" si="26"/>
        <v>0</v>
      </c>
      <c r="G96" s="5"/>
      <c r="H96" s="4">
        <f t="shared" si="27"/>
        <v>1746.1</v>
      </c>
      <c r="I96" s="1">
        <f t="shared" si="28"/>
        <v>0</v>
      </c>
      <c r="K96" s="9" t="s">
        <v>65</v>
      </c>
    </row>
    <row r="97" spans="1:11" ht="15.75" customHeight="1" x14ac:dyDescent="0.2">
      <c r="C97" s="1" t="s">
        <v>15</v>
      </c>
      <c r="D97" s="1">
        <v>0</v>
      </c>
      <c r="E97" s="5">
        <v>4595</v>
      </c>
      <c r="F97" s="1">
        <f t="shared" si="26"/>
        <v>0</v>
      </c>
      <c r="G97" s="5"/>
      <c r="H97" s="4">
        <f t="shared" si="27"/>
        <v>873.05</v>
      </c>
      <c r="I97" s="1">
        <f t="shared" si="28"/>
        <v>0</v>
      </c>
      <c r="K97" s="9" t="s">
        <v>66</v>
      </c>
    </row>
    <row r="98" spans="1:11" ht="15.75" customHeight="1" x14ac:dyDescent="0.2">
      <c r="C98" s="1" t="s">
        <v>16</v>
      </c>
      <c r="D98" s="1">
        <v>0</v>
      </c>
      <c r="E98" s="5">
        <v>919</v>
      </c>
      <c r="F98" s="1">
        <f t="shared" si="26"/>
        <v>0</v>
      </c>
      <c r="G98" s="5"/>
      <c r="H98" s="4">
        <f t="shared" si="27"/>
        <v>174.61</v>
      </c>
      <c r="I98" s="1">
        <f t="shared" si="28"/>
        <v>0</v>
      </c>
    </row>
    <row r="99" spans="1:11" ht="15.75" customHeight="1" x14ac:dyDescent="0.2">
      <c r="A99" s="8" t="s">
        <v>24</v>
      </c>
      <c r="B99" s="8"/>
      <c r="C99" s="8"/>
      <c r="D99" s="39"/>
      <c r="E99" s="8"/>
      <c r="F99" s="39">
        <f>SUM(F91:F98)</f>
        <v>0</v>
      </c>
      <c r="G99" s="8"/>
      <c r="H99" s="42"/>
      <c r="I99" s="39">
        <f>SUM(I91:I98)</f>
        <v>0</v>
      </c>
    </row>
    <row r="100" spans="1:11" ht="15.75" customHeight="1" x14ac:dyDescent="0.2">
      <c r="A100" s="8"/>
      <c r="B100" s="8"/>
      <c r="C100" s="8"/>
      <c r="D100" s="39"/>
      <c r="E100" s="8"/>
      <c r="F100" s="39"/>
      <c r="G100" s="8"/>
      <c r="H100" s="42"/>
      <c r="I100" s="39"/>
    </row>
    <row r="101" spans="1:11" ht="15.75" customHeight="1" x14ac:dyDescent="0.2">
      <c r="C101" s="6" t="s">
        <v>104</v>
      </c>
      <c r="D101" s="7" t="s">
        <v>60</v>
      </c>
      <c r="E101" s="7" t="s">
        <v>61</v>
      </c>
      <c r="F101" s="37" t="s">
        <v>24</v>
      </c>
      <c r="G101" s="7"/>
      <c r="H101" s="38" t="s">
        <v>62</v>
      </c>
      <c r="I101" s="37" t="s">
        <v>24</v>
      </c>
    </row>
    <row r="102" spans="1:11" ht="15.75" customHeight="1" x14ac:dyDescent="0.2">
      <c r="A102" s="3" t="s">
        <v>3</v>
      </c>
      <c r="B102" s="1" t="s">
        <v>4</v>
      </c>
      <c r="C102" s="1" t="s">
        <v>105</v>
      </c>
      <c r="D102" s="1">
        <v>0</v>
      </c>
      <c r="E102" s="5">
        <v>33075</v>
      </c>
      <c r="F102" s="1">
        <f t="shared" ref="F102:F109" si="29">+D102*E102</f>
        <v>0</v>
      </c>
      <c r="G102" s="5"/>
      <c r="H102" s="4">
        <f t="shared" ref="H102:H109" si="30">+E102*0.19</f>
        <v>6284.25</v>
      </c>
      <c r="I102" s="1">
        <f t="shared" ref="I102:I109" si="31">+D102*H102</f>
        <v>0</v>
      </c>
      <c r="J102" s="10"/>
      <c r="K102" s="9" t="s">
        <v>103</v>
      </c>
    </row>
    <row r="103" spans="1:11" ht="15.75" customHeight="1" x14ac:dyDescent="0.2">
      <c r="A103" s="3" t="s">
        <v>6</v>
      </c>
      <c r="B103" s="1" t="s">
        <v>7</v>
      </c>
      <c r="C103" s="1" t="s">
        <v>105</v>
      </c>
      <c r="D103" s="1">
        <v>0</v>
      </c>
      <c r="E103" s="5">
        <v>28675</v>
      </c>
      <c r="F103" s="1">
        <f t="shared" si="29"/>
        <v>0</v>
      </c>
      <c r="G103" s="5"/>
      <c r="H103" s="4">
        <f t="shared" si="30"/>
        <v>5448.25</v>
      </c>
      <c r="I103" s="1">
        <f t="shared" si="31"/>
        <v>0</v>
      </c>
      <c r="J103" s="10"/>
      <c r="K103" s="9" t="s">
        <v>103</v>
      </c>
    </row>
    <row r="104" spans="1:11" ht="15.75" customHeight="1" x14ac:dyDescent="0.2">
      <c r="A104" s="3" t="s">
        <v>8</v>
      </c>
      <c r="B104" s="1" t="s">
        <v>9</v>
      </c>
      <c r="C104" s="1" t="s">
        <v>105</v>
      </c>
      <c r="D104" s="1">
        <v>0</v>
      </c>
      <c r="E104" s="5">
        <v>21325</v>
      </c>
      <c r="F104" s="1">
        <f t="shared" si="29"/>
        <v>0</v>
      </c>
      <c r="G104" s="5"/>
      <c r="H104" s="4">
        <f t="shared" si="30"/>
        <v>4051.75</v>
      </c>
      <c r="I104" s="1">
        <f t="shared" si="31"/>
        <v>0</v>
      </c>
      <c r="J104" s="10"/>
      <c r="K104" s="9" t="s">
        <v>103</v>
      </c>
    </row>
    <row r="105" spans="1:11" ht="15.75" customHeight="1" x14ac:dyDescent="0.2">
      <c r="A105" s="3" t="s">
        <v>10</v>
      </c>
      <c r="B105" s="1" t="s">
        <v>11</v>
      </c>
      <c r="C105" s="1" t="s">
        <v>105</v>
      </c>
      <c r="D105" s="1">
        <v>0</v>
      </c>
      <c r="E105" s="5">
        <v>18385</v>
      </c>
      <c r="F105" s="1">
        <f t="shared" si="29"/>
        <v>0</v>
      </c>
      <c r="G105" s="5"/>
      <c r="H105" s="4">
        <f t="shared" si="30"/>
        <v>3493.15</v>
      </c>
      <c r="I105" s="1">
        <f t="shared" si="31"/>
        <v>0</v>
      </c>
      <c r="J105" s="10"/>
      <c r="K105" s="9" t="s">
        <v>103</v>
      </c>
    </row>
    <row r="106" spans="1:11" ht="15.75" customHeight="1" x14ac:dyDescent="0.2">
      <c r="A106" s="3" t="s">
        <v>12</v>
      </c>
      <c r="B106" s="1" t="s">
        <v>13</v>
      </c>
      <c r="C106" s="1" t="s">
        <v>105</v>
      </c>
      <c r="D106" s="1">
        <v>0</v>
      </c>
      <c r="E106" s="5">
        <v>13950</v>
      </c>
      <c r="F106" s="1">
        <f t="shared" si="29"/>
        <v>0</v>
      </c>
      <c r="G106" s="5"/>
      <c r="H106" s="4">
        <f t="shared" si="30"/>
        <v>2650.5</v>
      </c>
      <c r="I106" s="1">
        <f t="shared" si="31"/>
        <v>0</v>
      </c>
      <c r="J106" s="10"/>
      <c r="K106" s="9" t="s">
        <v>103</v>
      </c>
    </row>
    <row r="107" spans="1:11" ht="15.75" customHeight="1" x14ac:dyDescent="0.2">
      <c r="C107" s="1" t="s">
        <v>14</v>
      </c>
      <c r="D107" s="1">
        <v>0</v>
      </c>
      <c r="E107" s="5">
        <v>6985</v>
      </c>
      <c r="F107" s="1">
        <f t="shared" si="29"/>
        <v>0</v>
      </c>
      <c r="G107" s="5"/>
      <c r="H107" s="4">
        <f t="shared" si="30"/>
        <v>1327.15</v>
      </c>
      <c r="I107" s="1">
        <f t="shared" si="31"/>
        <v>0</v>
      </c>
      <c r="J107" s="10"/>
      <c r="K107" s="9" t="s">
        <v>65</v>
      </c>
    </row>
    <row r="108" spans="1:11" ht="15.75" customHeight="1" x14ac:dyDescent="0.2">
      <c r="C108" s="1" t="s">
        <v>15</v>
      </c>
      <c r="D108" s="1">
        <v>0</v>
      </c>
      <c r="E108" s="5">
        <v>3495</v>
      </c>
      <c r="F108" s="1">
        <f t="shared" si="29"/>
        <v>0</v>
      </c>
      <c r="G108" s="5"/>
      <c r="H108" s="4">
        <f t="shared" si="30"/>
        <v>664.05</v>
      </c>
      <c r="I108" s="1">
        <f t="shared" si="31"/>
        <v>0</v>
      </c>
      <c r="J108" s="10"/>
      <c r="K108" s="9" t="s">
        <v>66</v>
      </c>
    </row>
    <row r="109" spans="1:11" ht="15.75" customHeight="1" x14ac:dyDescent="0.2">
      <c r="C109" s="1" t="s">
        <v>16</v>
      </c>
      <c r="D109" s="1">
        <v>0</v>
      </c>
      <c r="E109" s="5">
        <v>1395</v>
      </c>
      <c r="F109" s="1">
        <f t="shared" si="29"/>
        <v>0</v>
      </c>
      <c r="G109" s="5"/>
      <c r="H109" s="4">
        <f t="shared" si="30"/>
        <v>265.05</v>
      </c>
      <c r="I109" s="1">
        <f t="shared" si="31"/>
        <v>0</v>
      </c>
      <c r="J109" s="10"/>
    </row>
    <row r="110" spans="1:11" ht="15.75" customHeight="1" x14ac:dyDescent="0.2">
      <c r="A110" s="8" t="s">
        <v>24</v>
      </c>
      <c r="B110" s="8"/>
      <c r="C110" s="8"/>
      <c r="D110" s="39"/>
      <c r="E110" s="44"/>
      <c r="F110" s="39">
        <f>SUM(F102:F109)</f>
        <v>0</v>
      </c>
      <c r="G110" s="44"/>
      <c r="H110" s="42"/>
      <c r="I110" s="39">
        <f>SUM(I102:I109)</f>
        <v>0</v>
      </c>
      <c r="J110" s="10"/>
      <c r="K110" s="43"/>
    </row>
    <row r="111" spans="1:11" ht="15.75" customHeight="1" x14ac:dyDescent="0.2">
      <c r="A111" s="8"/>
      <c r="B111" s="8"/>
      <c r="C111" s="8"/>
      <c r="D111" s="8"/>
      <c r="E111" s="44"/>
      <c r="F111" s="1"/>
      <c r="G111" s="44"/>
      <c r="H111" s="4"/>
      <c r="I111" s="1"/>
    </row>
    <row r="112" spans="1:11" ht="15.75" customHeight="1" x14ac:dyDescent="0.2">
      <c r="C112" s="6" t="s">
        <v>82</v>
      </c>
      <c r="D112" s="7" t="s">
        <v>60</v>
      </c>
      <c r="E112" s="7" t="s">
        <v>61</v>
      </c>
      <c r="F112" s="37" t="s">
        <v>24</v>
      </c>
      <c r="G112" s="7"/>
      <c r="H112" s="38" t="s">
        <v>62</v>
      </c>
      <c r="I112" s="37" t="s">
        <v>24</v>
      </c>
      <c r="K112" s="10"/>
    </row>
    <row r="113" spans="1:11" ht="15.75" customHeight="1" x14ac:dyDescent="0.2">
      <c r="A113" s="3"/>
      <c r="C113" s="1" t="s">
        <v>83</v>
      </c>
      <c r="D113" s="1">
        <v>0</v>
      </c>
      <c r="E113" s="5">
        <v>0</v>
      </c>
      <c r="F113" s="1">
        <f t="shared" ref="F113:F118" si="32">+D113*E113</f>
        <v>0</v>
      </c>
      <c r="G113" s="5"/>
      <c r="H113" s="4">
        <f>+E113*0.19</f>
        <v>0</v>
      </c>
      <c r="I113" s="1">
        <f t="shared" ref="I113:I118" si="33">+D113*H113</f>
        <v>0</v>
      </c>
    </row>
    <row r="114" spans="1:11" ht="15.75" customHeight="1" x14ac:dyDescent="0.2">
      <c r="A114" s="3"/>
      <c r="D114" s="1"/>
      <c r="E114" s="5"/>
      <c r="F114" s="1"/>
      <c r="G114" s="5"/>
      <c r="H114" s="4"/>
      <c r="I114" s="1"/>
    </row>
    <row r="115" spans="1:11" ht="15.75" customHeight="1" x14ac:dyDescent="0.2">
      <c r="A115" s="3"/>
      <c r="C115" s="1" t="s">
        <v>84</v>
      </c>
      <c r="D115" s="1">
        <v>0</v>
      </c>
      <c r="E115" s="5">
        <v>13385</v>
      </c>
      <c r="F115" s="1">
        <f t="shared" si="32"/>
        <v>0</v>
      </c>
      <c r="G115" s="5"/>
      <c r="H115" s="4">
        <f t="shared" ref="H115:H118" si="34">+E115*0.19</f>
        <v>2543.15</v>
      </c>
      <c r="I115" s="1">
        <f t="shared" si="33"/>
        <v>0</v>
      </c>
      <c r="K115" s="9" t="s">
        <v>85</v>
      </c>
    </row>
    <row r="116" spans="1:11" ht="15.75" customHeight="1" x14ac:dyDescent="0.2">
      <c r="C116" s="1" t="s">
        <v>14</v>
      </c>
      <c r="D116" s="1">
        <v>0</v>
      </c>
      <c r="E116" s="5">
        <v>4735</v>
      </c>
      <c r="F116" s="1">
        <f t="shared" si="32"/>
        <v>0</v>
      </c>
      <c r="G116" s="5"/>
      <c r="H116" s="4">
        <f t="shared" si="34"/>
        <v>899.65</v>
      </c>
      <c r="I116" s="1">
        <f t="shared" si="33"/>
        <v>0</v>
      </c>
      <c r="K116" s="9" t="s">
        <v>65</v>
      </c>
    </row>
    <row r="117" spans="1:11" ht="15.75" customHeight="1" x14ac:dyDescent="0.2">
      <c r="C117" s="1" t="s">
        <v>15</v>
      </c>
      <c r="D117" s="1">
        <v>0</v>
      </c>
      <c r="E117" s="5">
        <v>2365</v>
      </c>
      <c r="F117" s="1">
        <f t="shared" si="32"/>
        <v>0</v>
      </c>
      <c r="G117" s="5"/>
      <c r="H117" s="4">
        <f t="shared" si="34"/>
        <v>449.35</v>
      </c>
      <c r="I117" s="1">
        <f t="shared" si="33"/>
        <v>0</v>
      </c>
      <c r="K117" s="9" t="s">
        <v>66</v>
      </c>
    </row>
    <row r="118" spans="1:11" ht="15.75" customHeight="1" x14ac:dyDescent="0.2">
      <c r="C118" s="1" t="s">
        <v>16</v>
      </c>
      <c r="D118" s="1">
        <v>0</v>
      </c>
      <c r="E118" s="5">
        <v>474</v>
      </c>
      <c r="F118" s="1">
        <f t="shared" si="32"/>
        <v>0</v>
      </c>
      <c r="G118" s="5"/>
      <c r="H118" s="4">
        <f t="shared" si="34"/>
        <v>90.06</v>
      </c>
      <c r="I118" s="1">
        <f t="shared" si="33"/>
        <v>0</v>
      </c>
    </row>
    <row r="119" spans="1:11" ht="15.75" customHeight="1" x14ac:dyDescent="0.2">
      <c r="A119" s="8"/>
      <c r="B119" s="8"/>
      <c r="C119" s="8"/>
      <c r="D119" s="1"/>
      <c r="E119" s="5"/>
      <c r="F119" s="1"/>
      <c r="G119" s="5"/>
      <c r="H119" s="4"/>
      <c r="I119" s="1"/>
    </row>
    <row r="120" spans="1:11" ht="15.75" customHeight="1" x14ac:dyDescent="0.2">
      <c r="A120" s="3"/>
      <c r="C120" s="1" t="s">
        <v>86</v>
      </c>
      <c r="D120" s="1">
        <v>0</v>
      </c>
      <c r="E120" s="5">
        <v>27795</v>
      </c>
      <c r="F120" s="1">
        <f t="shared" ref="F120:F123" si="35">+D120*E120</f>
        <v>0</v>
      </c>
      <c r="G120" s="5"/>
      <c r="H120" s="4">
        <f t="shared" ref="H120:H123" si="36">+E120*0.19</f>
        <v>5281.05</v>
      </c>
      <c r="I120" s="1">
        <f t="shared" ref="I120:I123" si="37">+D120*H120</f>
        <v>0</v>
      </c>
      <c r="K120" s="9" t="s">
        <v>87</v>
      </c>
    </row>
    <row r="121" spans="1:11" ht="15.75" customHeight="1" x14ac:dyDescent="0.2">
      <c r="C121" s="1" t="s">
        <v>14</v>
      </c>
      <c r="D121" s="1">
        <v>0</v>
      </c>
      <c r="E121" s="5">
        <v>6175</v>
      </c>
      <c r="F121" s="1">
        <f t="shared" si="35"/>
        <v>0</v>
      </c>
      <c r="G121" s="5"/>
      <c r="H121" s="4">
        <f t="shared" si="36"/>
        <v>1173.25</v>
      </c>
      <c r="I121" s="1">
        <f t="shared" si="37"/>
        <v>0</v>
      </c>
      <c r="K121" s="9" t="s">
        <v>65</v>
      </c>
    </row>
    <row r="122" spans="1:11" ht="15.75" customHeight="1" x14ac:dyDescent="0.2">
      <c r="C122" s="1" t="s">
        <v>15</v>
      </c>
      <c r="D122" s="1">
        <v>0</v>
      </c>
      <c r="E122" s="5">
        <v>3090</v>
      </c>
      <c r="F122" s="1">
        <f t="shared" si="35"/>
        <v>0</v>
      </c>
      <c r="G122" s="5"/>
      <c r="H122" s="4">
        <f t="shared" si="36"/>
        <v>587.1</v>
      </c>
      <c r="I122" s="1">
        <f t="shared" si="37"/>
        <v>0</v>
      </c>
      <c r="K122" s="9" t="s">
        <v>66</v>
      </c>
    </row>
    <row r="123" spans="1:11" ht="15.75" customHeight="1" x14ac:dyDescent="0.2">
      <c r="C123" s="1" t="s">
        <v>16</v>
      </c>
      <c r="D123" s="1">
        <v>0</v>
      </c>
      <c r="E123" s="5">
        <v>618</v>
      </c>
      <c r="F123" s="1">
        <f t="shared" si="35"/>
        <v>0</v>
      </c>
      <c r="G123" s="5"/>
      <c r="H123" s="4">
        <f t="shared" si="36"/>
        <v>117.42</v>
      </c>
      <c r="I123" s="1">
        <f t="shared" si="37"/>
        <v>0</v>
      </c>
    </row>
    <row r="124" spans="1:11" ht="15.75" customHeight="1" x14ac:dyDescent="0.2">
      <c r="C124" s="8"/>
      <c r="D124" s="1"/>
      <c r="E124" s="5"/>
      <c r="F124" s="1"/>
      <c r="G124" s="5"/>
      <c r="H124" s="4"/>
      <c r="I124" s="1"/>
    </row>
    <row r="125" spans="1:11" ht="15.75" customHeight="1" x14ac:dyDescent="0.2">
      <c r="C125" s="1" t="s">
        <v>88</v>
      </c>
      <c r="D125" s="1">
        <v>0</v>
      </c>
      <c r="E125" s="5">
        <v>45000</v>
      </c>
      <c r="F125" s="1">
        <f t="shared" ref="F125:F128" si="38">+D125*E125</f>
        <v>0</v>
      </c>
      <c r="G125" s="5"/>
      <c r="H125" s="4">
        <f t="shared" ref="H125:H128" si="39">+E125*0.19</f>
        <v>8550</v>
      </c>
      <c r="I125" s="1">
        <f t="shared" ref="I125:I128" si="40">+D125*H125</f>
        <v>0</v>
      </c>
      <c r="K125" s="9" t="s">
        <v>89</v>
      </c>
    </row>
    <row r="126" spans="1:11" ht="15.75" customHeight="1" x14ac:dyDescent="0.2">
      <c r="C126" s="1" t="s">
        <v>14</v>
      </c>
      <c r="D126" s="1">
        <v>0</v>
      </c>
      <c r="E126" s="5">
        <v>18500</v>
      </c>
      <c r="F126" s="1">
        <f t="shared" si="38"/>
        <v>0</v>
      </c>
      <c r="G126" s="5"/>
      <c r="H126" s="4">
        <f t="shared" si="39"/>
        <v>3515</v>
      </c>
      <c r="I126" s="1">
        <f t="shared" si="40"/>
        <v>0</v>
      </c>
      <c r="K126" s="9" t="s">
        <v>65</v>
      </c>
    </row>
    <row r="127" spans="1:11" ht="15.75" customHeight="1" x14ac:dyDescent="0.2">
      <c r="C127" s="1" t="s">
        <v>15</v>
      </c>
      <c r="D127" s="1">
        <v>0</v>
      </c>
      <c r="E127" s="5">
        <v>9250</v>
      </c>
      <c r="F127" s="1">
        <f t="shared" si="38"/>
        <v>0</v>
      </c>
      <c r="G127" s="5"/>
      <c r="H127" s="4">
        <f t="shared" si="39"/>
        <v>1757.5</v>
      </c>
      <c r="I127" s="1">
        <f t="shared" si="40"/>
        <v>0</v>
      </c>
      <c r="K127" s="9" t="s">
        <v>66</v>
      </c>
    </row>
    <row r="128" spans="1:11" ht="15.75" customHeight="1" x14ac:dyDescent="0.2">
      <c r="C128" s="1" t="s">
        <v>16</v>
      </c>
      <c r="D128" s="1">
        <v>0</v>
      </c>
      <c r="E128" s="5">
        <v>1850</v>
      </c>
      <c r="F128" s="1">
        <f t="shared" si="38"/>
        <v>0</v>
      </c>
      <c r="G128" s="5"/>
      <c r="H128" s="4">
        <f t="shared" si="39"/>
        <v>351.5</v>
      </c>
      <c r="I128" s="1">
        <f t="shared" si="40"/>
        <v>0</v>
      </c>
    </row>
    <row r="129" spans="1:11" ht="15.75" customHeight="1" x14ac:dyDescent="0.2">
      <c r="C129" s="8"/>
      <c r="D129" s="1"/>
      <c r="E129" s="5"/>
      <c r="F129" s="1"/>
      <c r="G129" s="5"/>
      <c r="H129" s="4"/>
      <c r="I129" s="1"/>
    </row>
    <row r="130" spans="1:11" ht="15.75" customHeight="1" x14ac:dyDescent="0.2">
      <c r="C130" s="1" t="s">
        <v>90</v>
      </c>
      <c r="D130" s="1">
        <v>0</v>
      </c>
      <c r="E130" s="5">
        <v>79500</v>
      </c>
      <c r="F130" s="1">
        <f t="shared" ref="F130:F133" si="41">+D130*E130</f>
        <v>0</v>
      </c>
      <c r="G130" s="5"/>
      <c r="H130" s="4">
        <f t="shared" ref="H130:H133" si="42">+E130*0.19</f>
        <v>15105</v>
      </c>
      <c r="I130" s="1">
        <f t="shared" ref="I130:I133" si="43">+D130*H130</f>
        <v>0</v>
      </c>
      <c r="K130" s="9" t="s">
        <v>91</v>
      </c>
    </row>
    <row r="131" spans="1:11" ht="15.75" customHeight="1" x14ac:dyDescent="0.2">
      <c r="C131" s="1" t="s">
        <v>14</v>
      </c>
      <c r="D131" s="1">
        <v>0</v>
      </c>
      <c r="E131" s="5">
        <v>30900</v>
      </c>
      <c r="F131" s="1">
        <f t="shared" si="41"/>
        <v>0</v>
      </c>
      <c r="G131" s="5"/>
      <c r="H131" s="4">
        <f t="shared" si="42"/>
        <v>5871</v>
      </c>
      <c r="I131" s="1">
        <f t="shared" si="43"/>
        <v>0</v>
      </c>
      <c r="K131" s="9" t="s">
        <v>65</v>
      </c>
    </row>
    <row r="132" spans="1:11" ht="15.75" customHeight="1" x14ac:dyDescent="0.2">
      <c r="C132" s="1" t="s">
        <v>15</v>
      </c>
      <c r="D132" s="1">
        <v>0</v>
      </c>
      <c r="E132" s="5">
        <v>15450</v>
      </c>
      <c r="F132" s="1">
        <f t="shared" si="41"/>
        <v>0</v>
      </c>
      <c r="G132" s="5"/>
      <c r="H132" s="4">
        <f t="shared" si="42"/>
        <v>2935.5</v>
      </c>
      <c r="I132" s="1">
        <f t="shared" si="43"/>
        <v>0</v>
      </c>
      <c r="K132" s="9" t="s">
        <v>66</v>
      </c>
    </row>
    <row r="133" spans="1:11" ht="15.75" customHeight="1" x14ac:dyDescent="0.2">
      <c r="C133" s="1" t="s">
        <v>16</v>
      </c>
      <c r="D133" s="1">
        <v>0</v>
      </c>
      <c r="E133" s="5">
        <v>3090</v>
      </c>
      <c r="F133" s="1">
        <f t="shared" si="41"/>
        <v>0</v>
      </c>
      <c r="G133" s="5"/>
      <c r="H133" s="4">
        <f t="shared" si="42"/>
        <v>587.1</v>
      </c>
      <c r="I133" s="1">
        <f t="shared" si="43"/>
        <v>0</v>
      </c>
    </row>
    <row r="134" spans="1:11" ht="15.75" customHeight="1" x14ac:dyDescent="0.2">
      <c r="A134" s="8" t="s">
        <v>24</v>
      </c>
      <c r="B134" s="8"/>
      <c r="C134" s="8"/>
      <c r="D134" s="1"/>
      <c r="E134" s="1"/>
      <c r="F134" s="39">
        <f>SUM(F113:F133)</f>
        <v>0</v>
      </c>
      <c r="G134" s="1"/>
      <c r="H134" s="1"/>
      <c r="I134" s="39">
        <f>SUM(I113:I133)</f>
        <v>0</v>
      </c>
    </row>
    <row r="135" spans="1:11" ht="15.75" customHeight="1" x14ac:dyDescent="0.2">
      <c r="D135" s="1"/>
      <c r="E135" s="4"/>
      <c r="F135" s="1"/>
      <c r="G135" s="1"/>
      <c r="H135" s="4"/>
      <c r="I135" s="1"/>
      <c r="J135" s="12"/>
      <c r="K135" s="41"/>
    </row>
    <row r="136" spans="1:11" ht="15.75" customHeight="1" x14ac:dyDescent="0.2">
      <c r="C136" s="6" t="s">
        <v>45</v>
      </c>
      <c r="D136" s="7" t="s">
        <v>60</v>
      </c>
      <c r="E136" s="7" t="s">
        <v>61</v>
      </c>
      <c r="F136" s="37" t="s">
        <v>24</v>
      </c>
      <c r="G136" s="1"/>
      <c r="H136" s="38" t="s">
        <v>62</v>
      </c>
      <c r="I136" s="37" t="s">
        <v>24</v>
      </c>
      <c r="J136" s="1"/>
    </row>
    <row r="137" spans="1:11" ht="15.75" customHeight="1" x14ac:dyDescent="0.2">
      <c r="A137" s="3" t="s">
        <v>3</v>
      </c>
      <c r="B137" s="1" t="s">
        <v>4</v>
      </c>
      <c r="C137" s="1" t="s">
        <v>28</v>
      </c>
      <c r="D137" s="1">
        <v>0</v>
      </c>
      <c r="E137" s="5">
        <v>85876</v>
      </c>
      <c r="F137" s="1">
        <f t="shared" ref="F137:F144" si="44">+D137*E137</f>
        <v>0</v>
      </c>
      <c r="G137" s="1"/>
      <c r="H137" s="4">
        <f t="shared" ref="H137:H144" si="45">+E137*0.19</f>
        <v>16316.44</v>
      </c>
      <c r="I137" s="1">
        <f t="shared" ref="I137:I144" si="46">+D137*H137</f>
        <v>0</v>
      </c>
      <c r="J137" s="5"/>
    </row>
    <row r="138" spans="1:11" ht="15.75" customHeight="1" x14ac:dyDescent="0.2">
      <c r="A138" s="3" t="s">
        <v>6</v>
      </c>
      <c r="B138" s="1" t="s">
        <v>7</v>
      </c>
      <c r="C138" s="1" t="s">
        <v>28</v>
      </c>
      <c r="D138" s="1">
        <v>0</v>
      </c>
      <c r="E138" s="5">
        <v>65148</v>
      </c>
      <c r="F138" s="1">
        <f t="shared" si="44"/>
        <v>0</v>
      </c>
      <c r="G138" s="1"/>
      <c r="H138" s="4">
        <f t="shared" si="45"/>
        <v>12378.12</v>
      </c>
      <c r="I138" s="1">
        <f t="shared" si="46"/>
        <v>0</v>
      </c>
      <c r="J138" s="5"/>
    </row>
    <row r="139" spans="1:11" ht="15.75" customHeight="1" x14ac:dyDescent="0.2">
      <c r="A139" s="3" t="s">
        <v>8</v>
      </c>
      <c r="B139" s="1" t="s">
        <v>9</v>
      </c>
      <c r="C139" s="1" t="s">
        <v>28</v>
      </c>
      <c r="D139" s="1">
        <v>0</v>
      </c>
      <c r="E139" s="5">
        <v>47380</v>
      </c>
      <c r="F139" s="1">
        <f t="shared" si="44"/>
        <v>0</v>
      </c>
      <c r="G139" s="1"/>
      <c r="H139" s="4">
        <f t="shared" si="45"/>
        <v>9002.2000000000007</v>
      </c>
      <c r="I139" s="1">
        <f t="shared" si="46"/>
        <v>0</v>
      </c>
      <c r="J139" s="5"/>
    </row>
    <row r="140" spans="1:11" ht="15.75" customHeight="1" x14ac:dyDescent="0.2">
      <c r="A140" s="3" t="s">
        <v>10</v>
      </c>
      <c r="B140" s="1" t="s">
        <v>11</v>
      </c>
      <c r="C140" s="1" t="s">
        <v>28</v>
      </c>
      <c r="D140" s="1">
        <v>0</v>
      </c>
      <c r="E140" s="5">
        <v>33166</v>
      </c>
      <c r="F140" s="1">
        <f t="shared" si="44"/>
        <v>0</v>
      </c>
      <c r="G140" s="1"/>
      <c r="H140" s="4">
        <f t="shared" si="45"/>
        <v>6301.54</v>
      </c>
      <c r="I140" s="1">
        <f t="shared" si="46"/>
        <v>0</v>
      </c>
      <c r="J140" s="5"/>
    </row>
    <row r="141" spans="1:11" ht="15.75" customHeight="1" x14ac:dyDescent="0.2">
      <c r="A141" s="3" t="s">
        <v>12</v>
      </c>
      <c r="B141" s="1" t="s">
        <v>13</v>
      </c>
      <c r="C141" s="1" t="s">
        <v>28</v>
      </c>
      <c r="D141" s="1">
        <v>0</v>
      </c>
      <c r="E141" s="5">
        <v>24875</v>
      </c>
      <c r="F141" s="1">
        <f t="shared" si="44"/>
        <v>0</v>
      </c>
      <c r="G141" s="1"/>
      <c r="H141" s="4">
        <f t="shared" si="45"/>
        <v>4726.25</v>
      </c>
      <c r="I141" s="1">
        <f t="shared" si="46"/>
        <v>0</v>
      </c>
      <c r="J141" s="5"/>
    </row>
    <row r="142" spans="1:11" ht="15.75" customHeight="1" x14ac:dyDescent="0.2">
      <c r="C142" s="1" t="s">
        <v>14</v>
      </c>
      <c r="D142" s="1">
        <v>0</v>
      </c>
      <c r="E142" s="5">
        <v>12437</v>
      </c>
      <c r="F142" s="1">
        <f t="shared" si="44"/>
        <v>0</v>
      </c>
      <c r="G142" s="1"/>
      <c r="H142" s="4">
        <f t="shared" si="45"/>
        <v>2363.0300000000002</v>
      </c>
      <c r="I142" s="1">
        <f t="shared" si="46"/>
        <v>0</v>
      </c>
      <c r="J142" s="5"/>
    </row>
    <row r="143" spans="1:11" ht="15.75" customHeight="1" x14ac:dyDescent="0.2">
      <c r="C143" s="1" t="s">
        <v>15</v>
      </c>
      <c r="D143" s="1">
        <v>0</v>
      </c>
      <c r="E143" s="5">
        <v>6219</v>
      </c>
      <c r="F143" s="1">
        <f t="shared" si="44"/>
        <v>0</v>
      </c>
      <c r="G143" s="1"/>
      <c r="H143" s="4">
        <f t="shared" si="45"/>
        <v>1181.6100000000001</v>
      </c>
      <c r="I143" s="1">
        <f t="shared" si="46"/>
        <v>0</v>
      </c>
      <c r="J143" s="5"/>
    </row>
    <row r="144" spans="1:11" ht="15.75" customHeight="1" x14ac:dyDescent="0.2">
      <c r="C144" s="1" t="s">
        <v>16</v>
      </c>
      <c r="D144" s="1">
        <v>0</v>
      </c>
      <c r="E144" s="5">
        <v>2487</v>
      </c>
      <c r="F144" s="1">
        <f t="shared" si="44"/>
        <v>0</v>
      </c>
      <c r="G144" s="1"/>
      <c r="H144" s="4">
        <f t="shared" si="45"/>
        <v>472.53000000000003</v>
      </c>
      <c r="I144" s="1">
        <f t="shared" si="46"/>
        <v>0</v>
      </c>
      <c r="J144" s="5"/>
    </row>
    <row r="145" spans="1:11" ht="15.75" customHeight="1" x14ac:dyDescent="0.2">
      <c r="A145" s="8" t="s">
        <v>24</v>
      </c>
      <c r="B145" s="8"/>
      <c r="C145" s="8"/>
      <c r="D145" s="39"/>
      <c r="E145" s="1"/>
      <c r="F145" s="39">
        <f>SUM(F137:F144)</f>
        <v>0</v>
      </c>
      <c r="G145" s="1"/>
      <c r="H145" s="42"/>
      <c r="I145" s="39">
        <f>SUM(I137:I144)</f>
        <v>0</v>
      </c>
      <c r="J145" s="1"/>
      <c r="K145" s="43"/>
    </row>
    <row r="146" spans="1:11" ht="15.75" customHeight="1" x14ac:dyDescent="0.2">
      <c r="A146" s="8"/>
      <c r="B146" s="8"/>
      <c r="C146" s="8"/>
      <c r="D146" s="39"/>
      <c r="E146" s="1"/>
      <c r="F146" s="39"/>
      <c r="G146" s="1"/>
      <c r="H146" s="42"/>
      <c r="I146" s="39"/>
      <c r="J146" s="1"/>
      <c r="K146" s="43"/>
    </row>
    <row r="147" spans="1:11" ht="15.75" customHeight="1" x14ac:dyDescent="0.2">
      <c r="A147" s="8"/>
      <c r="B147" s="8"/>
      <c r="C147" s="1" t="s">
        <v>117</v>
      </c>
      <c r="D147" s="1">
        <v>0</v>
      </c>
      <c r="E147" s="4">
        <v>0.47</v>
      </c>
      <c r="F147" s="1">
        <f t="shared" ref="F147" si="47">+D147*E147</f>
        <v>0</v>
      </c>
      <c r="G147" s="1"/>
      <c r="H147" s="4"/>
      <c r="I147" s="1"/>
      <c r="K147" s="41" t="s">
        <v>118</v>
      </c>
    </row>
    <row r="148" spans="1:11" ht="15.75" customHeight="1" x14ac:dyDescent="0.2">
      <c r="D148" s="1"/>
      <c r="E148" s="1"/>
      <c r="F148" s="1"/>
      <c r="G148" s="1"/>
      <c r="H148" s="4"/>
      <c r="I148" s="1"/>
      <c r="J148" s="1"/>
    </row>
    <row r="149" spans="1:11" ht="15.75" customHeight="1" x14ac:dyDescent="0.2">
      <c r="C149" s="6" t="s">
        <v>46</v>
      </c>
      <c r="D149" s="7" t="s">
        <v>60</v>
      </c>
      <c r="E149" s="7" t="s">
        <v>61</v>
      </c>
      <c r="F149" s="37" t="s">
        <v>24</v>
      </c>
      <c r="G149" s="1"/>
      <c r="H149" s="38" t="s">
        <v>62</v>
      </c>
      <c r="I149" s="37" t="s">
        <v>24</v>
      </c>
      <c r="J149" s="1"/>
    </row>
    <row r="150" spans="1:11" ht="15.75" customHeight="1" x14ac:dyDescent="0.2">
      <c r="A150" s="3" t="s">
        <v>3</v>
      </c>
      <c r="B150" s="1" t="s">
        <v>4</v>
      </c>
      <c r="C150" s="1" t="s">
        <v>29</v>
      </c>
      <c r="D150" s="1">
        <v>0</v>
      </c>
      <c r="E150" s="5">
        <v>47972</v>
      </c>
      <c r="F150" s="1">
        <f t="shared" ref="F150:F157" si="48">+D150*E150</f>
        <v>0</v>
      </c>
      <c r="G150" s="1"/>
      <c r="H150" s="4">
        <f t="shared" ref="H150:H157" si="49">+E150*0.19</f>
        <v>9114.68</v>
      </c>
      <c r="I150" s="1">
        <f t="shared" ref="I150:I157" si="50">+D150*H150</f>
        <v>0</v>
      </c>
      <c r="J150" s="5"/>
      <c r="K150" s="9" t="s">
        <v>72</v>
      </c>
    </row>
    <row r="151" spans="1:11" ht="15.75" customHeight="1" x14ac:dyDescent="0.2">
      <c r="A151" s="3" t="s">
        <v>6</v>
      </c>
      <c r="B151" s="1" t="s">
        <v>7</v>
      </c>
      <c r="C151" s="1" t="s">
        <v>29</v>
      </c>
      <c r="D151" s="1">
        <v>0</v>
      </c>
      <c r="E151" s="5">
        <v>35239</v>
      </c>
      <c r="F151" s="1">
        <f t="shared" si="48"/>
        <v>0</v>
      </c>
      <c r="G151" s="1"/>
      <c r="H151" s="4">
        <f t="shared" si="49"/>
        <v>6695.41</v>
      </c>
      <c r="I151" s="1">
        <f t="shared" si="50"/>
        <v>0</v>
      </c>
      <c r="J151" s="5"/>
      <c r="K151" s="9" t="s">
        <v>72</v>
      </c>
    </row>
    <row r="152" spans="1:11" ht="15.75" customHeight="1" x14ac:dyDescent="0.2">
      <c r="A152" s="3" t="s">
        <v>8</v>
      </c>
      <c r="B152" s="1" t="s">
        <v>9</v>
      </c>
      <c r="C152" s="1" t="s">
        <v>29</v>
      </c>
      <c r="D152" s="1">
        <v>0</v>
      </c>
      <c r="E152" s="5">
        <v>27244</v>
      </c>
      <c r="F152" s="1">
        <f t="shared" si="48"/>
        <v>0</v>
      </c>
      <c r="G152" s="1"/>
      <c r="H152" s="4">
        <f t="shared" si="49"/>
        <v>5176.3599999999997</v>
      </c>
      <c r="I152" s="1">
        <f t="shared" si="50"/>
        <v>0</v>
      </c>
      <c r="J152" s="5"/>
      <c r="K152" s="9" t="s">
        <v>72</v>
      </c>
    </row>
    <row r="153" spans="1:11" ht="15.75" customHeight="1" x14ac:dyDescent="0.2">
      <c r="A153" s="3" t="s">
        <v>10</v>
      </c>
      <c r="B153" s="1" t="s">
        <v>11</v>
      </c>
      <c r="C153" s="1" t="s">
        <v>29</v>
      </c>
      <c r="D153" s="1">
        <v>0</v>
      </c>
      <c r="E153" s="5">
        <v>17175</v>
      </c>
      <c r="F153" s="1">
        <f t="shared" si="48"/>
        <v>0</v>
      </c>
      <c r="G153" s="1"/>
      <c r="H153" s="4">
        <f t="shared" si="49"/>
        <v>3263.25</v>
      </c>
      <c r="I153" s="1">
        <f t="shared" si="50"/>
        <v>0</v>
      </c>
      <c r="J153" s="5"/>
      <c r="K153" s="9" t="s">
        <v>72</v>
      </c>
    </row>
    <row r="154" spans="1:11" ht="15.75" customHeight="1" x14ac:dyDescent="0.2">
      <c r="A154" s="3" t="s">
        <v>12</v>
      </c>
      <c r="B154" s="1" t="s">
        <v>13</v>
      </c>
      <c r="C154" s="1" t="s">
        <v>29</v>
      </c>
      <c r="D154" s="1">
        <v>0</v>
      </c>
      <c r="E154" s="5">
        <v>14214</v>
      </c>
      <c r="F154" s="1">
        <f t="shared" si="48"/>
        <v>0</v>
      </c>
      <c r="G154" s="1"/>
      <c r="H154" s="4">
        <f t="shared" si="49"/>
        <v>2700.66</v>
      </c>
      <c r="I154" s="1">
        <f t="shared" si="50"/>
        <v>0</v>
      </c>
      <c r="J154" s="5"/>
      <c r="K154" s="9" t="s">
        <v>72</v>
      </c>
    </row>
    <row r="155" spans="1:11" ht="15.75" customHeight="1" x14ac:dyDescent="0.2">
      <c r="C155" s="1" t="s">
        <v>14</v>
      </c>
      <c r="D155" s="1">
        <v>0</v>
      </c>
      <c r="E155" s="5">
        <v>7107</v>
      </c>
      <c r="F155" s="1">
        <f t="shared" si="48"/>
        <v>0</v>
      </c>
      <c r="G155" s="1"/>
      <c r="H155" s="4">
        <f t="shared" si="49"/>
        <v>1350.33</v>
      </c>
      <c r="I155" s="1">
        <f t="shared" si="50"/>
        <v>0</v>
      </c>
      <c r="J155" s="5"/>
      <c r="K155" s="9" t="s">
        <v>65</v>
      </c>
    </row>
    <row r="156" spans="1:11" ht="15.75" customHeight="1" x14ac:dyDescent="0.2">
      <c r="C156" s="1" t="s">
        <v>15</v>
      </c>
      <c r="D156" s="1">
        <v>0</v>
      </c>
      <c r="E156" s="5">
        <v>3554</v>
      </c>
      <c r="F156" s="1">
        <f t="shared" si="48"/>
        <v>0</v>
      </c>
      <c r="G156" s="1"/>
      <c r="H156" s="4">
        <f t="shared" si="49"/>
        <v>675.26</v>
      </c>
      <c r="I156" s="1">
        <f t="shared" si="50"/>
        <v>0</v>
      </c>
      <c r="J156" s="5"/>
      <c r="K156" s="9" t="s">
        <v>66</v>
      </c>
    </row>
    <row r="157" spans="1:11" ht="15.75" customHeight="1" x14ac:dyDescent="0.2">
      <c r="C157" s="1" t="s">
        <v>16</v>
      </c>
      <c r="D157" s="1">
        <v>0</v>
      </c>
      <c r="E157" s="5">
        <v>1421</v>
      </c>
      <c r="F157" s="1">
        <f t="shared" si="48"/>
        <v>0</v>
      </c>
      <c r="G157" s="1"/>
      <c r="H157" s="4">
        <f t="shared" si="49"/>
        <v>269.99</v>
      </c>
      <c r="I157" s="1">
        <f t="shared" si="50"/>
        <v>0</v>
      </c>
      <c r="J157" s="5"/>
    </row>
    <row r="158" spans="1:11" ht="15.75" customHeight="1" x14ac:dyDescent="0.2">
      <c r="A158" s="8" t="s">
        <v>24</v>
      </c>
      <c r="B158" s="8"/>
      <c r="C158" s="8"/>
      <c r="D158" s="39"/>
      <c r="E158" s="1"/>
      <c r="F158" s="39">
        <f>SUM(F150:F157)</f>
        <v>0</v>
      </c>
      <c r="G158" s="1"/>
      <c r="H158" s="42"/>
      <c r="I158" s="39">
        <f>SUM(I150:I157)</f>
        <v>0</v>
      </c>
      <c r="J158" s="1"/>
      <c r="K158" s="43"/>
    </row>
    <row r="159" spans="1:11" ht="15.75" customHeight="1" x14ac:dyDescent="0.2">
      <c r="A159" s="8"/>
      <c r="B159" s="8"/>
      <c r="C159" s="8"/>
      <c r="D159" s="8"/>
      <c r="E159" s="1"/>
      <c r="F159" s="1"/>
      <c r="G159" s="1"/>
      <c r="H159" s="4"/>
      <c r="I159" s="1"/>
      <c r="J159" s="1"/>
    </row>
    <row r="160" spans="1:11" ht="15.75" customHeight="1" x14ac:dyDescent="0.2">
      <c r="C160" s="6" t="s">
        <v>47</v>
      </c>
      <c r="D160" s="7" t="s">
        <v>60</v>
      </c>
      <c r="E160" s="7" t="s">
        <v>61</v>
      </c>
      <c r="F160" s="37" t="s">
        <v>24</v>
      </c>
      <c r="G160" s="1"/>
      <c r="H160" s="38" t="s">
        <v>62</v>
      </c>
      <c r="I160" s="37" t="s">
        <v>24</v>
      </c>
      <c r="J160" s="1"/>
    </row>
    <row r="161" spans="1:11" ht="15.75" customHeight="1" x14ac:dyDescent="0.2">
      <c r="A161" s="3" t="s">
        <v>3</v>
      </c>
      <c r="B161" s="1" t="s">
        <v>4</v>
      </c>
      <c r="C161" s="1" t="s">
        <v>33</v>
      </c>
      <c r="D161" s="1">
        <v>0</v>
      </c>
      <c r="E161" s="5">
        <v>18375</v>
      </c>
      <c r="F161" s="1">
        <f t="shared" ref="F161:F168" si="51">+D161*E161</f>
        <v>0</v>
      </c>
      <c r="G161" s="1"/>
      <c r="H161" s="4">
        <f t="shared" ref="H161:H168" si="52">+E161*0.19</f>
        <v>3491.25</v>
      </c>
      <c r="I161" s="1">
        <f t="shared" ref="I161:I168" si="53">+D161*H161</f>
        <v>0</v>
      </c>
      <c r="J161" s="5"/>
      <c r="K161" s="9" t="s">
        <v>72</v>
      </c>
    </row>
    <row r="162" spans="1:11" ht="15.75" customHeight="1" x14ac:dyDescent="0.2">
      <c r="A162" s="3" t="s">
        <v>6</v>
      </c>
      <c r="B162" s="1" t="s">
        <v>7</v>
      </c>
      <c r="C162" s="1" t="s">
        <v>33</v>
      </c>
      <c r="D162" s="1">
        <v>0</v>
      </c>
      <c r="E162" s="5">
        <v>16380</v>
      </c>
      <c r="F162" s="1">
        <f t="shared" si="51"/>
        <v>0</v>
      </c>
      <c r="G162" s="1"/>
      <c r="H162" s="4">
        <f t="shared" si="52"/>
        <v>3112.2</v>
      </c>
      <c r="I162" s="1">
        <f t="shared" si="53"/>
        <v>0</v>
      </c>
      <c r="J162" s="5"/>
      <c r="K162" s="9" t="s">
        <v>72</v>
      </c>
    </row>
    <row r="163" spans="1:11" ht="15.75" customHeight="1" x14ac:dyDescent="0.2">
      <c r="A163" s="3" t="s">
        <v>8</v>
      </c>
      <c r="B163" s="1" t="s">
        <v>9</v>
      </c>
      <c r="C163" s="1" t="s">
        <v>33</v>
      </c>
      <c r="D163" s="1">
        <v>0</v>
      </c>
      <c r="E163" s="5">
        <v>14333</v>
      </c>
      <c r="F163" s="1">
        <f t="shared" si="51"/>
        <v>0</v>
      </c>
      <c r="G163" s="1"/>
      <c r="H163" s="4">
        <f t="shared" si="52"/>
        <v>2723.27</v>
      </c>
      <c r="I163" s="1">
        <f t="shared" si="53"/>
        <v>0</v>
      </c>
      <c r="J163" s="5"/>
      <c r="K163" s="9" t="s">
        <v>72</v>
      </c>
    </row>
    <row r="164" spans="1:11" ht="15.75" customHeight="1" x14ac:dyDescent="0.2">
      <c r="A164" s="3" t="s">
        <v>10</v>
      </c>
      <c r="B164" s="1" t="s">
        <v>11</v>
      </c>
      <c r="C164" s="1" t="s">
        <v>33</v>
      </c>
      <c r="D164" s="1">
        <v>0</v>
      </c>
      <c r="E164" s="5">
        <v>12254</v>
      </c>
      <c r="F164" s="1">
        <f t="shared" si="51"/>
        <v>0</v>
      </c>
      <c r="G164" s="1"/>
      <c r="H164" s="4">
        <f t="shared" si="52"/>
        <v>2328.2600000000002</v>
      </c>
      <c r="I164" s="1">
        <f t="shared" si="53"/>
        <v>0</v>
      </c>
      <c r="J164" s="5"/>
      <c r="K164" s="9" t="s">
        <v>72</v>
      </c>
    </row>
    <row r="165" spans="1:11" ht="15.75" customHeight="1" x14ac:dyDescent="0.2">
      <c r="A165" s="3" t="s">
        <v>12</v>
      </c>
      <c r="B165" s="1" t="s">
        <v>13</v>
      </c>
      <c r="C165" s="1" t="s">
        <v>33</v>
      </c>
      <c r="D165" s="1">
        <v>0</v>
      </c>
      <c r="E165" s="5">
        <v>10238</v>
      </c>
      <c r="F165" s="1">
        <f t="shared" si="51"/>
        <v>0</v>
      </c>
      <c r="G165" s="1"/>
      <c r="H165" s="4">
        <f t="shared" si="52"/>
        <v>1945.22</v>
      </c>
      <c r="I165" s="1">
        <f t="shared" si="53"/>
        <v>0</v>
      </c>
      <c r="J165" s="5"/>
      <c r="K165" s="9" t="s">
        <v>72</v>
      </c>
    </row>
    <row r="166" spans="1:11" ht="15.75" customHeight="1" x14ac:dyDescent="0.2">
      <c r="C166" s="1" t="s">
        <v>14</v>
      </c>
      <c r="D166" s="1">
        <v>0</v>
      </c>
      <c r="E166" s="5">
        <v>5119</v>
      </c>
      <c r="F166" s="1">
        <f t="shared" si="51"/>
        <v>0</v>
      </c>
      <c r="G166" s="1"/>
      <c r="H166" s="4">
        <f t="shared" si="52"/>
        <v>972.61</v>
      </c>
      <c r="I166" s="1">
        <f t="shared" si="53"/>
        <v>0</v>
      </c>
      <c r="J166" s="5"/>
      <c r="K166" s="9" t="s">
        <v>65</v>
      </c>
    </row>
    <row r="167" spans="1:11" ht="15.75" customHeight="1" x14ac:dyDescent="0.2">
      <c r="C167" s="1" t="s">
        <v>15</v>
      </c>
      <c r="D167" s="1">
        <v>0</v>
      </c>
      <c r="E167" s="5">
        <v>2557</v>
      </c>
      <c r="F167" s="1">
        <f t="shared" si="51"/>
        <v>0</v>
      </c>
      <c r="G167" s="1"/>
      <c r="H167" s="4">
        <f t="shared" si="52"/>
        <v>485.83</v>
      </c>
      <c r="I167" s="1">
        <f t="shared" si="53"/>
        <v>0</v>
      </c>
      <c r="J167" s="5"/>
      <c r="K167" s="9" t="s">
        <v>66</v>
      </c>
    </row>
    <row r="168" spans="1:11" ht="15.75" customHeight="1" x14ac:dyDescent="0.2">
      <c r="C168" s="1" t="s">
        <v>16</v>
      </c>
      <c r="D168" s="1">
        <v>0</v>
      </c>
      <c r="E168" s="5">
        <v>1024</v>
      </c>
      <c r="F168" s="1">
        <f t="shared" si="51"/>
        <v>0</v>
      </c>
      <c r="G168" s="1"/>
      <c r="H168" s="4">
        <f t="shared" si="52"/>
        <v>194.56</v>
      </c>
      <c r="I168" s="1">
        <f t="shared" si="53"/>
        <v>0</v>
      </c>
      <c r="J168" s="5"/>
    </row>
    <row r="169" spans="1:11" ht="15.75" customHeight="1" x14ac:dyDescent="0.2">
      <c r="A169" s="8" t="s">
        <v>24</v>
      </c>
      <c r="B169" s="8"/>
      <c r="C169" s="8"/>
      <c r="D169" s="39"/>
      <c r="E169" s="1"/>
      <c r="F169" s="39">
        <f>SUM(F161:F168)</f>
        <v>0</v>
      </c>
      <c r="G169" s="1"/>
      <c r="H169" s="42"/>
      <c r="I169" s="39">
        <f>SUM(I161:I168)</f>
        <v>0</v>
      </c>
      <c r="J169" s="1"/>
      <c r="K169" s="43"/>
    </row>
    <row r="170" spans="1:11" ht="15.75" customHeight="1" x14ac:dyDescent="0.2">
      <c r="A170" s="8"/>
      <c r="B170" s="8"/>
      <c r="C170" s="8"/>
      <c r="D170" s="8"/>
      <c r="E170" s="1"/>
      <c r="F170" s="1"/>
      <c r="G170" s="1"/>
      <c r="H170" s="4"/>
      <c r="I170" s="1"/>
      <c r="J170" s="1"/>
    </row>
    <row r="171" spans="1:11" ht="15.75" customHeight="1" x14ac:dyDescent="0.2">
      <c r="C171" s="6" t="s">
        <v>48</v>
      </c>
      <c r="D171" s="7" t="s">
        <v>60</v>
      </c>
      <c r="E171" s="7" t="s">
        <v>61</v>
      </c>
      <c r="F171" s="37" t="s">
        <v>24</v>
      </c>
      <c r="G171" s="1"/>
      <c r="H171" s="38" t="s">
        <v>62</v>
      </c>
      <c r="I171" s="37" t="s">
        <v>24</v>
      </c>
      <c r="J171" s="1"/>
    </row>
    <row r="172" spans="1:11" ht="15.75" customHeight="1" x14ac:dyDescent="0.2">
      <c r="A172" s="3" t="s">
        <v>3</v>
      </c>
      <c r="B172" s="1" t="s">
        <v>4</v>
      </c>
      <c r="C172" s="1" t="s">
        <v>49</v>
      </c>
      <c r="D172" s="1">
        <v>0</v>
      </c>
      <c r="E172" s="5">
        <v>18375</v>
      </c>
      <c r="F172" s="1">
        <f t="shared" ref="F172:F179" si="54">+D172*E172</f>
        <v>0</v>
      </c>
      <c r="G172" s="1"/>
      <c r="H172" s="4">
        <f t="shared" ref="H172:H179" si="55">+E172*0.19</f>
        <v>3491.25</v>
      </c>
      <c r="I172" s="1">
        <f t="shared" ref="I172:I179" si="56">+D172*H172</f>
        <v>0</v>
      </c>
      <c r="J172" s="5"/>
      <c r="K172" s="9" t="s">
        <v>72</v>
      </c>
    </row>
    <row r="173" spans="1:11" ht="15.75" customHeight="1" x14ac:dyDescent="0.2">
      <c r="A173" s="3" t="s">
        <v>6</v>
      </c>
      <c r="B173" s="1" t="s">
        <v>7</v>
      </c>
      <c r="C173" s="1" t="s">
        <v>49</v>
      </c>
      <c r="D173" s="1">
        <v>0</v>
      </c>
      <c r="E173" s="5">
        <v>16380</v>
      </c>
      <c r="F173" s="1">
        <f t="shared" si="54"/>
        <v>0</v>
      </c>
      <c r="G173" s="1"/>
      <c r="H173" s="4">
        <f t="shared" si="55"/>
        <v>3112.2</v>
      </c>
      <c r="I173" s="1">
        <f t="shared" si="56"/>
        <v>0</v>
      </c>
      <c r="J173" s="5"/>
      <c r="K173" s="9" t="s">
        <v>72</v>
      </c>
    </row>
    <row r="174" spans="1:11" ht="15.75" customHeight="1" x14ac:dyDescent="0.2">
      <c r="A174" s="3" t="s">
        <v>8</v>
      </c>
      <c r="B174" s="1" t="s">
        <v>9</v>
      </c>
      <c r="C174" s="1" t="s">
        <v>49</v>
      </c>
      <c r="D174" s="1">
        <v>0</v>
      </c>
      <c r="E174" s="5">
        <v>14333</v>
      </c>
      <c r="F174" s="1">
        <f t="shared" si="54"/>
        <v>0</v>
      </c>
      <c r="G174" s="1"/>
      <c r="H174" s="4">
        <f t="shared" si="55"/>
        <v>2723.27</v>
      </c>
      <c r="I174" s="1">
        <f t="shared" si="56"/>
        <v>0</v>
      </c>
      <c r="J174" s="5"/>
      <c r="K174" s="9" t="s">
        <v>72</v>
      </c>
    </row>
    <row r="175" spans="1:11" ht="15.75" customHeight="1" x14ac:dyDescent="0.2">
      <c r="A175" s="3" t="s">
        <v>10</v>
      </c>
      <c r="B175" s="1" t="s">
        <v>11</v>
      </c>
      <c r="C175" s="1" t="s">
        <v>49</v>
      </c>
      <c r="D175" s="1">
        <v>0</v>
      </c>
      <c r="E175" s="5">
        <v>12254</v>
      </c>
      <c r="F175" s="1">
        <f t="shared" si="54"/>
        <v>0</v>
      </c>
      <c r="G175" s="1"/>
      <c r="H175" s="4">
        <f t="shared" si="55"/>
        <v>2328.2600000000002</v>
      </c>
      <c r="I175" s="1">
        <f t="shared" si="56"/>
        <v>0</v>
      </c>
      <c r="J175" s="5"/>
      <c r="K175" s="9" t="s">
        <v>72</v>
      </c>
    </row>
    <row r="176" spans="1:11" ht="15.75" customHeight="1" x14ac:dyDescent="0.2">
      <c r="A176" s="3" t="s">
        <v>12</v>
      </c>
      <c r="B176" s="1" t="s">
        <v>13</v>
      </c>
      <c r="C176" s="1" t="s">
        <v>49</v>
      </c>
      <c r="D176" s="1">
        <v>0</v>
      </c>
      <c r="E176" s="5">
        <v>10238</v>
      </c>
      <c r="F176" s="1">
        <f t="shared" si="54"/>
        <v>0</v>
      </c>
      <c r="G176" s="1"/>
      <c r="H176" s="4">
        <f t="shared" si="55"/>
        <v>1945.22</v>
      </c>
      <c r="I176" s="1">
        <f t="shared" si="56"/>
        <v>0</v>
      </c>
      <c r="J176" s="5"/>
      <c r="K176" s="9" t="s">
        <v>72</v>
      </c>
    </row>
    <row r="177" spans="1:11" ht="15.75" customHeight="1" x14ac:dyDescent="0.2">
      <c r="C177" s="1" t="s">
        <v>14</v>
      </c>
      <c r="D177" s="1">
        <v>0</v>
      </c>
      <c r="E177" s="5">
        <v>5119</v>
      </c>
      <c r="F177" s="1">
        <f t="shared" si="54"/>
        <v>0</v>
      </c>
      <c r="G177" s="1"/>
      <c r="H177" s="4">
        <f t="shared" si="55"/>
        <v>972.61</v>
      </c>
      <c r="I177" s="1">
        <f t="shared" si="56"/>
        <v>0</v>
      </c>
      <c r="J177" s="5"/>
      <c r="K177" s="9" t="s">
        <v>65</v>
      </c>
    </row>
    <row r="178" spans="1:11" ht="15.75" customHeight="1" x14ac:dyDescent="0.2">
      <c r="C178" s="1" t="s">
        <v>15</v>
      </c>
      <c r="D178" s="1">
        <v>0</v>
      </c>
      <c r="E178" s="5">
        <v>2557</v>
      </c>
      <c r="F178" s="1">
        <f t="shared" si="54"/>
        <v>0</v>
      </c>
      <c r="G178" s="1"/>
      <c r="H178" s="4">
        <f t="shared" si="55"/>
        <v>485.83</v>
      </c>
      <c r="I178" s="1">
        <f t="shared" si="56"/>
        <v>0</v>
      </c>
      <c r="J178" s="5"/>
      <c r="K178" s="9" t="s">
        <v>66</v>
      </c>
    </row>
    <row r="179" spans="1:11" ht="15.75" customHeight="1" x14ac:dyDescent="0.2">
      <c r="C179" s="1" t="s">
        <v>16</v>
      </c>
      <c r="D179" s="1">
        <v>0</v>
      </c>
      <c r="E179" s="5">
        <v>1024</v>
      </c>
      <c r="F179" s="1">
        <f t="shared" si="54"/>
        <v>0</v>
      </c>
      <c r="G179" s="1"/>
      <c r="H179" s="4">
        <f t="shared" si="55"/>
        <v>194.56</v>
      </c>
      <c r="I179" s="1">
        <f t="shared" si="56"/>
        <v>0</v>
      </c>
      <c r="J179" s="5"/>
    </row>
    <row r="180" spans="1:11" ht="15.75" customHeight="1" x14ac:dyDescent="0.2">
      <c r="A180" s="8" t="s">
        <v>24</v>
      </c>
      <c r="B180" s="8"/>
      <c r="C180" s="8"/>
      <c r="D180" s="39"/>
      <c r="E180" s="1"/>
      <c r="F180" s="39">
        <f>SUM(F172:F179)</f>
        <v>0</v>
      </c>
      <c r="G180" s="1"/>
      <c r="H180" s="42"/>
      <c r="I180" s="39">
        <f>SUM(I172:I179)</f>
        <v>0</v>
      </c>
      <c r="J180" s="1"/>
      <c r="K180" s="43"/>
    </row>
    <row r="181" spans="1:11" ht="15.75" customHeight="1" x14ac:dyDescent="0.2">
      <c r="A181" s="8"/>
      <c r="B181" s="8"/>
      <c r="C181" s="8"/>
      <c r="D181" s="8"/>
      <c r="E181" s="1"/>
      <c r="F181" s="1"/>
      <c r="G181" s="1"/>
      <c r="H181" s="4"/>
      <c r="I181" s="1"/>
      <c r="J181" s="1"/>
    </row>
    <row r="182" spans="1:11" ht="15.75" customHeight="1" x14ac:dyDescent="0.2">
      <c r="C182" s="6" t="s">
        <v>50</v>
      </c>
      <c r="D182" s="7" t="s">
        <v>60</v>
      </c>
      <c r="E182" s="7" t="s">
        <v>61</v>
      </c>
      <c r="F182" s="37" t="s">
        <v>24</v>
      </c>
      <c r="G182" s="1"/>
      <c r="H182" s="38" t="s">
        <v>62</v>
      </c>
      <c r="I182" s="37" t="s">
        <v>24</v>
      </c>
      <c r="J182" s="1"/>
    </row>
    <row r="183" spans="1:11" ht="15.75" customHeight="1" x14ac:dyDescent="0.2">
      <c r="A183" s="3" t="s">
        <v>3</v>
      </c>
      <c r="B183" s="1" t="s">
        <v>4</v>
      </c>
      <c r="C183" s="1" t="s">
        <v>34</v>
      </c>
      <c r="D183" s="1">
        <v>0</v>
      </c>
      <c r="E183" s="5">
        <v>18375</v>
      </c>
      <c r="F183" s="1">
        <f t="shared" ref="F183:F190" si="57">+D183*E183</f>
        <v>0</v>
      </c>
      <c r="G183" s="1"/>
      <c r="H183" s="4">
        <f t="shared" ref="H183:H190" si="58">+E183*0.19</f>
        <v>3491.25</v>
      </c>
      <c r="I183" s="1">
        <f t="shared" ref="I183:I190" si="59">+D183*H183</f>
        <v>0</v>
      </c>
      <c r="J183" s="5"/>
      <c r="K183" s="9" t="s">
        <v>72</v>
      </c>
    </row>
    <row r="184" spans="1:11" ht="15.75" customHeight="1" x14ac:dyDescent="0.2">
      <c r="A184" s="3" t="s">
        <v>6</v>
      </c>
      <c r="B184" s="1" t="s">
        <v>7</v>
      </c>
      <c r="C184" s="1" t="s">
        <v>34</v>
      </c>
      <c r="D184" s="1">
        <v>0</v>
      </c>
      <c r="E184" s="5">
        <v>16380</v>
      </c>
      <c r="F184" s="1">
        <f t="shared" si="57"/>
        <v>0</v>
      </c>
      <c r="G184" s="1"/>
      <c r="H184" s="4">
        <f t="shared" si="58"/>
        <v>3112.2</v>
      </c>
      <c r="I184" s="1">
        <f t="shared" si="59"/>
        <v>0</v>
      </c>
      <c r="J184" s="5"/>
      <c r="K184" s="9" t="s">
        <v>72</v>
      </c>
    </row>
    <row r="185" spans="1:11" ht="15.75" customHeight="1" x14ac:dyDescent="0.2">
      <c r="A185" s="3" t="s">
        <v>8</v>
      </c>
      <c r="B185" s="1" t="s">
        <v>9</v>
      </c>
      <c r="C185" s="1" t="s">
        <v>34</v>
      </c>
      <c r="D185" s="1">
        <v>0</v>
      </c>
      <c r="E185" s="5">
        <v>14333</v>
      </c>
      <c r="F185" s="1">
        <f t="shared" si="57"/>
        <v>0</v>
      </c>
      <c r="G185" s="1"/>
      <c r="H185" s="4">
        <f t="shared" si="58"/>
        <v>2723.27</v>
      </c>
      <c r="I185" s="1">
        <f t="shared" si="59"/>
        <v>0</v>
      </c>
      <c r="J185" s="5"/>
      <c r="K185" s="9" t="s">
        <v>72</v>
      </c>
    </row>
    <row r="186" spans="1:11" ht="15.75" customHeight="1" x14ac:dyDescent="0.2">
      <c r="A186" s="3" t="s">
        <v>10</v>
      </c>
      <c r="B186" s="1" t="s">
        <v>11</v>
      </c>
      <c r="C186" s="1" t="s">
        <v>34</v>
      </c>
      <c r="D186" s="1">
        <v>0</v>
      </c>
      <c r="E186" s="5">
        <v>12254</v>
      </c>
      <c r="F186" s="1">
        <f t="shared" si="57"/>
        <v>0</v>
      </c>
      <c r="G186" s="1"/>
      <c r="H186" s="4">
        <f t="shared" si="58"/>
        <v>2328.2600000000002</v>
      </c>
      <c r="I186" s="1">
        <f t="shared" si="59"/>
        <v>0</v>
      </c>
      <c r="J186" s="5"/>
      <c r="K186" s="9" t="s">
        <v>72</v>
      </c>
    </row>
    <row r="187" spans="1:11" ht="15.75" customHeight="1" x14ac:dyDescent="0.2">
      <c r="A187" s="3" t="s">
        <v>12</v>
      </c>
      <c r="B187" s="1" t="s">
        <v>13</v>
      </c>
      <c r="C187" s="1" t="s">
        <v>34</v>
      </c>
      <c r="D187" s="1">
        <v>0</v>
      </c>
      <c r="E187" s="5">
        <v>10238</v>
      </c>
      <c r="F187" s="1">
        <f t="shared" si="57"/>
        <v>0</v>
      </c>
      <c r="G187" s="1"/>
      <c r="H187" s="4">
        <f t="shared" si="58"/>
        <v>1945.22</v>
      </c>
      <c r="I187" s="1">
        <f t="shared" si="59"/>
        <v>0</v>
      </c>
      <c r="J187" s="5"/>
      <c r="K187" s="9" t="s">
        <v>72</v>
      </c>
    </row>
    <row r="188" spans="1:11" ht="15.75" customHeight="1" x14ac:dyDescent="0.2">
      <c r="C188" s="1" t="s">
        <v>14</v>
      </c>
      <c r="D188" s="1">
        <v>0</v>
      </c>
      <c r="E188" s="5">
        <v>5119</v>
      </c>
      <c r="F188" s="1">
        <f t="shared" si="57"/>
        <v>0</v>
      </c>
      <c r="G188" s="1"/>
      <c r="H188" s="4">
        <f t="shared" si="58"/>
        <v>972.61</v>
      </c>
      <c r="I188" s="1">
        <f t="shared" si="59"/>
        <v>0</v>
      </c>
      <c r="J188" s="5"/>
      <c r="K188" s="9" t="s">
        <v>65</v>
      </c>
    </row>
    <row r="189" spans="1:11" ht="15.75" customHeight="1" x14ac:dyDescent="0.2">
      <c r="C189" s="1" t="s">
        <v>15</v>
      </c>
      <c r="D189" s="1">
        <v>0</v>
      </c>
      <c r="E189" s="5">
        <v>2557</v>
      </c>
      <c r="F189" s="1">
        <f t="shared" si="57"/>
        <v>0</v>
      </c>
      <c r="G189" s="1"/>
      <c r="H189" s="4">
        <f t="shared" si="58"/>
        <v>485.83</v>
      </c>
      <c r="I189" s="1">
        <f t="shared" si="59"/>
        <v>0</v>
      </c>
      <c r="J189" s="5"/>
      <c r="K189" s="9" t="s">
        <v>66</v>
      </c>
    </row>
    <row r="190" spans="1:11" ht="15.75" customHeight="1" x14ac:dyDescent="0.2">
      <c r="C190" s="1" t="s">
        <v>16</v>
      </c>
      <c r="D190" s="1">
        <v>0</v>
      </c>
      <c r="E190" s="5">
        <v>1024</v>
      </c>
      <c r="F190" s="1">
        <f t="shared" si="57"/>
        <v>0</v>
      </c>
      <c r="G190" s="1"/>
      <c r="H190" s="4">
        <f t="shared" si="58"/>
        <v>194.56</v>
      </c>
      <c r="I190" s="1">
        <f t="shared" si="59"/>
        <v>0</v>
      </c>
      <c r="J190" s="5"/>
    </row>
    <row r="191" spans="1:11" ht="15.75" customHeight="1" x14ac:dyDescent="0.2">
      <c r="A191" s="8" t="s">
        <v>24</v>
      </c>
      <c r="B191" s="8"/>
      <c r="C191" s="8"/>
      <c r="D191" s="39"/>
      <c r="E191" s="1"/>
      <c r="F191" s="39">
        <f>SUM(F183:F190)</f>
        <v>0</v>
      </c>
      <c r="G191" s="1"/>
      <c r="H191" s="42"/>
      <c r="I191" s="39">
        <f>SUM(I183:I190)</f>
        <v>0</v>
      </c>
      <c r="J191" s="1"/>
      <c r="K191" s="43"/>
    </row>
    <row r="192" spans="1:11" ht="15.75" customHeight="1" x14ac:dyDescent="0.2">
      <c r="A192" s="8"/>
      <c r="B192" s="8"/>
      <c r="C192" s="8"/>
      <c r="D192" s="8"/>
      <c r="E192" s="1"/>
      <c r="F192" s="1"/>
      <c r="G192" s="1"/>
      <c r="H192" s="4"/>
      <c r="I192" s="1"/>
      <c r="J192" s="1"/>
    </row>
    <row r="193" spans="1:11" ht="15.75" customHeight="1" x14ac:dyDescent="0.2">
      <c r="C193" s="6" t="s">
        <v>51</v>
      </c>
      <c r="D193" s="7" t="s">
        <v>60</v>
      </c>
      <c r="E193" s="7" t="s">
        <v>61</v>
      </c>
      <c r="F193" s="37" t="s">
        <v>24</v>
      </c>
      <c r="G193" s="1"/>
      <c r="H193" s="38" t="s">
        <v>62</v>
      </c>
      <c r="I193" s="37" t="s">
        <v>24</v>
      </c>
      <c r="J193" s="1"/>
    </row>
    <row r="194" spans="1:11" ht="15.75" customHeight="1" x14ac:dyDescent="0.2">
      <c r="A194" s="3" t="s">
        <v>3</v>
      </c>
      <c r="B194" s="1" t="s">
        <v>4</v>
      </c>
      <c r="C194" s="1" t="s">
        <v>30</v>
      </c>
      <c r="D194" s="1">
        <v>0</v>
      </c>
      <c r="E194" s="5">
        <v>107197</v>
      </c>
      <c r="F194" s="1">
        <f t="shared" ref="F194:F201" si="60">+D194*E194</f>
        <v>0</v>
      </c>
      <c r="G194" s="1"/>
      <c r="H194" s="4">
        <f t="shared" ref="H194:H201" si="61">+E194*0.19</f>
        <v>20367.43</v>
      </c>
      <c r="I194" s="1">
        <f t="shared" ref="I194:I201" si="62">+D194*H194</f>
        <v>0</v>
      </c>
      <c r="J194" s="5"/>
      <c r="K194" s="9" t="s">
        <v>73</v>
      </c>
    </row>
    <row r="195" spans="1:11" ht="15.75" customHeight="1" x14ac:dyDescent="0.2">
      <c r="A195" s="3" t="s">
        <v>6</v>
      </c>
      <c r="B195" s="1" t="s">
        <v>7</v>
      </c>
      <c r="C195" s="1" t="s">
        <v>30</v>
      </c>
      <c r="D195" s="1">
        <v>0</v>
      </c>
      <c r="E195" s="5">
        <v>87061</v>
      </c>
      <c r="F195" s="1">
        <f t="shared" si="60"/>
        <v>0</v>
      </c>
      <c r="G195" s="1"/>
      <c r="H195" s="4">
        <f t="shared" si="61"/>
        <v>16541.59</v>
      </c>
      <c r="I195" s="1">
        <f t="shared" si="62"/>
        <v>0</v>
      </c>
      <c r="J195" s="5"/>
      <c r="K195" s="9" t="s">
        <v>73</v>
      </c>
    </row>
    <row r="196" spans="1:11" ht="15.75" customHeight="1" x14ac:dyDescent="0.2">
      <c r="A196" s="3" t="s">
        <v>8</v>
      </c>
      <c r="B196" s="1" t="s">
        <v>9</v>
      </c>
      <c r="C196" s="1" t="s">
        <v>30</v>
      </c>
      <c r="D196" s="1">
        <v>0</v>
      </c>
      <c r="E196" s="5">
        <v>69293</v>
      </c>
      <c r="F196" s="1">
        <f t="shared" si="60"/>
        <v>0</v>
      </c>
      <c r="G196" s="1"/>
      <c r="H196" s="4">
        <f t="shared" si="61"/>
        <v>13165.67</v>
      </c>
      <c r="I196" s="1">
        <f t="shared" si="62"/>
        <v>0</v>
      </c>
      <c r="J196" s="5"/>
      <c r="K196" s="9" t="s">
        <v>73</v>
      </c>
    </row>
    <row r="197" spans="1:11" ht="15.75" customHeight="1" x14ac:dyDescent="0.2">
      <c r="A197" s="3" t="s">
        <v>10</v>
      </c>
      <c r="B197" s="1" t="s">
        <v>11</v>
      </c>
      <c r="C197" s="1" t="s">
        <v>30</v>
      </c>
      <c r="D197" s="1">
        <v>0</v>
      </c>
      <c r="E197" s="5">
        <v>47972</v>
      </c>
      <c r="F197" s="1">
        <f t="shared" si="60"/>
        <v>0</v>
      </c>
      <c r="G197" s="1"/>
      <c r="H197" s="4">
        <f t="shared" si="61"/>
        <v>9114.68</v>
      </c>
      <c r="I197" s="1">
        <f t="shared" si="62"/>
        <v>0</v>
      </c>
      <c r="J197" s="5"/>
      <c r="K197" s="9" t="s">
        <v>73</v>
      </c>
    </row>
    <row r="198" spans="1:11" ht="15.75" customHeight="1" x14ac:dyDescent="0.2">
      <c r="A198" s="3" t="s">
        <v>12</v>
      </c>
      <c r="B198" s="1" t="s">
        <v>13</v>
      </c>
      <c r="C198" s="1" t="s">
        <v>30</v>
      </c>
      <c r="D198" s="1">
        <v>0</v>
      </c>
      <c r="E198" s="5">
        <v>40865</v>
      </c>
      <c r="F198" s="1">
        <f t="shared" si="60"/>
        <v>0</v>
      </c>
      <c r="G198" s="1"/>
      <c r="H198" s="4">
        <f t="shared" si="61"/>
        <v>7764.35</v>
      </c>
      <c r="I198" s="1">
        <f t="shared" si="62"/>
        <v>0</v>
      </c>
      <c r="J198" s="5"/>
      <c r="K198" s="9" t="s">
        <v>73</v>
      </c>
    </row>
    <row r="199" spans="1:11" ht="15.75" customHeight="1" x14ac:dyDescent="0.2">
      <c r="C199" s="1" t="s">
        <v>14</v>
      </c>
      <c r="D199" s="1">
        <v>0</v>
      </c>
      <c r="E199" s="5">
        <v>12437</v>
      </c>
      <c r="F199" s="1">
        <f t="shared" si="60"/>
        <v>0</v>
      </c>
      <c r="G199" s="1"/>
      <c r="H199" s="4">
        <f t="shared" si="61"/>
        <v>2363.0300000000002</v>
      </c>
      <c r="I199" s="1">
        <f t="shared" si="62"/>
        <v>0</v>
      </c>
      <c r="J199" s="5"/>
      <c r="K199" s="9" t="s">
        <v>65</v>
      </c>
    </row>
    <row r="200" spans="1:11" ht="15.75" customHeight="1" x14ac:dyDescent="0.2">
      <c r="C200" s="1" t="s">
        <v>15</v>
      </c>
      <c r="D200" s="1">
        <v>0</v>
      </c>
      <c r="E200" s="5">
        <v>6219</v>
      </c>
      <c r="F200" s="1">
        <f t="shared" si="60"/>
        <v>0</v>
      </c>
      <c r="G200" s="1"/>
      <c r="H200" s="4">
        <f t="shared" si="61"/>
        <v>1181.6100000000001</v>
      </c>
      <c r="I200" s="1">
        <f t="shared" si="62"/>
        <v>0</v>
      </c>
      <c r="J200" s="5"/>
      <c r="K200" s="9" t="s">
        <v>66</v>
      </c>
    </row>
    <row r="201" spans="1:11" ht="15.75" customHeight="1" x14ac:dyDescent="0.2">
      <c r="C201" s="1" t="s">
        <v>16</v>
      </c>
      <c r="D201" s="1">
        <v>0</v>
      </c>
      <c r="E201" s="5">
        <v>2487</v>
      </c>
      <c r="F201" s="1">
        <f t="shared" si="60"/>
        <v>0</v>
      </c>
      <c r="G201" s="1"/>
      <c r="H201" s="4">
        <f t="shared" si="61"/>
        <v>472.53000000000003</v>
      </c>
      <c r="I201" s="1">
        <f t="shared" si="62"/>
        <v>0</v>
      </c>
      <c r="J201" s="5"/>
      <c r="K201" s="10"/>
    </row>
    <row r="202" spans="1:11" ht="15.75" customHeight="1" x14ac:dyDescent="0.2">
      <c r="A202" s="8" t="s">
        <v>24</v>
      </c>
      <c r="D202" s="1"/>
      <c r="E202" s="1"/>
      <c r="F202" s="39">
        <f>SUM(F194:F201)</f>
        <v>0</v>
      </c>
      <c r="G202" s="1"/>
      <c r="H202" s="45"/>
      <c r="I202" s="39">
        <f>SUM(I194:I201)</f>
        <v>0</v>
      </c>
      <c r="J202" s="1"/>
      <c r="K202" s="10"/>
    </row>
    <row r="203" spans="1:11" ht="15.75" customHeight="1" x14ac:dyDescent="0.2">
      <c r="A203" s="8"/>
      <c r="D203" s="1"/>
      <c r="E203" s="1"/>
      <c r="F203" s="39"/>
      <c r="G203" s="1"/>
      <c r="H203" s="45"/>
      <c r="I203" s="39"/>
      <c r="J203" s="1"/>
      <c r="K203" s="10"/>
    </row>
    <row r="204" spans="1:11" s="9" customFormat="1" ht="20.25" customHeight="1" x14ac:dyDescent="0.2">
      <c r="A204" s="17" t="s">
        <v>39</v>
      </c>
      <c r="B204" s="18"/>
      <c r="C204" s="18"/>
      <c r="D204" s="18"/>
      <c r="E204" s="18"/>
      <c r="F204" s="18"/>
      <c r="G204" s="1"/>
      <c r="H204" s="1"/>
      <c r="I204" s="1"/>
      <c r="J204" s="1"/>
    </row>
    <row r="205" spans="1:11" s="9" customFormat="1" x14ac:dyDescent="0.2">
      <c r="A205" s="1" t="s">
        <v>40</v>
      </c>
      <c r="B205" s="1"/>
      <c r="C205" s="1"/>
      <c r="D205" s="1">
        <v>0</v>
      </c>
      <c r="E205" s="5">
        <v>8021</v>
      </c>
      <c r="F205" s="1">
        <f t="shared" ref="F205" si="63">+D205*E205</f>
        <v>0</v>
      </c>
      <c r="G205" s="1"/>
      <c r="H205" s="19"/>
      <c r="I205" s="1"/>
      <c r="J205" s="5"/>
    </row>
    <row r="206" spans="1:11" x14ac:dyDescent="0.2">
      <c r="D206" s="1"/>
      <c r="E206" s="1"/>
      <c r="F206" s="1"/>
      <c r="G206" s="1"/>
      <c r="H206" s="1"/>
      <c r="I206" s="1"/>
      <c r="J206" s="1"/>
    </row>
    <row r="207" spans="1:11" x14ac:dyDescent="0.2">
      <c r="A207" s="46" t="s">
        <v>75</v>
      </c>
      <c r="B207" s="46"/>
      <c r="C207" s="46"/>
      <c r="D207" s="46"/>
      <c r="E207" s="46"/>
      <c r="F207" s="46">
        <f>+F202+F191+F180+F169+F158+F145+F59+F45+F33+F134+F110+F99+F86+F73</f>
        <v>0</v>
      </c>
      <c r="G207" s="46"/>
      <c r="H207" s="47"/>
      <c r="I207" s="46">
        <f>+I202+I191+I180+I169+I158+I145++I59+I45+I33+I134+I110+I99+I86+I73</f>
        <v>0</v>
      </c>
      <c r="K207" s="9" t="s">
        <v>76</v>
      </c>
    </row>
    <row r="208" spans="1:11" x14ac:dyDescent="0.2">
      <c r="A208" s="48" t="s">
        <v>77</v>
      </c>
      <c r="B208" s="48"/>
      <c r="C208" s="48"/>
      <c r="D208" s="48"/>
      <c r="E208" s="48"/>
      <c r="F208" s="48">
        <f>+F75+F62+F61+F37+F35+F147+F88+F36</f>
        <v>0</v>
      </c>
      <c r="G208" s="48"/>
      <c r="H208" s="49"/>
      <c r="I208" s="48"/>
    </row>
    <row r="209" spans="1:3" x14ac:dyDescent="0.2">
      <c r="A209" s="9"/>
      <c r="B209" s="9"/>
      <c r="C209" s="9"/>
    </row>
    <row r="210" spans="1:3" x14ac:dyDescent="0.2">
      <c r="A210" s="9"/>
      <c r="B210" s="9"/>
      <c r="C210" s="9"/>
    </row>
    <row r="211" spans="1:3" x14ac:dyDescent="0.2">
      <c r="A211" s="9"/>
      <c r="B211" s="9"/>
      <c r="C211" s="9"/>
    </row>
    <row r="212" spans="1:3" x14ac:dyDescent="0.2">
      <c r="A212" s="9"/>
      <c r="B212" s="9"/>
      <c r="C212" s="9"/>
    </row>
    <row r="213" spans="1:3" x14ac:dyDescent="0.2">
      <c r="A213" s="9"/>
      <c r="B213" s="9"/>
      <c r="C213" s="9"/>
    </row>
    <row r="214" spans="1:3" x14ac:dyDescent="0.2">
      <c r="A214" s="9"/>
      <c r="B214" s="9"/>
      <c r="C214" s="9"/>
    </row>
    <row r="215" spans="1:3" x14ac:dyDescent="0.2">
      <c r="A215" s="9"/>
      <c r="B215" s="9"/>
      <c r="C215" s="9"/>
    </row>
    <row r="216" spans="1:3" x14ac:dyDescent="0.2">
      <c r="A216" s="9"/>
      <c r="B216" s="9"/>
      <c r="C216" s="9"/>
    </row>
    <row r="217" spans="1:3" x14ac:dyDescent="0.2">
      <c r="A217" s="9"/>
      <c r="B217" s="9"/>
      <c r="C217" s="9"/>
    </row>
    <row r="218" spans="1:3" x14ac:dyDescent="0.2">
      <c r="A218" s="9"/>
      <c r="B218" s="9"/>
      <c r="C218" s="9"/>
    </row>
    <row r="219" spans="1:3" x14ac:dyDescent="0.2">
      <c r="A219" s="9"/>
      <c r="B219" s="9"/>
      <c r="C219" s="9"/>
    </row>
    <row r="220" spans="1:3" x14ac:dyDescent="0.2">
      <c r="A220" s="9"/>
      <c r="B220" s="9"/>
      <c r="C220" s="9"/>
    </row>
    <row r="221" spans="1:3" x14ac:dyDescent="0.2">
      <c r="A221" s="9"/>
      <c r="B221" s="9"/>
      <c r="C221" s="9"/>
    </row>
    <row r="222" spans="1:3" x14ac:dyDescent="0.2">
      <c r="A222" s="9"/>
      <c r="B222" s="9"/>
      <c r="C222" s="9"/>
    </row>
    <row r="223" spans="1:3" x14ac:dyDescent="0.2">
      <c r="A223" s="9"/>
      <c r="B223" s="9"/>
      <c r="C223" s="9"/>
    </row>
    <row r="224" spans="1:3" x14ac:dyDescent="0.2">
      <c r="A224" s="9"/>
      <c r="B224" s="9"/>
      <c r="C224" s="9"/>
    </row>
    <row r="225" spans="1:3" x14ac:dyDescent="0.2">
      <c r="A225" s="9"/>
      <c r="B225" s="9"/>
      <c r="C225" s="9"/>
    </row>
    <row r="226" spans="1:3" x14ac:dyDescent="0.2">
      <c r="A226" s="9"/>
      <c r="B226" s="9"/>
      <c r="C226" s="9"/>
    </row>
    <row r="227" spans="1:3" x14ac:dyDescent="0.2">
      <c r="A227" s="9"/>
      <c r="B227" s="9"/>
      <c r="C227" s="9"/>
    </row>
    <row r="228" spans="1:3" x14ac:dyDescent="0.2">
      <c r="A228" s="9"/>
      <c r="B228" s="9"/>
      <c r="C228" s="9"/>
    </row>
    <row r="229" spans="1:3" x14ac:dyDescent="0.2">
      <c r="A229" s="9"/>
      <c r="B229" s="9"/>
      <c r="C229" s="9"/>
    </row>
    <row r="230" spans="1:3" x14ac:dyDescent="0.2">
      <c r="A230" s="9"/>
      <c r="B230" s="9"/>
      <c r="C230" s="9"/>
    </row>
    <row r="231" spans="1:3" x14ac:dyDescent="0.2">
      <c r="A231" s="9"/>
      <c r="B231" s="9"/>
      <c r="C231" s="9"/>
    </row>
    <row r="232" spans="1:3" x14ac:dyDescent="0.2">
      <c r="A232" s="9"/>
      <c r="B232" s="9"/>
      <c r="C232" s="9"/>
    </row>
    <row r="233" spans="1:3" x14ac:dyDescent="0.2">
      <c r="A233" s="9"/>
      <c r="B233" s="9"/>
      <c r="C233" s="9"/>
    </row>
    <row r="234" spans="1:3" x14ac:dyDescent="0.2">
      <c r="A234" s="9"/>
      <c r="B234" s="9"/>
      <c r="C234" s="9"/>
    </row>
    <row r="235" spans="1:3" x14ac:dyDescent="0.2">
      <c r="A235" s="9"/>
      <c r="B235" s="9"/>
      <c r="C235" s="9"/>
    </row>
    <row r="236" spans="1:3" x14ac:dyDescent="0.2">
      <c r="A236" s="9"/>
      <c r="B236" s="9"/>
      <c r="C236" s="9"/>
    </row>
    <row r="237" spans="1:3" x14ac:dyDescent="0.2">
      <c r="A237" s="9"/>
      <c r="B237" s="9"/>
      <c r="C237" s="9"/>
    </row>
    <row r="238" spans="1:3" x14ac:dyDescent="0.2">
      <c r="A238" s="9"/>
      <c r="B238" s="9"/>
      <c r="C238" s="9"/>
    </row>
    <row r="239" spans="1:3" x14ac:dyDescent="0.2">
      <c r="A239" s="9"/>
      <c r="B239" s="9"/>
      <c r="C239" s="9"/>
    </row>
    <row r="240" spans="1:3" x14ac:dyDescent="0.2">
      <c r="A240" s="9"/>
      <c r="B240" s="9"/>
      <c r="C240" s="9"/>
    </row>
    <row r="241" spans="1:3" x14ac:dyDescent="0.2">
      <c r="A241" s="9"/>
      <c r="B241" s="9"/>
      <c r="C241" s="9"/>
    </row>
    <row r="242" spans="1:3" x14ac:dyDescent="0.2">
      <c r="A242" s="9"/>
      <c r="B242" s="9"/>
      <c r="C242" s="9"/>
    </row>
    <row r="243" spans="1:3" x14ac:dyDescent="0.2">
      <c r="A243" s="9"/>
      <c r="B243" s="9"/>
      <c r="C243" s="9"/>
    </row>
    <row r="244" spans="1:3" x14ac:dyDescent="0.2">
      <c r="A244" s="9"/>
      <c r="B244" s="9"/>
      <c r="C244" s="9"/>
    </row>
    <row r="245" spans="1:3" x14ac:dyDescent="0.2">
      <c r="A245" s="9"/>
      <c r="B245" s="9"/>
      <c r="C245" s="9"/>
    </row>
    <row r="246" spans="1:3" x14ac:dyDescent="0.2">
      <c r="A246" s="9"/>
      <c r="B246" s="9"/>
      <c r="C246" s="9"/>
    </row>
    <row r="247" spans="1:3" x14ac:dyDescent="0.2">
      <c r="A247" s="9"/>
      <c r="B247" s="9"/>
      <c r="C247" s="9"/>
    </row>
    <row r="248" spans="1:3" x14ac:dyDescent="0.2">
      <c r="A248" s="9"/>
      <c r="B248" s="9"/>
      <c r="C248" s="9"/>
    </row>
    <row r="249" spans="1:3" x14ac:dyDescent="0.2">
      <c r="A249" s="9"/>
      <c r="B249" s="9"/>
      <c r="C249" s="9"/>
    </row>
    <row r="250" spans="1:3" x14ac:dyDescent="0.2">
      <c r="A250" s="9"/>
      <c r="B250" s="9"/>
      <c r="C250" s="9"/>
    </row>
    <row r="251" spans="1:3" x14ac:dyDescent="0.2">
      <c r="A251" s="9"/>
      <c r="B251" s="9"/>
      <c r="C251" s="9"/>
    </row>
    <row r="252" spans="1:3" x14ac:dyDescent="0.2">
      <c r="A252" s="9"/>
      <c r="B252" s="9"/>
      <c r="C252" s="9"/>
    </row>
    <row r="253" spans="1:3" x14ac:dyDescent="0.2">
      <c r="A253" s="9"/>
      <c r="B253" s="9"/>
      <c r="C253" s="9"/>
    </row>
    <row r="254" spans="1:3" x14ac:dyDescent="0.2">
      <c r="A254" s="9"/>
      <c r="B254" s="9"/>
      <c r="C254" s="9"/>
    </row>
    <row r="255" spans="1:3" x14ac:dyDescent="0.2">
      <c r="A255" s="9"/>
      <c r="B255" s="9"/>
      <c r="C255" s="9"/>
    </row>
    <row r="256" spans="1:3" x14ac:dyDescent="0.2">
      <c r="A256" s="9"/>
      <c r="B256" s="9"/>
      <c r="C256" s="9"/>
    </row>
    <row r="257" spans="1:3" x14ac:dyDescent="0.2">
      <c r="A257" s="9"/>
      <c r="B257" s="9"/>
      <c r="C257" s="9"/>
    </row>
    <row r="258" spans="1:3" x14ac:dyDescent="0.2">
      <c r="A258" s="9"/>
      <c r="B258" s="9"/>
      <c r="C258" s="9"/>
    </row>
    <row r="259" spans="1:3" x14ac:dyDescent="0.2">
      <c r="A259" s="9"/>
      <c r="B259" s="9"/>
      <c r="C259" s="9"/>
    </row>
    <row r="260" spans="1:3" x14ac:dyDescent="0.2">
      <c r="A260" s="9"/>
      <c r="B260" s="9"/>
      <c r="C260" s="9"/>
    </row>
    <row r="261" spans="1:3" x14ac:dyDescent="0.2">
      <c r="A261" s="9"/>
      <c r="B261" s="9"/>
      <c r="C261" s="9"/>
    </row>
    <row r="262" spans="1:3" x14ac:dyDescent="0.2">
      <c r="A262" s="9"/>
      <c r="B262" s="9"/>
      <c r="C262" s="9"/>
    </row>
    <row r="263" spans="1:3" x14ac:dyDescent="0.2">
      <c r="A263" s="9"/>
      <c r="B263" s="9"/>
      <c r="C263" s="9"/>
    </row>
    <row r="264" spans="1:3" x14ac:dyDescent="0.2">
      <c r="A264" s="9"/>
      <c r="B264" s="9"/>
      <c r="C264" s="9"/>
    </row>
    <row r="265" spans="1:3" x14ac:dyDescent="0.2">
      <c r="A265" s="9"/>
      <c r="B265" s="9"/>
      <c r="C265" s="9"/>
    </row>
    <row r="266" spans="1:3" x14ac:dyDescent="0.2">
      <c r="A266" s="9"/>
      <c r="B266" s="9"/>
      <c r="C266" s="9"/>
    </row>
    <row r="267" spans="1:3" x14ac:dyDescent="0.2">
      <c r="A267" s="9"/>
      <c r="B267" s="9"/>
      <c r="C267" s="9"/>
    </row>
    <row r="268" spans="1:3" x14ac:dyDescent="0.2">
      <c r="A268" s="9"/>
      <c r="B268" s="9"/>
      <c r="C268" s="9"/>
    </row>
    <row r="269" spans="1:3" x14ac:dyDescent="0.2">
      <c r="A269" s="9"/>
      <c r="B269" s="9"/>
      <c r="C269" s="9"/>
    </row>
    <row r="270" spans="1:3" x14ac:dyDescent="0.2">
      <c r="A270" s="9"/>
      <c r="B270" s="9"/>
      <c r="C270" s="9"/>
    </row>
    <row r="271" spans="1:3" x14ac:dyDescent="0.2">
      <c r="A271" s="9"/>
      <c r="B271" s="9"/>
      <c r="C271" s="9"/>
    </row>
    <row r="272" spans="1:3" x14ac:dyDescent="0.2">
      <c r="A272" s="9"/>
      <c r="B272" s="9"/>
      <c r="C272" s="9"/>
    </row>
    <row r="273" spans="1:3" x14ac:dyDescent="0.2">
      <c r="A273" s="9"/>
      <c r="B273" s="9"/>
      <c r="C273" s="9"/>
    </row>
    <row r="274" spans="1:3" x14ac:dyDescent="0.2">
      <c r="A274" s="9"/>
      <c r="B274" s="9"/>
      <c r="C274" s="9"/>
    </row>
    <row r="275" spans="1:3" x14ac:dyDescent="0.2">
      <c r="A275" s="9"/>
      <c r="B275" s="9"/>
      <c r="C275" s="9"/>
    </row>
    <row r="276" spans="1:3" x14ac:dyDescent="0.2">
      <c r="A276" s="9"/>
      <c r="B276" s="9"/>
      <c r="C276" s="9"/>
    </row>
    <row r="277" spans="1:3" x14ac:dyDescent="0.2">
      <c r="A277" s="9"/>
      <c r="B277" s="9"/>
      <c r="C277" s="9"/>
    </row>
    <row r="278" spans="1:3" x14ac:dyDescent="0.2">
      <c r="A278" s="9"/>
      <c r="B278" s="9"/>
      <c r="C278" s="9"/>
    </row>
    <row r="279" spans="1:3" x14ac:dyDescent="0.2">
      <c r="A279" s="9"/>
      <c r="B279" s="9"/>
      <c r="C279" s="9"/>
    </row>
    <row r="280" spans="1:3" x14ac:dyDescent="0.2">
      <c r="A280" s="9"/>
      <c r="B280" s="9"/>
      <c r="C280" s="9"/>
    </row>
    <row r="281" spans="1:3" x14ac:dyDescent="0.2">
      <c r="A281" s="9"/>
      <c r="B281" s="9"/>
      <c r="C281" s="9"/>
    </row>
    <row r="282" spans="1:3" x14ac:dyDescent="0.2">
      <c r="A282" s="9"/>
      <c r="B282" s="9"/>
      <c r="C282" s="9"/>
    </row>
    <row r="283" spans="1:3" x14ac:dyDescent="0.2">
      <c r="A283" s="9"/>
      <c r="B283" s="9"/>
      <c r="C283" s="9"/>
    </row>
    <row r="284" spans="1:3" x14ac:dyDescent="0.2">
      <c r="A284" s="9"/>
      <c r="B284" s="9"/>
      <c r="C284" s="9"/>
    </row>
    <row r="285" spans="1:3" x14ac:dyDescent="0.2">
      <c r="A285" s="9"/>
      <c r="B285" s="9"/>
      <c r="C285" s="9"/>
    </row>
    <row r="286" spans="1:3" x14ac:dyDescent="0.2">
      <c r="A286" s="9"/>
      <c r="B286" s="9"/>
      <c r="C286" s="9"/>
    </row>
    <row r="287" spans="1:3" x14ac:dyDescent="0.2">
      <c r="A287" s="9"/>
      <c r="B287" s="9"/>
      <c r="C287" s="9"/>
    </row>
    <row r="288" spans="1:3" x14ac:dyDescent="0.2">
      <c r="A288" s="9"/>
      <c r="B288" s="9"/>
      <c r="C288" s="9"/>
    </row>
    <row r="289" spans="1:3" x14ac:dyDescent="0.2">
      <c r="A289" s="9"/>
      <c r="B289" s="9"/>
      <c r="C289" s="9"/>
    </row>
    <row r="290" spans="1:3" x14ac:dyDescent="0.2">
      <c r="A290" s="9"/>
      <c r="B290" s="9"/>
      <c r="C290" s="9"/>
    </row>
    <row r="291" spans="1:3" x14ac:dyDescent="0.2">
      <c r="A291" s="9"/>
      <c r="B291" s="9"/>
      <c r="C291" s="9"/>
    </row>
    <row r="292" spans="1:3" x14ac:dyDescent="0.2">
      <c r="A292" s="9"/>
      <c r="B292" s="9"/>
      <c r="C292" s="9"/>
    </row>
    <row r="293" spans="1:3" x14ac:dyDescent="0.2">
      <c r="A293" s="9"/>
      <c r="B293" s="9"/>
      <c r="C293" s="9"/>
    </row>
    <row r="294" spans="1:3" x14ac:dyDescent="0.2">
      <c r="A294" s="9"/>
      <c r="B294" s="9"/>
      <c r="C294" s="9"/>
    </row>
    <row r="295" spans="1:3" x14ac:dyDescent="0.2">
      <c r="A295" s="9"/>
      <c r="B295" s="9"/>
      <c r="C295" s="9"/>
    </row>
    <row r="296" spans="1:3" x14ac:dyDescent="0.2">
      <c r="A296" s="9"/>
      <c r="B296" s="9"/>
      <c r="C296" s="9"/>
    </row>
    <row r="297" spans="1:3" x14ac:dyDescent="0.2">
      <c r="A297" s="9"/>
      <c r="B297" s="9"/>
      <c r="C297" s="9"/>
    </row>
    <row r="298" spans="1:3" x14ac:dyDescent="0.2">
      <c r="A298" s="9"/>
      <c r="B298" s="9"/>
      <c r="C298" s="9"/>
    </row>
    <row r="299" spans="1:3" x14ac:dyDescent="0.2">
      <c r="A299" s="9"/>
      <c r="B299" s="9"/>
      <c r="C299" s="9"/>
    </row>
    <row r="300" spans="1:3" x14ac:dyDescent="0.2">
      <c r="A300" s="9"/>
      <c r="B300" s="9"/>
      <c r="C300" s="9"/>
    </row>
    <row r="301" spans="1:3" x14ac:dyDescent="0.2">
      <c r="A301" s="9"/>
      <c r="B301" s="9"/>
      <c r="C301" s="9"/>
    </row>
    <row r="302" spans="1:3" x14ac:dyDescent="0.2">
      <c r="A302" s="9"/>
      <c r="B302" s="9"/>
      <c r="C302" s="9"/>
    </row>
    <row r="303" spans="1:3" x14ac:dyDescent="0.2">
      <c r="A303" s="9"/>
      <c r="B303" s="9"/>
      <c r="C303" s="9"/>
    </row>
    <row r="304" spans="1:3" x14ac:dyDescent="0.2">
      <c r="A304" s="9"/>
      <c r="B304" s="9"/>
      <c r="C304" s="9"/>
    </row>
    <row r="305" spans="1:3" x14ac:dyDescent="0.2">
      <c r="A305" s="9"/>
      <c r="B305" s="9"/>
      <c r="C305" s="9"/>
    </row>
    <row r="306" spans="1:3" x14ac:dyDescent="0.2">
      <c r="A306" s="9"/>
      <c r="B306" s="9"/>
      <c r="C306" s="9"/>
    </row>
    <row r="307" spans="1:3" x14ac:dyDescent="0.2">
      <c r="A307" s="9"/>
      <c r="B307" s="9"/>
      <c r="C307" s="9"/>
    </row>
    <row r="308" spans="1:3" x14ac:dyDescent="0.2">
      <c r="A308" s="9"/>
      <c r="B308" s="9"/>
      <c r="C308" s="9"/>
    </row>
    <row r="309" spans="1:3" x14ac:dyDescent="0.2">
      <c r="A309" s="9"/>
      <c r="B309" s="9"/>
      <c r="C309" s="9"/>
    </row>
    <row r="310" spans="1:3" x14ac:dyDescent="0.2">
      <c r="A310" s="9"/>
      <c r="B310" s="9"/>
      <c r="C310" s="9"/>
    </row>
    <row r="311" spans="1:3" x14ac:dyDescent="0.2">
      <c r="A311" s="9"/>
      <c r="B311" s="9"/>
      <c r="C311" s="9"/>
    </row>
    <row r="312" spans="1:3" x14ac:dyDescent="0.2">
      <c r="A312" s="9"/>
      <c r="B312" s="9"/>
      <c r="C312" s="9"/>
    </row>
    <row r="313" spans="1:3" x14ac:dyDescent="0.2">
      <c r="A313" s="9"/>
      <c r="B313" s="9"/>
      <c r="C313" s="9"/>
    </row>
    <row r="314" spans="1:3" x14ac:dyDescent="0.2">
      <c r="A314" s="9"/>
      <c r="B314" s="9"/>
      <c r="C314" s="9"/>
    </row>
    <row r="315" spans="1:3" x14ac:dyDescent="0.2">
      <c r="A315" s="9"/>
      <c r="B315" s="9"/>
      <c r="C315" s="9"/>
    </row>
    <row r="316" spans="1:3" x14ac:dyDescent="0.2">
      <c r="A316" s="9"/>
      <c r="B316" s="9"/>
      <c r="C316" s="9"/>
    </row>
    <row r="317" spans="1:3" x14ac:dyDescent="0.2">
      <c r="A317" s="9"/>
      <c r="B317" s="9"/>
      <c r="C317" s="9"/>
    </row>
    <row r="318" spans="1:3" x14ac:dyDescent="0.2">
      <c r="A318" s="9"/>
      <c r="B318" s="9"/>
      <c r="C318" s="9"/>
    </row>
    <row r="319" spans="1:3" x14ac:dyDescent="0.2">
      <c r="A319" s="9"/>
      <c r="B319" s="9"/>
      <c r="C319" s="9"/>
    </row>
    <row r="320" spans="1:3" x14ac:dyDescent="0.2">
      <c r="A320" s="9"/>
      <c r="B320" s="9"/>
      <c r="C320" s="9"/>
    </row>
    <row r="321" spans="1:3" x14ac:dyDescent="0.2">
      <c r="A321" s="9"/>
      <c r="B321" s="9"/>
      <c r="C321" s="9"/>
    </row>
    <row r="322" spans="1:3" x14ac:dyDescent="0.2">
      <c r="A322" s="9"/>
      <c r="B322" s="9"/>
      <c r="C322" s="9"/>
    </row>
    <row r="323" spans="1:3" x14ac:dyDescent="0.2">
      <c r="A323" s="9"/>
      <c r="B323" s="9"/>
      <c r="C323" s="9"/>
    </row>
    <row r="324" spans="1:3" x14ac:dyDescent="0.2">
      <c r="A324" s="9"/>
      <c r="B324" s="9"/>
      <c r="C324" s="9"/>
    </row>
    <row r="325" spans="1:3" x14ac:dyDescent="0.2">
      <c r="A325" s="9"/>
      <c r="B325" s="9"/>
      <c r="C325" s="9"/>
    </row>
    <row r="326" spans="1:3" x14ac:dyDescent="0.2">
      <c r="A326" s="9"/>
      <c r="B326" s="9"/>
      <c r="C326" s="9"/>
    </row>
    <row r="327" spans="1:3" x14ac:dyDescent="0.2">
      <c r="A327" s="9"/>
      <c r="B327" s="9"/>
      <c r="C327" s="9"/>
    </row>
    <row r="328" spans="1:3" x14ac:dyDescent="0.2">
      <c r="A328" s="9"/>
      <c r="B328" s="9"/>
      <c r="C328" s="9"/>
    </row>
    <row r="329" spans="1:3" x14ac:dyDescent="0.2">
      <c r="A329" s="9"/>
      <c r="B329" s="9"/>
      <c r="C329" s="9"/>
    </row>
    <row r="330" spans="1:3" x14ac:dyDescent="0.2">
      <c r="A330" s="9"/>
      <c r="B330" s="9"/>
      <c r="C330" s="9"/>
    </row>
    <row r="331" spans="1:3" x14ac:dyDescent="0.2">
      <c r="A331" s="9"/>
      <c r="B331" s="9"/>
      <c r="C331" s="9"/>
    </row>
    <row r="332" spans="1:3" x14ac:dyDescent="0.2">
      <c r="A332" s="9"/>
      <c r="B332" s="9"/>
      <c r="C332" s="9"/>
    </row>
    <row r="333" spans="1:3" x14ac:dyDescent="0.2">
      <c r="A333" s="9"/>
      <c r="B333" s="9"/>
      <c r="C333" s="9"/>
    </row>
    <row r="334" spans="1:3" x14ac:dyDescent="0.2">
      <c r="A334" s="9"/>
      <c r="B334" s="9"/>
      <c r="C334" s="9"/>
    </row>
    <row r="335" spans="1:3" x14ac:dyDescent="0.2">
      <c r="A335" s="9"/>
      <c r="B335" s="9"/>
      <c r="C335" s="9"/>
    </row>
    <row r="336" spans="1:3" x14ac:dyDescent="0.2">
      <c r="A336" s="9"/>
      <c r="B336" s="9"/>
      <c r="C336" s="9"/>
    </row>
    <row r="337" spans="1:3" x14ac:dyDescent="0.2">
      <c r="A337" s="9"/>
      <c r="B337" s="9"/>
      <c r="C337" s="9"/>
    </row>
    <row r="338" spans="1:3" x14ac:dyDescent="0.2">
      <c r="A338" s="9"/>
      <c r="B338" s="9"/>
      <c r="C338" s="9"/>
    </row>
    <row r="339" spans="1:3" x14ac:dyDescent="0.2">
      <c r="A339" s="9"/>
      <c r="B339" s="9"/>
      <c r="C339" s="9"/>
    </row>
    <row r="340" spans="1:3" x14ac:dyDescent="0.2">
      <c r="A340" s="9"/>
      <c r="B340" s="9"/>
      <c r="C340" s="9"/>
    </row>
    <row r="341" spans="1:3" x14ac:dyDescent="0.2">
      <c r="A341" s="9"/>
      <c r="B341" s="9"/>
      <c r="C341" s="9"/>
    </row>
    <row r="342" spans="1:3" x14ac:dyDescent="0.2">
      <c r="A342" s="9"/>
      <c r="B342" s="9"/>
      <c r="C342" s="9"/>
    </row>
    <row r="343" spans="1:3" x14ac:dyDescent="0.2">
      <c r="A343" s="9"/>
      <c r="B343" s="9"/>
      <c r="C343" s="9"/>
    </row>
    <row r="344" spans="1:3" x14ac:dyDescent="0.2">
      <c r="A344" s="9"/>
      <c r="B344" s="9"/>
      <c r="C344" s="9"/>
    </row>
    <row r="345" spans="1:3" x14ac:dyDescent="0.2">
      <c r="A345" s="9"/>
      <c r="B345" s="9"/>
      <c r="C345" s="9"/>
    </row>
    <row r="346" spans="1:3" x14ac:dyDescent="0.2">
      <c r="A346" s="9"/>
      <c r="B346" s="9"/>
      <c r="C346" s="9"/>
    </row>
    <row r="347" spans="1:3" x14ac:dyDescent="0.2">
      <c r="A347" s="9"/>
      <c r="B347" s="9"/>
      <c r="C347" s="9"/>
    </row>
    <row r="348" spans="1:3" x14ac:dyDescent="0.2">
      <c r="A348" s="9"/>
      <c r="B348" s="9"/>
      <c r="C348" s="9"/>
    </row>
    <row r="349" spans="1:3" x14ac:dyDescent="0.2">
      <c r="A349" s="9"/>
      <c r="B349" s="9"/>
      <c r="C349" s="9"/>
    </row>
    <row r="350" spans="1:3" x14ac:dyDescent="0.2">
      <c r="A350" s="9"/>
      <c r="B350" s="9"/>
      <c r="C350" s="9"/>
    </row>
    <row r="351" spans="1:3" x14ac:dyDescent="0.2">
      <c r="A351" s="9"/>
      <c r="B351" s="9"/>
      <c r="C351" s="9"/>
    </row>
    <row r="352" spans="1:3" x14ac:dyDescent="0.2">
      <c r="A352" s="9"/>
      <c r="B352" s="9"/>
      <c r="C352" s="9"/>
    </row>
    <row r="353" spans="1:3" x14ac:dyDescent="0.2">
      <c r="A353" s="9"/>
      <c r="B353" s="9"/>
      <c r="C353" s="9"/>
    </row>
    <row r="354" spans="1:3" x14ac:dyDescent="0.2">
      <c r="A354" s="9"/>
      <c r="B354" s="9"/>
      <c r="C354" s="9"/>
    </row>
    <row r="355" spans="1:3" x14ac:dyDescent="0.2">
      <c r="A355" s="9"/>
      <c r="B355" s="9"/>
      <c r="C355" s="9"/>
    </row>
    <row r="356" spans="1:3" x14ac:dyDescent="0.2">
      <c r="A356" s="9"/>
      <c r="B356" s="9"/>
      <c r="C356" s="9"/>
    </row>
    <row r="357" spans="1:3" x14ac:dyDescent="0.2">
      <c r="A357" s="9"/>
      <c r="B357" s="9"/>
      <c r="C357" s="9"/>
    </row>
    <row r="358" spans="1:3" x14ac:dyDescent="0.2">
      <c r="A358" s="9"/>
      <c r="B358" s="9"/>
      <c r="C358" s="9"/>
    </row>
    <row r="359" spans="1:3" x14ac:dyDescent="0.2">
      <c r="A359" s="9"/>
      <c r="B359" s="9"/>
      <c r="C359" s="9"/>
    </row>
    <row r="360" spans="1:3" x14ac:dyDescent="0.2">
      <c r="A360" s="9"/>
      <c r="B360" s="9"/>
      <c r="C360" s="9"/>
    </row>
    <row r="361" spans="1:3" x14ac:dyDescent="0.2">
      <c r="A361" s="9"/>
      <c r="B361" s="9"/>
      <c r="C361" s="9"/>
    </row>
    <row r="362" spans="1:3" x14ac:dyDescent="0.2">
      <c r="A362" s="9"/>
      <c r="B362" s="9"/>
      <c r="C362" s="9"/>
    </row>
    <row r="363" spans="1:3" x14ac:dyDescent="0.2">
      <c r="A363" s="9"/>
      <c r="B363" s="9"/>
      <c r="C363" s="9"/>
    </row>
    <row r="364" spans="1:3" x14ac:dyDescent="0.2">
      <c r="A364" s="9"/>
      <c r="B364" s="9"/>
      <c r="C364" s="9"/>
    </row>
    <row r="365" spans="1:3" x14ac:dyDescent="0.2">
      <c r="A365" s="9"/>
      <c r="B365" s="9"/>
      <c r="C365" s="9"/>
    </row>
    <row r="366" spans="1:3" x14ac:dyDescent="0.2">
      <c r="A366" s="9"/>
      <c r="B366" s="9"/>
      <c r="C366" s="9"/>
    </row>
    <row r="367" spans="1:3" x14ac:dyDescent="0.2">
      <c r="A367" s="9"/>
      <c r="B367" s="9"/>
      <c r="C367" s="9"/>
    </row>
    <row r="368" spans="1:3" x14ac:dyDescent="0.2">
      <c r="A368" s="9"/>
      <c r="B368" s="9"/>
      <c r="C368" s="9"/>
    </row>
    <row r="369" spans="1:3" x14ac:dyDescent="0.2">
      <c r="A369" s="9"/>
      <c r="B369" s="9"/>
      <c r="C369" s="9"/>
    </row>
    <row r="370" spans="1:3" x14ac:dyDescent="0.2">
      <c r="A370" s="9"/>
      <c r="B370" s="9"/>
      <c r="C370" s="9"/>
    </row>
    <row r="371" spans="1:3" x14ac:dyDescent="0.2">
      <c r="A371" s="9"/>
      <c r="B371" s="9"/>
      <c r="C371" s="9"/>
    </row>
    <row r="372" spans="1:3" x14ac:dyDescent="0.2">
      <c r="A372" s="9"/>
      <c r="B372" s="9"/>
      <c r="C372" s="9"/>
    </row>
    <row r="373" spans="1:3" x14ac:dyDescent="0.2">
      <c r="A373" s="9"/>
      <c r="B373" s="9"/>
      <c r="C373" s="9"/>
    </row>
    <row r="374" spans="1:3" x14ac:dyDescent="0.2">
      <c r="A374" s="9"/>
      <c r="B374" s="9"/>
      <c r="C374" s="9"/>
    </row>
    <row r="375" spans="1:3" x14ac:dyDescent="0.2">
      <c r="A375" s="9"/>
      <c r="B375" s="9"/>
      <c r="C375" s="9"/>
    </row>
    <row r="376" spans="1:3" x14ac:dyDescent="0.2">
      <c r="A376" s="9"/>
      <c r="B376" s="9"/>
      <c r="C376" s="9"/>
    </row>
    <row r="377" spans="1:3" x14ac:dyDescent="0.2">
      <c r="A377" s="9"/>
      <c r="B377" s="9"/>
      <c r="C377" s="9"/>
    </row>
    <row r="378" spans="1:3" x14ac:dyDescent="0.2">
      <c r="A378" s="9"/>
      <c r="B378" s="9"/>
      <c r="C378" s="9"/>
    </row>
    <row r="379" spans="1:3" x14ac:dyDescent="0.2">
      <c r="A379" s="9"/>
      <c r="B379" s="9"/>
      <c r="C379" s="9"/>
    </row>
    <row r="380" spans="1:3" x14ac:dyDescent="0.2">
      <c r="A380" s="9"/>
      <c r="B380" s="9"/>
      <c r="C380" s="9"/>
    </row>
    <row r="381" spans="1:3" x14ac:dyDescent="0.2">
      <c r="A381" s="9"/>
      <c r="B381" s="9"/>
      <c r="C381" s="9"/>
    </row>
    <row r="382" spans="1:3" x14ac:dyDescent="0.2">
      <c r="A382" s="9"/>
      <c r="B382" s="9"/>
      <c r="C382" s="9"/>
    </row>
    <row r="383" spans="1:3" x14ac:dyDescent="0.2">
      <c r="A383" s="9"/>
      <c r="B383" s="9"/>
      <c r="C383" s="9"/>
    </row>
    <row r="384" spans="1:3" x14ac:dyDescent="0.2">
      <c r="A384" s="9"/>
      <c r="B384" s="9"/>
      <c r="C384" s="9"/>
    </row>
    <row r="385" spans="1:3" x14ac:dyDescent="0.2">
      <c r="A385" s="9"/>
      <c r="B385" s="9"/>
      <c r="C385" s="9"/>
    </row>
    <row r="386" spans="1:3" x14ac:dyDescent="0.2">
      <c r="A386" s="9"/>
      <c r="B386" s="9"/>
      <c r="C386" s="9"/>
    </row>
    <row r="387" spans="1:3" x14ac:dyDescent="0.2">
      <c r="A387" s="9"/>
      <c r="B387" s="9"/>
      <c r="C387" s="9"/>
    </row>
    <row r="388" spans="1:3" x14ac:dyDescent="0.2">
      <c r="A388" s="9"/>
      <c r="B388" s="9"/>
      <c r="C388" s="9"/>
    </row>
    <row r="389" spans="1:3" x14ac:dyDescent="0.2">
      <c r="A389" s="9"/>
      <c r="B389" s="9"/>
      <c r="C389" s="9"/>
    </row>
    <row r="390" spans="1:3" x14ac:dyDescent="0.2">
      <c r="A390" s="9"/>
      <c r="B390" s="9"/>
      <c r="C390" s="9"/>
    </row>
    <row r="391" spans="1:3" x14ac:dyDescent="0.2">
      <c r="A391" s="9"/>
      <c r="B391" s="9"/>
      <c r="C391" s="9"/>
    </row>
    <row r="392" spans="1:3" x14ac:dyDescent="0.2">
      <c r="A392" s="9"/>
      <c r="B392" s="9"/>
      <c r="C392" s="9"/>
    </row>
    <row r="393" spans="1:3" x14ac:dyDescent="0.2">
      <c r="A393" s="9"/>
      <c r="B393" s="9"/>
      <c r="C393" s="9"/>
    </row>
    <row r="394" spans="1:3" x14ac:dyDescent="0.2">
      <c r="A394" s="9"/>
      <c r="B394" s="9"/>
      <c r="C394" s="9"/>
    </row>
    <row r="395" spans="1:3" x14ac:dyDescent="0.2">
      <c r="A395" s="9"/>
      <c r="B395" s="9"/>
      <c r="C395" s="9"/>
    </row>
    <row r="396" spans="1:3" x14ac:dyDescent="0.2">
      <c r="A396" s="9"/>
      <c r="B396" s="9"/>
      <c r="C396" s="9"/>
    </row>
    <row r="397" spans="1:3" x14ac:dyDescent="0.2">
      <c r="A397" s="9"/>
      <c r="B397" s="9"/>
      <c r="C397" s="9"/>
    </row>
    <row r="398" spans="1:3" x14ac:dyDescent="0.2">
      <c r="A398" s="9"/>
      <c r="B398" s="9"/>
      <c r="C398" s="9"/>
    </row>
    <row r="399" spans="1:3" x14ac:dyDescent="0.2">
      <c r="A399" s="9"/>
      <c r="B399" s="9"/>
      <c r="C399" s="9"/>
    </row>
    <row r="400" spans="1:3" x14ac:dyDescent="0.2">
      <c r="A400" s="9"/>
      <c r="B400" s="9"/>
      <c r="C400" s="9"/>
    </row>
    <row r="401" spans="1:3" x14ac:dyDescent="0.2">
      <c r="A401" s="9"/>
      <c r="B401" s="9"/>
      <c r="C401" s="9"/>
    </row>
    <row r="402" spans="1:3" x14ac:dyDescent="0.2">
      <c r="A402" s="9"/>
      <c r="B402" s="9"/>
      <c r="C402" s="9"/>
    </row>
    <row r="403" spans="1:3" x14ac:dyDescent="0.2">
      <c r="A403" s="9"/>
      <c r="B403" s="9"/>
      <c r="C403" s="9"/>
    </row>
    <row r="404" spans="1:3" x14ac:dyDescent="0.2">
      <c r="A404" s="9"/>
      <c r="B404" s="9"/>
      <c r="C404" s="9"/>
    </row>
    <row r="405" spans="1:3" x14ac:dyDescent="0.2">
      <c r="A405" s="9"/>
      <c r="B405" s="9"/>
      <c r="C405" s="9"/>
    </row>
    <row r="406" spans="1:3" x14ac:dyDescent="0.2">
      <c r="A406" s="9"/>
      <c r="B406" s="9"/>
      <c r="C406" s="9"/>
    </row>
    <row r="407" spans="1:3" x14ac:dyDescent="0.2">
      <c r="A407" s="9"/>
      <c r="B407" s="9"/>
      <c r="C407" s="9"/>
    </row>
    <row r="408" spans="1:3" x14ac:dyDescent="0.2">
      <c r="A408" s="9"/>
      <c r="B408" s="9"/>
      <c r="C408" s="9"/>
    </row>
    <row r="409" spans="1:3" x14ac:dyDescent="0.2">
      <c r="A409" s="9"/>
      <c r="B409" s="9"/>
      <c r="C409" s="9"/>
    </row>
    <row r="410" spans="1:3" x14ac:dyDescent="0.2">
      <c r="A410" s="9"/>
      <c r="B410" s="9"/>
      <c r="C410" s="9"/>
    </row>
    <row r="411" spans="1:3" x14ac:dyDescent="0.2">
      <c r="A411" s="9"/>
      <c r="B411" s="9"/>
      <c r="C411" s="9"/>
    </row>
    <row r="412" spans="1:3" x14ac:dyDescent="0.2">
      <c r="A412" s="9"/>
      <c r="B412" s="9"/>
      <c r="C412" s="9"/>
    </row>
    <row r="413" spans="1:3" x14ac:dyDescent="0.2">
      <c r="A413" s="9"/>
      <c r="B413" s="9"/>
      <c r="C413" s="9"/>
    </row>
    <row r="414" spans="1:3" x14ac:dyDescent="0.2">
      <c r="A414" s="9"/>
      <c r="B414" s="9"/>
      <c r="C414" s="9"/>
    </row>
    <row r="415" spans="1:3" x14ac:dyDescent="0.2">
      <c r="A415" s="9"/>
      <c r="B415" s="9"/>
      <c r="C415" s="9"/>
    </row>
    <row r="416" spans="1:3" x14ac:dyDescent="0.2">
      <c r="A416" s="9"/>
      <c r="B416" s="9"/>
      <c r="C416" s="9"/>
    </row>
    <row r="417" spans="1:3" x14ac:dyDescent="0.2">
      <c r="A417" s="9"/>
      <c r="B417" s="9"/>
      <c r="C417" s="9"/>
    </row>
    <row r="418" spans="1:3" x14ac:dyDescent="0.2">
      <c r="A418" s="9"/>
      <c r="B418" s="9"/>
      <c r="C418" s="9"/>
    </row>
    <row r="419" spans="1:3" x14ac:dyDescent="0.2">
      <c r="A419" s="9"/>
      <c r="B419" s="9"/>
      <c r="C419" s="9"/>
    </row>
    <row r="420" spans="1:3" x14ac:dyDescent="0.2">
      <c r="A420" s="9"/>
      <c r="B420" s="9"/>
      <c r="C420" s="9"/>
    </row>
    <row r="421" spans="1:3" x14ac:dyDescent="0.2">
      <c r="A421" s="9"/>
      <c r="B421" s="9"/>
      <c r="C421" s="9"/>
    </row>
    <row r="422" spans="1:3" x14ac:dyDescent="0.2">
      <c r="A422" s="9"/>
      <c r="B422" s="9"/>
      <c r="C422" s="9"/>
    </row>
    <row r="423" spans="1:3" x14ac:dyDescent="0.2">
      <c r="A423" s="9"/>
      <c r="B423" s="9"/>
      <c r="C423" s="9"/>
    </row>
    <row r="424" spans="1:3" x14ac:dyDescent="0.2">
      <c r="A424" s="9"/>
      <c r="B424" s="9"/>
      <c r="C424" s="9"/>
    </row>
    <row r="425" spans="1:3" x14ac:dyDescent="0.2">
      <c r="A425" s="9"/>
      <c r="B425" s="9"/>
      <c r="C425" s="9"/>
    </row>
    <row r="426" spans="1:3" x14ac:dyDescent="0.2">
      <c r="A426" s="9"/>
      <c r="B426" s="9"/>
      <c r="C426" s="9"/>
    </row>
    <row r="427" spans="1:3" x14ac:dyDescent="0.2">
      <c r="A427" s="9"/>
      <c r="B427" s="9"/>
      <c r="C427" s="9"/>
    </row>
    <row r="428" spans="1:3" x14ac:dyDescent="0.2">
      <c r="A428" s="9"/>
      <c r="B428" s="9"/>
      <c r="C428" s="9"/>
    </row>
    <row r="429" spans="1:3" x14ac:dyDescent="0.2">
      <c r="A429" s="9"/>
      <c r="B429" s="9"/>
      <c r="C429" s="9"/>
    </row>
    <row r="430" spans="1:3" x14ac:dyDescent="0.2">
      <c r="A430" s="9"/>
      <c r="B430" s="9"/>
      <c r="C430" s="9"/>
    </row>
    <row r="431" spans="1:3" x14ac:dyDescent="0.2">
      <c r="A431" s="9"/>
      <c r="B431" s="9"/>
      <c r="C431" s="9"/>
    </row>
    <row r="432" spans="1:3" x14ac:dyDescent="0.2">
      <c r="A432" s="9"/>
      <c r="B432" s="9"/>
      <c r="C432" s="9"/>
    </row>
    <row r="433" spans="1:3" x14ac:dyDescent="0.2">
      <c r="A433" s="9"/>
      <c r="B433" s="9"/>
      <c r="C433" s="9"/>
    </row>
    <row r="434" spans="1:3" x14ac:dyDescent="0.2">
      <c r="A434" s="9"/>
      <c r="B434" s="9"/>
      <c r="C434" s="9"/>
    </row>
    <row r="435" spans="1:3" x14ac:dyDescent="0.2">
      <c r="A435" s="9"/>
      <c r="B435" s="9"/>
      <c r="C435" s="9"/>
    </row>
    <row r="436" spans="1:3" x14ac:dyDescent="0.2">
      <c r="A436" s="9"/>
      <c r="B436" s="9"/>
      <c r="C436" s="9"/>
    </row>
    <row r="437" spans="1:3" x14ac:dyDescent="0.2">
      <c r="A437" s="9"/>
      <c r="B437" s="9"/>
      <c r="C437" s="9"/>
    </row>
    <row r="438" spans="1:3" x14ac:dyDescent="0.2">
      <c r="A438" s="9"/>
      <c r="B438" s="9"/>
      <c r="C438" s="9"/>
    </row>
    <row r="439" spans="1:3" x14ac:dyDescent="0.2">
      <c r="A439" s="9"/>
      <c r="B439" s="9"/>
      <c r="C439" s="9"/>
    </row>
    <row r="440" spans="1:3" x14ac:dyDescent="0.2">
      <c r="A440" s="9"/>
      <c r="B440" s="9"/>
      <c r="C440" s="9"/>
    </row>
    <row r="441" spans="1:3" x14ac:dyDescent="0.2">
      <c r="A441" s="9"/>
      <c r="B441" s="9"/>
      <c r="C441" s="9"/>
    </row>
    <row r="442" spans="1:3" x14ac:dyDescent="0.2">
      <c r="A442" s="9"/>
      <c r="B442" s="9"/>
      <c r="C442" s="9"/>
    </row>
    <row r="443" spans="1:3" x14ac:dyDescent="0.2">
      <c r="A443" s="9"/>
      <c r="B443" s="9"/>
      <c r="C443" s="9"/>
    </row>
    <row r="444" spans="1:3" x14ac:dyDescent="0.2">
      <c r="A444" s="9"/>
      <c r="B444" s="9"/>
      <c r="C444" s="9"/>
    </row>
    <row r="445" spans="1:3" x14ac:dyDescent="0.2">
      <c r="A445" s="9"/>
      <c r="B445" s="9"/>
      <c r="C445" s="9"/>
    </row>
    <row r="446" spans="1:3" x14ac:dyDescent="0.2">
      <c r="A446" s="9"/>
      <c r="B446" s="9"/>
      <c r="C446" s="9"/>
    </row>
    <row r="447" spans="1:3" x14ac:dyDescent="0.2">
      <c r="A447" s="9"/>
      <c r="B447" s="9"/>
      <c r="C447" s="9"/>
    </row>
    <row r="448" spans="1:3" x14ac:dyDescent="0.2">
      <c r="A448" s="9"/>
      <c r="B448" s="9"/>
      <c r="C448" s="9"/>
    </row>
    <row r="449" spans="1:3" x14ac:dyDescent="0.2">
      <c r="A449" s="9"/>
      <c r="B449" s="9"/>
      <c r="C449" s="9"/>
    </row>
    <row r="450" spans="1:3" x14ac:dyDescent="0.2">
      <c r="A450" s="9"/>
      <c r="B450" s="9"/>
      <c r="C450" s="9"/>
    </row>
    <row r="451" spans="1:3" x14ac:dyDescent="0.2">
      <c r="A451" s="9"/>
      <c r="B451" s="9"/>
      <c r="C451" s="9"/>
    </row>
    <row r="452" spans="1:3" x14ac:dyDescent="0.2">
      <c r="A452" s="9"/>
      <c r="B452" s="9"/>
      <c r="C452" s="9"/>
    </row>
    <row r="453" spans="1:3" x14ac:dyDescent="0.2">
      <c r="A453" s="9"/>
      <c r="B453" s="9"/>
      <c r="C453" s="9"/>
    </row>
    <row r="454" spans="1:3" x14ac:dyDescent="0.2">
      <c r="A454" s="9"/>
      <c r="B454" s="9"/>
      <c r="C454" s="9"/>
    </row>
    <row r="455" spans="1:3" x14ac:dyDescent="0.2">
      <c r="A455" s="9"/>
      <c r="B455" s="9"/>
      <c r="C455" s="9"/>
    </row>
    <row r="456" spans="1:3" x14ac:dyDescent="0.2">
      <c r="A456" s="9"/>
      <c r="B456" s="9"/>
      <c r="C456" s="9"/>
    </row>
    <row r="457" spans="1:3" x14ac:dyDescent="0.2">
      <c r="A457" s="9"/>
      <c r="B457" s="9"/>
      <c r="C457" s="9"/>
    </row>
    <row r="458" spans="1:3" x14ac:dyDescent="0.2">
      <c r="A458" s="9"/>
      <c r="B458" s="9"/>
      <c r="C458" s="9"/>
    </row>
    <row r="459" spans="1:3" x14ac:dyDescent="0.2">
      <c r="A459" s="9"/>
      <c r="B459" s="9"/>
      <c r="C459" s="9"/>
    </row>
    <row r="460" spans="1:3" x14ac:dyDescent="0.2">
      <c r="A460" s="9"/>
      <c r="B460" s="9"/>
      <c r="C460" s="9"/>
    </row>
    <row r="461" spans="1:3" x14ac:dyDescent="0.2">
      <c r="A461" s="9"/>
      <c r="B461" s="9"/>
      <c r="C461" s="9"/>
    </row>
    <row r="462" spans="1:3" x14ac:dyDescent="0.2">
      <c r="A462" s="9"/>
      <c r="B462" s="9"/>
      <c r="C462" s="9"/>
    </row>
    <row r="463" spans="1:3" x14ac:dyDescent="0.2">
      <c r="A463" s="9"/>
      <c r="B463" s="9"/>
      <c r="C463" s="9"/>
    </row>
    <row r="464" spans="1:3" x14ac:dyDescent="0.2">
      <c r="A464" s="9"/>
      <c r="B464" s="9"/>
      <c r="C464" s="9"/>
    </row>
    <row r="465" spans="1:3" x14ac:dyDescent="0.2">
      <c r="A465" s="9"/>
      <c r="B465" s="9"/>
      <c r="C465" s="9"/>
    </row>
    <row r="466" spans="1:3" x14ac:dyDescent="0.2">
      <c r="A466" s="9"/>
      <c r="B466" s="9"/>
      <c r="C466" s="9"/>
    </row>
    <row r="467" spans="1:3" x14ac:dyDescent="0.2">
      <c r="A467" s="9"/>
      <c r="B467" s="9"/>
      <c r="C467" s="9"/>
    </row>
    <row r="468" spans="1:3" x14ac:dyDescent="0.2">
      <c r="A468" s="9"/>
      <c r="B468" s="9"/>
      <c r="C468" s="9"/>
    </row>
    <row r="469" spans="1:3" x14ac:dyDescent="0.2">
      <c r="A469" s="9"/>
      <c r="B469" s="9"/>
      <c r="C469" s="9"/>
    </row>
    <row r="470" spans="1:3" x14ac:dyDescent="0.2">
      <c r="A470" s="9"/>
      <c r="B470" s="9"/>
      <c r="C470" s="9"/>
    </row>
    <row r="471" spans="1:3" x14ac:dyDescent="0.2">
      <c r="A471" s="9"/>
      <c r="B471" s="9"/>
      <c r="C471" s="9"/>
    </row>
    <row r="472" spans="1:3" x14ac:dyDescent="0.2">
      <c r="A472" s="9"/>
      <c r="B472" s="9"/>
      <c r="C472" s="9"/>
    </row>
    <row r="473" spans="1:3" x14ac:dyDescent="0.2">
      <c r="A473" s="9"/>
      <c r="B473" s="9"/>
      <c r="C473" s="9"/>
    </row>
    <row r="474" spans="1:3" x14ac:dyDescent="0.2">
      <c r="A474" s="9"/>
      <c r="B474" s="9"/>
      <c r="C474" s="9"/>
    </row>
    <row r="475" spans="1:3" x14ac:dyDescent="0.2">
      <c r="A475" s="9"/>
      <c r="B475" s="9"/>
      <c r="C475" s="9"/>
    </row>
    <row r="476" spans="1:3" x14ac:dyDescent="0.2">
      <c r="A476" s="9"/>
      <c r="B476" s="9"/>
      <c r="C476" s="9"/>
    </row>
    <row r="477" spans="1:3" x14ac:dyDescent="0.2">
      <c r="A477" s="9"/>
      <c r="B477" s="9"/>
      <c r="C477" s="9"/>
    </row>
    <row r="478" spans="1:3" x14ac:dyDescent="0.2">
      <c r="A478" s="9"/>
      <c r="B478" s="9"/>
      <c r="C478" s="9"/>
    </row>
    <row r="479" spans="1:3" x14ac:dyDescent="0.2">
      <c r="A479" s="9"/>
      <c r="B479" s="9"/>
      <c r="C479" s="9"/>
    </row>
    <row r="480" spans="1:3" x14ac:dyDescent="0.2">
      <c r="A480" s="9"/>
      <c r="B480" s="9"/>
      <c r="C480" s="9"/>
    </row>
    <row r="481" spans="1:3" x14ac:dyDescent="0.2">
      <c r="A481" s="9"/>
      <c r="B481" s="9"/>
      <c r="C481" s="9"/>
    </row>
    <row r="482" spans="1:3" x14ac:dyDescent="0.2">
      <c r="A482" s="9"/>
      <c r="B482" s="9"/>
      <c r="C482" s="9"/>
    </row>
    <row r="483" spans="1:3" x14ac:dyDescent="0.2">
      <c r="A483" s="9"/>
      <c r="B483" s="9"/>
      <c r="C483" s="9"/>
    </row>
    <row r="484" spans="1:3" x14ac:dyDescent="0.2">
      <c r="A484" s="9"/>
      <c r="B484" s="9"/>
      <c r="C484" s="9"/>
    </row>
    <row r="485" spans="1:3" x14ac:dyDescent="0.2">
      <c r="A485" s="9"/>
      <c r="B485" s="9"/>
      <c r="C485" s="9"/>
    </row>
    <row r="486" spans="1:3" x14ac:dyDescent="0.2">
      <c r="A486" s="9"/>
      <c r="B486" s="9"/>
      <c r="C486" s="9"/>
    </row>
    <row r="487" spans="1:3" x14ac:dyDescent="0.2">
      <c r="A487" s="9"/>
      <c r="B487" s="9"/>
      <c r="C487" s="9"/>
    </row>
    <row r="488" spans="1:3" x14ac:dyDescent="0.2">
      <c r="A488" s="9"/>
      <c r="B488" s="9"/>
      <c r="C488" s="9"/>
    </row>
    <row r="489" spans="1:3" x14ac:dyDescent="0.2">
      <c r="A489" s="9"/>
      <c r="B489" s="9"/>
      <c r="C489" s="9"/>
    </row>
    <row r="490" spans="1:3" x14ac:dyDescent="0.2">
      <c r="A490" s="9"/>
      <c r="B490" s="9"/>
      <c r="C490" s="9"/>
    </row>
    <row r="491" spans="1:3" x14ac:dyDescent="0.2">
      <c r="A491" s="9"/>
      <c r="B491" s="9"/>
      <c r="C491" s="9"/>
    </row>
    <row r="492" spans="1:3" x14ac:dyDescent="0.2">
      <c r="A492" s="9"/>
      <c r="B492" s="9"/>
      <c r="C492" s="9"/>
    </row>
    <row r="493" spans="1:3" x14ac:dyDescent="0.2">
      <c r="A493" s="9"/>
      <c r="B493" s="9"/>
      <c r="C493" s="9"/>
    </row>
    <row r="494" spans="1:3" x14ac:dyDescent="0.2">
      <c r="A494" s="9"/>
      <c r="B494" s="9"/>
      <c r="C494" s="9"/>
    </row>
    <row r="495" spans="1:3" x14ac:dyDescent="0.2">
      <c r="A495" s="9"/>
      <c r="B495" s="9"/>
      <c r="C495" s="9"/>
    </row>
    <row r="496" spans="1:3" x14ac:dyDescent="0.2">
      <c r="A496" s="9"/>
      <c r="B496" s="9"/>
      <c r="C496" s="9"/>
    </row>
    <row r="497" spans="1:3" x14ac:dyDescent="0.2">
      <c r="A497" s="9"/>
      <c r="B497" s="9"/>
      <c r="C497" s="9"/>
    </row>
    <row r="498" spans="1:3" x14ac:dyDescent="0.2">
      <c r="A498" s="9"/>
      <c r="B498" s="9"/>
      <c r="C498" s="9"/>
    </row>
    <row r="499" spans="1:3" x14ac:dyDescent="0.2">
      <c r="A499" s="9"/>
      <c r="B499" s="9"/>
      <c r="C499" s="9"/>
    </row>
    <row r="500" spans="1:3" x14ac:dyDescent="0.2">
      <c r="A500" s="9"/>
      <c r="B500" s="9"/>
      <c r="C500" s="9"/>
    </row>
    <row r="501" spans="1:3" x14ac:dyDescent="0.2">
      <c r="A501" s="9"/>
      <c r="B501" s="9"/>
      <c r="C501" s="9"/>
    </row>
    <row r="502" spans="1:3" x14ac:dyDescent="0.2">
      <c r="A502" s="9"/>
      <c r="B502" s="9"/>
      <c r="C502" s="9"/>
    </row>
    <row r="503" spans="1:3" x14ac:dyDescent="0.2">
      <c r="A503" s="9"/>
      <c r="B503" s="9"/>
      <c r="C503" s="9"/>
    </row>
    <row r="504" spans="1:3" x14ac:dyDescent="0.2">
      <c r="A504" s="9"/>
      <c r="B504" s="9"/>
      <c r="C504" s="9"/>
    </row>
    <row r="505" spans="1:3" x14ac:dyDescent="0.2">
      <c r="A505" s="9"/>
      <c r="B505" s="9"/>
      <c r="C505" s="9"/>
    </row>
    <row r="506" spans="1:3" x14ac:dyDescent="0.2">
      <c r="A506" s="9"/>
      <c r="B506" s="9"/>
      <c r="C506" s="9"/>
    </row>
    <row r="507" spans="1:3" x14ac:dyDescent="0.2">
      <c r="A507" s="9"/>
      <c r="B507" s="9"/>
      <c r="C507" s="9"/>
    </row>
    <row r="508" spans="1:3" x14ac:dyDescent="0.2">
      <c r="A508" s="9"/>
      <c r="B508" s="9"/>
      <c r="C508" s="9"/>
    </row>
    <row r="509" spans="1:3" x14ac:dyDescent="0.2">
      <c r="A509" s="9"/>
      <c r="B509" s="9"/>
      <c r="C509" s="9"/>
    </row>
    <row r="510" spans="1:3" x14ac:dyDescent="0.2">
      <c r="A510" s="9"/>
      <c r="B510" s="9"/>
      <c r="C510" s="9"/>
    </row>
    <row r="511" spans="1:3" x14ac:dyDescent="0.2">
      <c r="A511" s="9"/>
      <c r="B511" s="9"/>
      <c r="C511" s="9"/>
    </row>
    <row r="512" spans="1:3" x14ac:dyDescent="0.2">
      <c r="A512" s="9"/>
      <c r="B512" s="9"/>
      <c r="C512" s="9"/>
    </row>
  </sheetData>
  <pageMargins left="0.7" right="0.7" top="0.75" bottom="0.75" header="0.3" footer="0.3"/>
  <pageSetup paperSize="9" orientation="portrait" r:id="rId1"/>
  <ignoredErrors>
    <ignoredError sqref="A12"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GE324"/>
  <sheetViews>
    <sheetView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6.140625" style="1" customWidth="1"/>
    <col min="4" max="4" width="4.28515625" style="9" customWidth="1"/>
    <col min="5" max="5" width="17.85546875" style="9" customWidth="1"/>
    <col min="6" max="6" width="14.85546875" style="63" customWidth="1"/>
    <col min="7" max="7" width="17.7109375" style="9" customWidth="1"/>
    <col min="8" max="8" width="32.28515625" style="9" customWidth="1"/>
    <col min="9" max="9" width="13.7109375" style="9" customWidth="1"/>
    <col min="10" max="10" width="4" style="9" customWidth="1"/>
    <col min="11" max="11" width="15.85546875" style="9" customWidth="1"/>
    <col min="12" max="12" width="4" style="9" customWidth="1"/>
    <col min="13" max="115" width="9.140625" style="9"/>
    <col min="116" max="16384" width="9.140625" style="1"/>
  </cols>
  <sheetData>
    <row r="1" spans="1:115" s="52" customFormat="1" ht="62.25" customHeight="1" x14ac:dyDescent="0.9">
      <c r="A1" s="52" t="e" vm="1">
        <v>#VALUE!</v>
      </c>
      <c r="B1" s="53" t="s">
        <v>119</v>
      </c>
      <c r="C1" s="54"/>
      <c r="D1" s="55"/>
      <c r="E1" s="55"/>
      <c r="F1" s="54"/>
      <c r="G1" s="55"/>
      <c r="I1" s="56"/>
    </row>
    <row r="2" spans="1:115" s="52" customFormat="1" ht="15.75" customHeight="1" x14ac:dyDescent="0.35">
      <c r="B2" s="57" t="s">
        <v>120</v>
      </c>
      <c r="C2" s="54"/>
      <c r="D2" s="55"/>
      <c r="E2" s="55"/>
      <c r="F2" s="54"/>
      <c r="G2" s="55"/>
      <c r="H2" s="58" t="s">
        <v>79</v>
      </c>
      <c r="I2" s="56"/>
    </row>
    <row r="3" spans="1:115" s="21" customFormat="1" ht="38.25" customHeight="1" x14ac:dyDescent="0.2">
      <c r="A3" s="60" t="s">
        <v>0</v>
      </c>
      <c r="B3" s="31"/>
      <c r="C3" s="20"/>
      <c r="D3" s="20"/>
      <c r="E3" s="20"/>
      <c r="F3" s="20"/>
      <c r="G3" s="20"/>
      <c r="H3" s="50" t="s">
        <v>80</v>
      </c>
      <c r="I3" s="51">
        <f>+F210</f>
        <v>0</v>
      </c>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row>
    <row r="4" spans="1:115" s="21" customFormat="1" ht="18.75" customHeight="1" x14ac:dyDescent="0.2">
      <c r="A4" s="32" t="s">
        <v>112</v>
      </c>
      <c r="B4" s="31"/>
      <c r="C4" s="20"/>
      <c r="D4" s="20"/>
      <c r="E4" s="20"/>
      <c r="F4" s="20"/>
      <c r="G4" s="20"/>
      <c r="H4" s="50"/>
      <c r="I4" s="51"/>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row>
    <row r="5" spans="1:115" s="21" customFormat="1" ht="66.75" customHeight="1" x14ac:dyDescent="0.35">
      <c r="A5" s="35" t="s">
        <v>1</v>
      </c>
      <c r="B5" s="61" t="s">
        <v>2</v>
      </c>
      <c r="C5" s="33" t="s">
        <v>114</v>
      </c>
      <c r="D5" s="59"/>
      <c r="E5" s="59"/>
      <c r="F5" s="20"/>
      <c r="G5" s="59"/>
      <c r="H5" s="50" t="s">
        <v>74</v>
      </c>
      <c r="I5" s="51">
        <f>+F211</f>
        <v>0</v>
      </c>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row>
    <row r="6" spans="1:115" ht="15.75" customHeight="1" x14ac:dyDescent="0.2">
      <c r="D6" s="1"/>
      <c r="E6" s="1"/>
      <c r="F6" s="1"/>
      <c r="G6" s="1"/>
    </row>
    <row r="7" spans="1:115" ht="15.75" customHeight="1" x14ac:dyDescent="0.2">
      <c r="C7" s="6" t="s">
        <v>41</v>
      </c>
      <c r="D7" s="7" t="s">
        <v>60</v>
      </c>
      <c r="E7" s="7" t="s">
        <v>31</v>
      </c>
      <c r="F7" s="7" t="s">
        <v>78</v>
      </c>
      <c r="G7" s="11"/>
      <c r="I7" s="15"/>
      <c r="K7" s="10"/>
    </row>
    <row r="8" spans="1:115" ht="15.75" customHeight="1" x14ac:dyDescent="0.2">
      <c r="A8" s="3" t="s">
        <v>3</v>
      </c>
      <c r="B8" s="1" t="s">
        <v>4</v>
      </c>
      <c r="C8" s="1" t="s">
        <v>92</v>
      </c>
      <c r="D8" s="1">
        <v>0</v>
      </c>
      <c r="E8" s="5">
        <v>5350</v>
      </c>
      <c r="F8" s="5">
        <f>+D8*E8</f>
        <v>0</v>
      </c>
      <c r="G8" s="11"/>
      <c r="H8" s="9" t="s">
        <v>108</v>
      </c>
      <c r="I8" s="15"/>
      <c r="K8" s="10"/>
    </row>
    <row r="9" spans="1:115" ht="15.75" customHeight="1" x14ac:dyDescent="0.2">
      <c r="A9" s="3" t="s">
        <v>6</v>
      </c>
      <c r="B9" s="1" t="s">
        <v>7</v>
      </c>
      <c r="C9" s="1" t="s">
        <v>92</v>
      </c>
      <c r="D9" s="1">
        <v>0</v>
      </c>
      <c r="E9" s="5">
        <v>3826</v>
      </c>
      <c r="F9" s="5">
        <f t="shared" ref="F9:F15" si="0">+D9*E9</f>
        <v>0</v>
      </c>
      <c r="G9" s="11"/>
      <c r="H9" s="9" t="s">
        <v>108</v>
      </c>
      <c r="I9" s="15"/>
      <c r="K9" s="10"/>
    </row>
    <row r="10" spans="1:115" ht="15.75" customHeight="1" x14ac:dyDescent="0.2">
      <c r="A10" s="3" t="s">
        <v>8</v>
      </c>
      <c r="B10" s="1" t="s">
        <v>9</v>
      </c>
      <c r="C10" s="1" t="s">
        <v>92</v>
      </c>
      <c r="D10" s="1">
        <v>0</v>
      </c>
      <c r="E10" s="5">
        <v>2675</v>
      </c>
      <c r="F10" s="5">
        <f t="shared" si="0"/>
        <v>0</v>
      </c>
      <c r="G10" s="11"/>
      <c r="H10" s="9" t="s">
        <v>108</v>
      </c>
      <c r="I10" s="15"/>
      <c r="K10" s="10"/>
    </row>
    <row r="11" spans="1:115" ht="15.75" customHeight="1" x14ac:dyDescent="0.2">
      <c r="A11" s="3" t="s">
        <v>10</v>
      </c>
      <c r="B11" s="1" t="s">
        <v>11</v>
      </c>
      <c r="C11" s="1" t="s">
        <v>92</v>
      </c>
      <c r="D11" s="1">
        <v>0</v>
      </c>
      <c r="E11" s="5">
        <v>2053</v>
      </c>
      <c r="F11" s="5">
        <f t="shared" si="0"/>
        <v>0</v>
      </c>
      <c r="G11" s="11"/>
      <c r="H11" s="9" t="s">
        <v>108</v>
      </c>
      <c r="I11" s="15"/>
      <c r="K11" s="10"/>
    </row>
    <row r="12" spans="1:115" ht="15.75" customHeight="1" x14ac:dyDescent="0.2">
      <c r="A12" s="3" t="s">
        <v>12</v>
      </c>
      <c r="B12" s="1" t="s">
        <v>13</v>
      </c>
      <c r="C12" s="1" t="s">
        <v>92</v>
      </c>
      <c r="D12" s="1">
        <v>0</v>
      </c>
      <c r="E12" s="5">
        <v>1588</v>
      </c>
      <c r="F12" s="5">
        <f t="shared" si="0"/>
        <v>0</v>
      </c>
      <c r="G12" s="11"/>
      <c r="H12" s="9" t="s">
        <v>108</v>
      </c>
      <c r="I12" s="15"/>
      <c r="K12" s="10"/>
    </row>
    <row r="13" spans="1:115" ht="15.75" customHeight="1" x14ac:dyDescent="0.2">
      <c r="C13" s="1" t="s">
        <v>93</v>
      </c>
      <c r="D13" s="1">
        <v>0</v>
      </c>
      <c r="E13" s="5">
        <v>747</v>
      </c>
      <c r="F13" s="5">
        <f t="shared" si="0"/>
        <v>0</v>
      </c>
      <c r="G13" s="11"/>
      <c r="H13" s="9" t="s">
        <v>65</v>
      </c>
      <c r="I13" s="15"/>
      <c r="K13" s="10"/>
    </row>
    <row r="14" spans="1:115" ht="15.75" customHeight="1" x14ac:dyDescent="0.2">
      <c r="C14" s="1" t="s">
        <v>94</v>
      </c>
      <c r="D14" s="1">
        <v>0</v>
      </c>
      <c r="E14" s="5">
        <v>374</v>
      </c>
      <c r="F14" s="5">
        <f t="shared" si="0"/>
        <v>0</v>
      </c>
      <c r="G14" s="11"/>
      <c r="H14" s="9" t="s">
        <v>66</v>
      </c>
      <c r="I14" s="15"/>
      <c r="K14" s="10"/>
    </row>
    <row r="15" spans="1:115" ht="15.75" customHeight="1" x14ac:dyDescent="0.2">
      <c r="C15" s="1" t="s">
        <v>95</v>
      </c>
      <c r="D15" s="1">
        <v>0</v>
      </c>
      <c r="E15" s="5">
        <v>149</v>
      </c>
      <c r="F15" s="5">
        <f t="shared" si="0"/>
        <v>0</v>
      </c>
      <c r="G15" s="11"/>
      <c r="I15" s="15"/>
      <c r="K15" s="10"/>
    </row>
    <row r="16" spans="1:115" ht="15.75" customHeight="1" x14ac:dyDescent="0.2">
      <c r="D16" s="1"/>
      <c r="E16" s="5"/>
      <c r="F16" s="5"/>
      <c r="G16" s="11"/>
      <c r="I16" s="15"/>
      <c r="K16" s="10"/>
    </row>
    <row r="17" spans="1:11" ht="15.75" customHeight="1" x14ac:dyDescent="0.2">
      <c r="C17" s="1" t="s">
        <v>17</v>
      </c>
      <c r="D17" s="1">
        <v>0</v>
      </c>
      <c r="E17" s="5">
        <v>998</v>
      </c>
      <c r="F17" s="5">
        <f t="shared" ref="F17:F26" si="1">+D17*E17</f>
        <v>0</v>
      </c>
      <c r="G17" s="11"/>
      <c r="H17" s="9" t="s">
        <v>67</v>
      </c>
      <c r="I17" s="15"/>
      <c r="K17" s="10"/>
    </row>
    <row r="18" spans="1:11" ht="15.75" customHeight="1" x14ac:dyDescent="0.2">
      <c r="C18" s="1" t="s">
        <v>18</v>
      </c>
      <c r="D18" s="1">
        <v>0</v>
      </c>
      <c r="E18" s="5">
        <v>1879</v>
      </c>
      <c r="F18" s="5">
        <f t="shared" si="1"/>
        <v>0</v>
      </c>
      <c r="G18" s="11"/>
      <c r="H18" s="9" t="s">
        <v>67</v>
      </c>
      <c r="I18" s="15"/>
      <c r="K18" s="10"/>
    </row>
    <row r="19" spans="1:11" ht="15.75" customHeight="1" x14ac:dyDescent="0.2">
      <c r="C19" s="1" t="s">
        <v>35</v>
      </c>
      <c r="D19" s="1">
        <v>0</v>
      </c>
      <c r="E19" s="5">
        <v>881</v>
      </c>
      <c r="F19" s="5">
        <f t="shared" si="1"/>
        <v>0</v>
      </c>
      <c r="G19" s="11"/>
      <c r="H19" s="9" t="s">
        <v>67</v>
      </c>
      <c r="I19" s="15"/>
      <c r="K19" s="10"/>
    </row>
    <row r="20" spans="1:11" ht="15.75" customHeight="1" x14ac:dyDescent="0.2">
      <c r="C20" s="1" t="s">
        <v>19</v>
      </c>
      <c r="D20" s="1">
        <v>0</v>
      </c>
      <c r="E20" s="5">
        <v>2877</v>
      </c>
      <c r="F20" s="5">
        <f t="shared" si="1"/>
        <v>0</v>
      </c>
      <c r="G20" s="11"/>
      <c r="H20" s="9" t="s">
        <v>67</v>
      </c>
      <c r="I20" s="15"/>
      <c r="K20" s="10"/>
    </row>
    <row r="21" spans="1:11" ht="15.75" customHeight="1" x14ac:dyDescent="0.2">
      <c r="C21" s="1" t="s">
        <v>36</v>
      </c>
      <c r="D21" s="1">
        <v>0</v>
      </c>
      <c r="E21" s="5">
        <v>1879</v>
      </c>
      <c r="F21" s="5">
        <f t="shared" si="1"/>
        <v>0</v>
      </c>
      <c r="G21" s="11"/>
      <c r="H21" s="9" t="s">
        <v>67</v>
      </c>
      <c r="I21" s="15"/>
      <c r="K21" s="10"/>
    </row>
    <row r="22" spans="1:11" ht="15.75" customHeight="1" x14ac:dyDescent="0.2">
      <c r="C22" s="1" t="s">
        <v>37</v>
      </c>
      <c r="D22" s="1">
        <v>0</v>
      </c>
      <c r="E22" s="5">
        <v>998</v>
      </c>
      <c r="F22" s="5">
        <f t="shared" si="1"/>
        <v>0</v>
      </c>
      <c r="G22" s="11"/>
      <c r="H22" s="9" t="s">
        <v>67</v>
      </c>
      <c r="I22" s="15"/>
      <c r="K22" s="10"/>
    </row>
    <row r="23" spans="1:11" ht="15.75" customHeight="1" x14ac:dyDescent="0.2">
      <c r="C23" s="1" t="s">
        <v>56</v>
      </c>
      <c r="D23" s="1">
        <v>0</v>
      </c>
      <c r="E23" s="5">
        <v>6145</v>
      </c>
      <c r="F23" s="5">
        <f t="shared" si="1"/>
        <v>0</v>
      </c>
      <c r="G23" s="11"/>
      <c r="H23" s="9" t="s">
        <v>67</v>
      </c>
      <c r="I23" s="15"/>
      <c r="K23" s="10"/>
    </row>
    <row r="24" spans="1:11" ht="15.75" customHeight="1" x14ac:dyDescent="0.2">
      <c r="C24" s="1" t="s">
        <v>57</v>
      </c>
      <c r="D24" s="1">
        <v>0</v>
      </c>
      <c r="E24" s="5">
        <v>5147</v>
      </c>
      <c r="F24" s="5">
        <f t="shared" si="1"/>
        <v>0</v>
      </c>
      <c r="G24" s="11"/>
      <c r="H24" s="9" t="s">
        <v>67</v>
      </c>
      <c r="I24" s="15"/>
      <c r="K24" s="10"/>
    </row>
    <row r="25" spans="1:11" ht="15.75" customHeight="1" x14ac:dyDescent="0.2">
      <c r="C25" s="1" t="s">
        <v>58</v>
      </c>
      <c r="D25" s="1">
        <v>0</v>
      </c>
      <c r="E25" s="5">
        <v>4266</v>
      </c>
      <c r="F25" s="5">
        <f t="shared" si="1"/>
        <v>0</v>
      </c>
      <c r="G25" s="11"/>
      <c r="H25" s="9" t="s">
        <v>67</v>
      </c>
      <c r="I25" s="15"/>
      <c r="K25" s="10"/>
    </row>
    <row r="26" spans="1:11" ht="15.75" customHeight="1" x14ac:dyDescent="0.2">
      <c r="C26" s="1" t="s">
        <v>59</v>
      </c>
      <c r="D26" s="1">
        <v>0</v>
      </c>
      <c r="E26" s="5">
        <v>3268</v>
      </c>
      <c r="F26" s="5">
        <f t="shared" si="1"/>
        <v>0</v>
      </c>
      <c r="G26" s="11"/>
      <c r="H26" s="9" t="s">
        <v>67</v>
      </c>
      <c r="I26" s="15"/>
      <c r="K26" s="10"/>
    </row>
    <row r="27" spans="1:11" ht="15.75" customHeight="1" x14ac:dyDescent="0.2">
      <c r="D27" s="1"/>
      <c r="E27" s="5"/>
      <c r="F27" s="1"/>
      <c r="G27" s="11"/>
      <c r="I27" s="15"/>
      <c r="K27" s="10"/>
    </row>
    <row r="28" spans="1:11" ht="15.75" customHeight="1" x14ac:dyDescent="0.2">
      <c r="C28" s="1" t="s">
        <v>20</v>
      </c>
      <c r="D28" s="1">
        <v>0</v>
      </c>
      <c r="E28" s="5">
        <v>224</v>
      </c>
      <c r="F28" s="5">
        <f t="shared" ref="F28:F31" si="2">+D28*E28</f>
        <v>0</v>
      </c>
      <c r="G28" s="11"/>
      <c r="H28" s="9" t="s">
        <v>67</v>
      </c>
      <c r="I28" s="15"/>
      <c r="K28" s="10"/>
    </row>
    <row r="29" spans="1:11" ht="15.75" customHeight="1" x14ac:dyDescent="0.2">
      <c r="C29" s="1" t="s">
        <v>21</v>
      </c>
      <c r="D29" s="1">
        <v>0</v>
      </c>
      <c r="E29" s="5">
        <v>282</v>
      </c>
      <c r="F29" s="5">
        <f t="shared" si="2"/>
        <v>0</v>
      </c>
      <c r="G29" s="11"/>
      <c r="H29" s="9" t="s">
        <v>67</v>
      </c>
      <c r="I29" s="15"/>
      <c r="K29" s="10"/>
    </row>
    <row r="30" spans="1:11" ht="15.75" customHeight="1" x14ac:dyDescent="0.2">
      <c r="C30" s="1" t="s">
        <v>22</v>
      </c>
      <c r="D30" s="1">
        <v>0</v>
      </c>
      <c r="E30" s="5">
        <v>552</v>
      </c>
      <c r="F30" s="5">
        <f t="shared" si="2"/>
        <v>0</v>
      </c>
      <c r="G30" s="11"/>
      <c r="H30" s="9" t="s">
        <v>67</v>
      </c>
      <c r="I30" s="15"/>
      <c r="K30" s="10"/>
    </row>
    <row r="31" spans="1:11" ht="15.75" customHeight="1" x14ac:dyDescent="0.2">
      <c r="C31" s="1" t="s">
        <v>23</v>
      </c>
      <c r="D31" s="1">
        <v>0</v>
      </c>
      <c r="E31" s="5">
        <v>822</v>
      </c>
      <c r="F31" s="5">
        <f t="shared" si="2"/>
        <v>0</v>
      </c>
      <c r="G31" s="11"/>
      <c r="H31" s="9" t="s">
        <v>67</v>
      </c>
      <c r="I31" s="15"/>
      <c r="K31" s="10"/>
    </row>
    <row r="32" spans="1:11" ht="15.75" customHeight="1" x14ac:dyDescent="0.2">
      <c r="A32" s="8" t="s">
        <v>24</v>
      </c>
      <c r="B32" s="8"/>
      <c r="C32" s="8"/>
      <c r="D32" s="39"/>
      <c r="E32" s="1"/>
      <c r="F32" s="45">
        <f>SUM(F7:F31)</f>
        <v>0</v>
      </c>
      <c r="G32" s="1"/>
    </row>
    <row r="33" spans="1:12" ht="15.75" customHeight="1" x14ac:dyDescent="0.2">
      <c r="D33" s="1"/>
      <c r="E33" s="1"/>
      <c r="F33" s="1"/>
      <c r="G33" s="1"/>
    </row>
    <row r="34" spans="1:12" ht="15.75" customHeight="1" x14ac:dyDescent="0.2">
      <c r="C34" s="1" t="s">
        <v>25</v>
      </c>
      <c r="D34" s="1">
        <v>0</v>
      </c>
      <c r="E34" s="12">
        <v>0.47</v>
      </c>
      <c r="F34" s="5">
        <f t="shared" ref="F34:F36" si="3">+D34*E34</f>
        <v>0</v>
      </c>
      <c r="G34" s="12"/>
      <c r="H34" s="9" t="s">
        <v>68</v>
      </c>
      <c r="I34" s="15"/>
      <c r="K34" s="16"/>
      <c r="L34" s="16"/>
    </row>
    <row r="35" spans="1:12" ht="15.75" customHeight="1" x14ac:dyDescent="0.2">
      <c r="C35" s="1" t="s">
        <v>115</v>
      </c>
      <c r="D35" s="1">
        <v>0</v>
      </c>
      <c r="E35" s="12">
        <v>0.47</v>
      </c>
      <c r="F35" s="5">
        <f t="shared" ref="F35" si="4">+D35*E35</f>
        <v>0</v>
      </c>
      <c r="G35" s="64"/>
      <c r="H35" s="41" t="s">
        <v>116</v>
      </c>
      <c r="I35" s="15"/>
      <c r="K35" s="16"/>
      <c r="L35" s="16"/>
    </row>
    <row r="36" spans="1:12" ht="15.75" customHeight="1" x14ac:dyDescent="0.2">
      <c r="C36" s="1" t="s">
        <v>26</v>
      </c>
      <c r="D36" s="1">
        <v>0</v>
      </c>
      <c r="E36" s="5">
        <v>7788</v>
      </c>
      <c r="F36" s="5">
        <f t="shared" si="3"/>
        <v>0</v>
      </c>
      <c r="G36" s="11"/>
      <c r="I36" s="15"/>
      <c r="K36" s="10"/>
    </row>
    <row r="37" spans="1:12" ht="15.75" customHeight="1" x14ac:dyDescent="0.2">
      <c r="D37" s="1"/>
      <c r="E37" s="1"/>
      <c r="F37" s="1"/>
      <c r="G37" s="1"/>
    </row>
    <row r="38" spans="1:12" ht="15.75" customHeight="1" x14ac:dyDescent="0.2">
      <c r="C38" s="6" t="s">
        <v>54</v>
      </c>
      <c r="D38" s="7" t="s">
        <v>60</v>
      </c>
      <c r="E38" s="7" t="s">
        <v>31</v>
      </c>
      <c r="F38" s="7" t="s">
        <v>78</v>
      </c>
      <c r="G38" s="7"/>
      <c r="I38" s="13"/>
      <c r="K38" s="13"/>
      <c r="L38" s="14"/>
    </row>
    <row r="39" spans="1:12" ht="15.75" customHeight="1" x14ac:dyDescent="0.2">
      <c r="C39" s="1" t="s">
        <v>52</v>
      </c>
      <c r="D39" s="1">
        <v>0</v>
      </c>
      <c r="E39" s="5">
        <v>999</v>
      </c>
      <c r="F39" s="5">
        <f t="shared" ref="F39:F43" si="5">+D39*E39</f>
        <v>0</v>
      </c>
      <c r="G39" s="11"/>
      <c r="H39" s="41" t="s">
        <v>69</v>
      </c>
      <c r="I39" s="15"/>
      <c r="K39" s="10"/>
    </row>
    <row r="40" spans="1:12" ht="15.75" customHeight="1" x14ac:dyDescent="0.2">
      <c r="C40" s="1" t="s">
        <v>53</v>
      </c>
      <c r="D40" s="1">
        <v>0</v>
      </c>
      <c r="E40" s="5">
        <v>500</v>
      </c>
      <c r="F40" s="5">
        <f t="shared" si="5"/>
        <v>0</v>
      </c>
      <c r="G40" s="11"/>
      <c r="H40" s="41" t="s">
        <v>69</v>
      </c>
      <c r="I40" s="15"/>
      <c r="K40" s="10"/>
    </row>
    <row r="41" spans="1:12" ht="15.75" customHeight="1" x14ac:dyDescent="0.2">
      <c r="C41" s="1" t="s">
        <v>14</v>
      </c>
      <c r="D41" s="1">
        <v>0</v>
      </c>
      <c r="E41" s="5">
        <v>246</v>
      </c>
      <c r="F41" s="5">
        <f t="shared" si="5"/>
        <v>0</v>
      </c>
      <c r="G41" s="11"/>
      <c r="H41" s="9" t="s">
        <v>65</v>
      </c>
      <c r="I41" s="15"/>
      <c r="K41" s="10"/>
    </row>
    <row r="42" spans="1:12" ht="15.75" customHeight="1" x14ac:dyDescent="0.2">
      <c r="C42" s="1" t="s">
        <v>15</v>
      </c>
      <c r="D42" s="1">
        <v>0</v>
      </c>
      <c r="E42" s="5">
        <v>124</v>
      </c>
      <c r="F42" s="5">
        <f t="shared" si="5"/>
        <v>0</v>
      </c>
      <c r="G42" s="11"/>
      <c r="H42" s="9" t="s">
        <v>66</v>
      </c>
      <c r="I42" s="15"/>
      <c r="K42" s="10"/>
    </row>
    <row r="43" spans="1:12" ht="15.75" customHeight="1" x14ac:dyDescent="0.2">
      <c r="C43" s="1" t="s">
        <v>16</v>
      </c>
      <c r="D43" s="1">
        <v>0</v>
      </c>
      <c r="E43" s="5">
        <v>48</v>
      </c>
      <c r="F43" s="5">
        <f t="shared" si="5"/>
        <v>0</v>
      </c>
      <c r="G43" s="11"/>
      <c r="I43" s="15"/>
      <c r="K43" s="10"/>
    </row>
    <row r="44" spans="1:12" ht="15.75" customHeight="1" x14ac:dyDescent="0.2">
      <c r="A44" s="8" t="s">
        <v>24</v>
      </c>
      <c r="B44" s="8"/>
      <c r="C44" s="8"/>
      <c r="D44" s="39"/>
      <c r="E44" s="1"/>
      <c r="F44" s="45">
        <f>SUM(F39:F43)</f>
        <v>0</v>
      </c>
      <c r="G44" s="1"/>
    </row>
    <row r="45" spans="1:12" ht="15.75" customHeight="1" x14ac:dyDescent="0.2">
      <c r="A45" s="8"/>
      <c r="B45" s="8"/>
      <c r="C45" s="8"/>
      <c r="D45" s="39"/>
      <c r="E45" s="1"/>
      <c r="F45" s="45"/>
      <c r="G45" s="1"/>
    </row>
    <row r="46" spans="1:12" ht="15.75" customHeight="1" x14ac:dyDescent="0.2">
      <c r="C46" s="6" t="s">
        <v>96</v>
      </c>
      <c r="D46" s="7" t="s">
        <v>60</v>
      </c>
      <c r="E46" s="7" t="s">
        <v>31</v>
      </c>
      <c r="F46" s="7" t="s">
        <v>78</v>
      </c>
      <c r="G46" s="12"/>
      <c r="H46" s="41"/>
      <c r="I46" s="15"/>
      <c r="K46" s="16"/>
      <c r="L46" s="16"/>
    </row>
    <row r="47" spans="1:12" ht="15.75" customHeight="1" x14ac:dyDescent="0.2">
      <c r="A47" s="3"/>
      <c r="C47" s="1" t="s">
        <v>96</v>
      </c>
      <c r="D47" s="1">
        <v>0</v>
      </c>
      <c r="E47" s="5">
        <v>2200</v>
      </c>
      <c r="F47" s="5">
        <f>+D47*E47</f>
        <v>0</v>
      </c>
      <c r="G47" s="12"/>
      <c r="H47" s="41"/>
      <c r="I47" s="15"/>
      <c r="K47" s="16"/>
      <c r="L47" s="16"/>
    </row>
    <row r="48" spans="1:12" ht="15.75" customHeight="1" x14ac:dyDescent="0.2">
      <c r="C48" s="1" t="s">
        <v>14</v>
      </c>
      <c r="D48" s="1">
        <v>0</v>
      </c>
      <c r="E48" s="5">
        <v>1100</v>
      </c>
      <c r="F48" s="5">
        <f t="shared" ref="F48:F50" si="6">+D48*E48</f>
        <v>0</v>
      </c>
      <c r="G48" s="12"/>
      <c r="H48" s="41"/>
      <c r="I48" s="15"/>
      <c r="K48" s="16"/>
      <c r="L48" s="16"/>
    </row>
    <row r="49" spans="1:12" ht="15.75" customHeight="1" x14ac:dyDescent="0.2">
      <c r="C49" s="1" t="s">
        <v>15</v>
      </c>
      <c r="D49" s="1">
        <v>0</v>
      </c>
      <c r="E49" s="5">
        <v>550</v>
      </c>
      <c r="F49" s="5">
        <f t="shared" si="6"/>
        <v>0</v>
      </c>
      <c r="G49" s="12"/>
      <c r="H49" s="41"/>
      <c r="I49" s="15"/>
      <c r="K49" s="16"/>
      <c r="L49" s="16"/>
    </row>
    <row r="50" spans="1:12" ht="15.75" customHeight="1" x14ac:dyDescent="0.2">
      <c r="C50" s="1" t="s">
        <v>16</v>
      </c>
      <c r="D50" s="1">
        <v>0</v>
      </c>
      <c r="E50" s="5">
        <v>220</v>
      </c>
      <c r="F50" s="5">
        <f t="shared" si="6"/>
        <v>0</v>
      </c>
      <c r="G50" s="12"/>
      <c r="H50" s="41"/>
      <c r="I50" s="15"/>
      <c r="K50" s="16"/>
      <c r="L50" s="16"/>
    </row>
    <row r="51" spans="1:12" ht="15.75" customHeight="1" x14ac:dyDescent="0.2">
      <c r="A51" s="8" t="s">
        <v>24</v>
      </c>
      <c r="B51" s="8"/>
      <c r="C51" s="8"/>
      <c r="D51" s="39"/>
      <c r="E51" s="44"/>
      <c r="F51" s="45">
        <f>SUM(F47:F50)</f>
        <v>0</v>
      </c>
      <c r="G51" s="12"/>
      <c r="H51" s="41"/>
      <c r="I51" s="15"/>
      <c r="K51" s="16"/>
      <c r="L51" s="16"/>
    </row>
    <row r="52" spans="1:12" ht="15.75" customHeight="1" x14ac:dyDescent="0.2">
      <c r="D52" s="1"/>
      <c r="E52" s="12"/>
      <c r="F52" s="5"/>
      <c r="G52" s="12"/>
      <c r="H52" s="41"/>
      <c r="I52" s="15"/>
      <c r="K52" s="16"/>
      <c r="L52" s="16"/>
    </row>
    <row r="53" spans="1:12" ht="15.75" customHeight="1" x14ac:dyDescent="0.2">
      <c r="C53" s="6" t="s">
        <v>43</v>
      </c>
      <c r="D53" s="7" t="s">
        <v>60</v>
      </c>
      <c r="E53" s="7" t="s">
        <v>31</v>
      </c>
      <c r="F53" s="7" t="s">
        <v>78</v>
      </c>
      <c r="G53" s="7"/>
      <c r="I53" s="13"/>
      <c r="K53" s="13"/>
      <c r="L53" s="14"/>
    </row>
    <row r="54" spans="1:12" ht="15.75" customHeight="1" x14ac:dyDescent="0.2">
      <c r="A54" s="3" t="s">
        <v>3</v>
      </c>
      <c r="B54" s="1" t="s">
        <v>4</v>
      </c>
      <c r="C54" s="1" t="s">
        <v>27</v>
      </c>
      <c r="D54" s="1">
        <v>0</v>
      </c>
      <c r="E54" s="5">
        <v>3760</v>
      </c>
      <c r="F54" s="5">
        <f t="shared" ref="F54:F61" si="7">+D54*E54</f>
        <v>0</v>
      </c>
      <c r="G54" s="11"/>
      <c r="I54" s="15"/>
      <c r="K54" s="10"/>
    </row>
    <row r="55" spans="1:12" ht="15.75" customHeight="1" x14ac:dyDescent="0.2">
      <c r="A55" s="3" t="s">
        <v>6</v>
      </c>
      <c r="B55" s="1" t="s">
        <v>7</v>
      </c>
      <c r="C55" s="1" t="s">
        <v>27</v>
      </c>
      <c r="D55" s="1">
        <v>0</v>
      </c>
      <c r="E55" s="5">
        <v>2760</v>
      </c>
      <c r="F55" s="5">
        <f t="shared" si="7"/>
        <v>0</v>
      </c>
      <c r="G55" s="11"/>
      <c r="I55" s="15"/>
      <c r="K55" s="10"/>
    </row>
    <row r="56" spans="1:12" ht="15.75" customHeight="1" x14ac:dyDescent="0.2">
      <c r="A56" s="3" t="s">
        <v>8</v>
      </c>
      <c r="B56" s="1" t="s">
        <v>9</v>
      </c>
      <c r="C56" s="1" t="s">
        <v>27</v>
      </c>
      <c r="D56" s="1">
        <v>0</v>
      </c>
      <c r="E56" s="5">
        <v>1761</v>
      </c>
      <c r="F56" s="5">
        <f t="shared" si="7"/>
        <v>0</v>
      </c>
      <c r="G56" s="11"/>
      <c r="I56" s="15"/>
      <c r="K56" s="10"/>
    </row>
    <row r="57" spans="1:12" ht="15.75" customHeight="1" x14ac:dyDescent="0.2">
      <c r="A57" s="3" t="s">
        <v>10</v>
      </c>
      <c r="B57" s="1" t="s">
        <v>11</v>
      </c>
      <c r="C57" s="1" t="s">
        <v>27</v>
      </c>
      <c r="D57" s="1">
        <v>0</v>
      </c>
      <c r="E57" s="5">
        <v>1118</v>
      </c>
      <c r="F57" s="5">
        <f t="shared" si="7"/>
        <v>0</v>
      </c>
      <c r="G57" s="11"/>
      <c r="I57" s="15"/>
      <c r="K57" s="10"/>
    </row>
    <row r="58" spans="1:12" ht="15.75" customHeight="1" x14ac:dyDescent="0.2">
      <c r="A58" s="3" t="s">
        <v>12</v>
      </c>
      <c r="B58" s="1" t="s">
        <v>13</v>
      </c>
      <c r="C58" s="1" t="s">
        <v>27</v>
      </c>
      <c r="D58" s="1">
        <v>0</v>
      </c>
      <c r="E58" s="5">
        <v>850</v>
      </c>
      <c r="F58" s="5">
        <f t="shared" si="7"/>
        <v>0</v>
      </c>
      <c r="G58" s="11"/>
      <c r="I58" s="15"/>
      <c r="K58" s="10"/>
    </row>
    <row r="59" spans="1:12" ht="15.75" customHeight="1" x14ac:dyDescent="0.2">
      <c r="C59" s="1" t="s">
        <v>14</v>
      </c>
      <c r="D59" s="1">
        <v>0</v>
      </c>
      <c r="E59" s="5">
        <v>411</v>
      </c>
      <c r="F59" s="5">
        <f t="shared" si="7"/>
        <v>0</v>
      </c>
      <c r="G59" s="11"/>
      <c r="H59" s="9" t="s">
        <v>65</v>
      </c>
      <c r="I59" s="15"/>
      <c r="K59" s="10"/>
    </row>
    <row r="60" spans="1:12" ht="15.75" customHeight="1" x14ac:dyDescent="0.2">
      <c r="C60" s="1" t="s">
        <v>15</v>
      </c>
      <c r="D60" s="1">
        <v>0</v>
      </c>
      <c r="E60" s="5">
        <v>206</v>
      </c>
      <c r="F60" s="5">
        <f t="shared" si="7"/>
        <v>0</v>
      </c>
      <c r="G60" s="11"/>
      <c r="H60" s="9" t="s">
        <v>66</v>
      </c>
      <c r="I60" s="15"/>
      <c r="K60" s="10"/>
    </row>
    <row r="61" spans="1:12" ht="15.75" customHeight="1" x14ac:dyDescent="0.2">
      <c r="C61" s="1" t="s">
        <v>16</v>
      </c>
      <c r="D61" s="1">
        <v>0</v>
      </c>
      <c r="E61" s="5">
        <v>70</v>
      </c>
      <c r="F61" s="5">
        <f t="shared" si="7"/>
        <v>0</v>
      </c>
      <c r="G61" s="11"/>
      <c r="I61" s="15"/>
      <c r="K61" s="10"/>
    </row>
    <row r="62" spans="1:12" ht="15.75" customHeight="1" x14ac:dyDescent="0.2">
      <c r="A62" s="8" t="s">
        <v>24</v>
      </c>
      <c r="B62" s="8"/>
      <c r="C62" s="8"/>
      <c r="D62" s="39"/>
      <c r="E62" s="1"/>
      <c r="F62" s="45">
        <f>SUM(F54:F61)</f>
        <v>0</v>
      </c>
      <c r="G62" s="1"/>
    </row>
    <row r="63" spans="1:12" ht="15.75" customHeight="1" x14ac:dyDescent="0.2">
      <c r="D63" s="1"/>
      <c r="E63" s="1"/>
      <c r="F63" s="1"/>
      <c r="G63" s="1"/>
    </row>
    <row r="64" spans="1:12" ht="15.75" customHeight="1" x14ac:dyDescent="0.2">
      <c r="C64" s="1" t="s">
        <v>32</v>
      </c>
      <c r="D64" s="1">
        <v>0</v>
      </c>
      <c r="E64" s="12">
        <v>0.95</v>
      </c>
      <c r="F64" s="5">
        <f t="shared" ref="F64:F65" si="8">+D64*E64</f>
        <v>0</v>
      </c>
      <c r="G64" s="12"/>
      <c r="H64" s="9" t="s">
        <v>81</v>
      </c>
      <c r="I64" s="15"/>
      <c r="K64" s="16"/>
      <c r="L64" s="16"/>
    </row>
    <row r="65" spans="1:187" ht="15.75" customHeight="1" x14ac:dyDescent="0.2">
      <c r="C65" s="1" t="s">
        <v>38</v>
      </c>
      <c r="D65" s="1">
        <v>0</v>
      </c>
      <c r="E65" s="12">
        <v>0.47</v>
      </c>
      <c r="F65" s="5">
        <f t="shared" si="8"/>
        <v>0</v>
      </c>
      <c r="G65" s="12"/>
      <c r="H65" s="9" t="s">
        <v>71</v>
      </c>
      <c r="I65" s="15"/>
      <c r="K65" s="16"/>
      <c r="L65" s="16"/>
    </row>
    <row r="66" spans="1:187" ht="15.75" customHeight="1" x14ac:dyDescent="0.2">
      <c r="D66" s="1"/>
      <c r="E66" s="1"/>
      <c r="F66" s="1"/>
      <c r="G66" s="1"/>
    </row>
    <row r="67" spans="1:187" ht="15.75" customHeight="1" x14ac:dyDescent="0.2">
      <c r="C67" s="6" t="s">
        <v>44</v>
      </c>
      <c r="D67" s="7" t="s">
        <v>60</v>
      </c>
      <c r="E67" s="7" t="s">
        <v>31</v>
      </c>
      <c r="F67" s="7" t="s">
        <v>78</v>
      </c>
      <c r="G67" s="1"/>
      <c r="H67" s="9" t="s">
        <v>107</v>
      </c>
    </row>
    <row r="68" spans="1:187" ht="15.75" customHeight="1" x14ac:dyDescent="0.2">
      <c r="A68" s="3" t="s">
        <v>3</v>
      </c>
      <c r="B68" s="1" t="s">
        <v>4</v>
      </c>
      <c r="C68" s="1" t="s">
        <v>106</v>
      </c>
      <c r="D68" s="1">
        <v>0</v>
      </c>
      <c r="E68" s="5">
        <v>3490</v>
      </c>
      <c r="F68" s="5">
        <f t="shared" ref="F68:F75" si="9">+D68*E68</f>
        <v>0</v>
      </c>
      <c r="G68" s="1"/>
      <c r="H68" s="9" t="s">
        <v>107</v>
      </c>
    </row>
    <row r="69" spans="1:187" ht="15.75" customHeight="1" x14ac:dyDescent="0.2">
      <c r="A69" s="3" t="s">
        <v>6</v>
      </c>
      <c r="B69" s="1" t="s">
        <v>7</v>
      </c>
      <c r="C69" s="1" t="s">
        <v>106</v>
      </c>
      <c r="D69" s="1">
        <v>0</v>
      </c>
      <c r="E69" s="5">
        <v>2323</v>
      </c>
      <c r="F69" s="5">
        <f t="shared" si="9"/>
        <v>0</v>
      </c>
      <c r="G69" s="1"/>
      <c r="H69" s="9" t="s">
        <v>107</v>
      </c>
    </row>
    <row r="70" spans="1:187" ht="15.75" customHeight="1" x14ac:dyDescent="0.2">
      <c r="A70" s="3" t="s">
        <v>8</v>
      </c>
      <c r="B70" s="1" t="s">
        <v>9</v>
      </c>
      <c r="C70" s="1" t="s">
        <v>106</v>
      </c>
      <c r="D70" s="1">
        <v>0</v>
      </c>
      <c r="E70" s="5">
        <v>1484</v>
      </c>
      <c r="F70" s="5">
        <f t="shared" si="9"/>
        <v>0</v>
      </c>
      <c r="G70" s="1"/>
      <c r="H70" s="9" t="s">
        <v>107</v>
      </c>
    </row>
    <row r="71" spans="1:187" ht="15.75" customHeight="1" x14ac:dyDescent="0.2">
      <c r="A71" s="3" t="s">
        <v>10</v>
      </c>
      <c r="B71" s="1" t="s">
        <v>11</v>
      </c>
      <c r="C71" s="1" t="s">
        <v>106</v>
      </c>
      <c r="D71" s="1">
        <v>0</v>
      </c>
      <c r="E71" s="5">
        <v>968</v>
      </c>
      <c r="F71" s="5">
        <f t="shared" si="9"/>
        <v>0</v>
      </c>
      <c r="G71" s="1"/>
      <c r="H71" s="9" t="s">
        <v>107</v>
      </c>
    </row>
    <row r="72" spans="1:187" ht="15.75" customHeight="1" x14ac:dyDescent="0.2">
      <c r="A72" s="3" t="s">
        <v>12</v>
      </c>
      <c r="B72" s="1" t="s">
        <v>13</v>
      </c>
      <c r="C72" s="1" t="s">
        <v>106</v>
      </c>
      <c r="D72" s="1">
        <v>0</v>
      </c>
      <c r="E72" s="5">
        <v>612</v>
      </c>
      <c r="F72" s="5">
        <f t="shared" si="9"/>
        <v>0</v>
      </c>
      <c r="G72" s="1"/>
      <c r="H72" s="9" t="s">
        <v>65</v>
      </c>
    </row>
    <row r="73" spans="1:187" ht="15.75" customHeight="1" x14ac:dyDescent="0.2">
      <c r="C73" s="1" t="s">
        <v>93</v>
      </c>
      <c r="D73" s="1">
        <v>0</v>
      </c>
      <c r="E73" s="5">
        <v>283</v>
      </c>
      <c r="F73" s="5">
        <f t="shared" si="9"/>
        <v>0</v>
      </c>
      <c r="G73" s="1"/>
      <c r="H73" s="9" t="s">
        <v>66</v>
      </c>
    </row>
    <row r="74" spans="1:187" ht="15.75" customHeight="1" x14ac:dyDescent="0.2">
      <c r="C74" s="1" t="s">
        <v>94</v>
      </c>
      <c r="D74" s="1">
        <v>0</v>
      </c>
      <c r="E74" s="5">
        <v>142</v>
      </c>
      <c r="F74" s="5">
        <f t="shared" si="9"/>
        <v>0</v>
      </c>
      <c r="G74" s="1"/>
    </row>
    <row r="75" spans="1:187" ht="15.75" customHeight="1" x14ac:dyDescent="0.2">
      <c r="C75" s="1" t="s">
        <v>95</v>
      </c>
      <c r="D75" s="1">
        <v>0</v>
      </c>
      <c r="E75" s="5">
        <v>57</v>
      </c>
      <c r="F75" s="5">
        <f t="shared" si="9"/>
        <v>0</v>
      </c>
      <c r="G75" s="1"/>
      <c r="H75" s="43"/>
    </row>
    <row r="76" spans="1:187" ht="15.75" customHeight="1" x14ac:dyDescent="0.2">
      <c r="A76" s="8" t="s">
        <v>24</v>
      </c>
      <c r="B76" s="8"/>
      <c r="C76" s="8"/>
      <c r="D76" s="39"/>
      <c r="E76" s="1"/>
      <c r="F76" s="45">
        <f>SUM(F68:F75)</f>
        <v>0</v>
      </c>
      <c r="G76" s="1"/>
    </row>
    <row r="77" spans="1:187" ht="15.75" customHeight="1" x14ac:dyDescent="0.2">
      <c r="A77" s="8"/>
      <c r="B77" s="8"/>
      <c r="C77" s="8"/>
      <c r="D77" s="39"/>
      <c r="E77" s="1"/>
      <c r="F77" s="45"/>
      <c r="G77" s="1"/>
    </row>
    <row r="78" spans="1:187" ht="15.75" customHeight="1" x14ac:dyDescent="0.2">
      <c r="C78" s="1" t="s">
        <v>115</v>
      </c>
      <c r="D78" s="1">
        <v>0</v>
      </c>
      <c r="E78" s="12">
        <v>0.47</v>
      </c>
      <c r="F78" s="5">
        <f t="shared" ref="F78" si="10">+D78*E78</f>
        <v>0</v>
      </c>
      <c r="G78" s="64"/>
      <c r="H78" s="41" t="s">
        <v>116</v>
      </c>
      <c r="I78" s="15"/>
      <c r="K78" s="16"/>
      <c r="L78" s="16"/>
    </row>
    <row r="79" spans="1:187" ht="15.75" customHeight="1" x14ac:dyDescent="0.2">
      <c r="D79" s="1"/>
      <c r="E79" s="12"/>
      <c r="F79" s="5"/>
      <c r="G79" s="12"/>
      <c r="H79" s="41"/>
      <c r="I79" s="15"/>
      <c r="K79" s="16"/>
      <c r="L79" s="16"/>
    </row>
    <row r="80" spans="1:187" ht="15.75" customHeight="1" x14ac:dyDescent="0.2">
      <c r="C80" s="6" t="s">
        <v>98</v>
      </c>
      <c r="D80" s="7" t="s">
        <v>60</v>
      </c>
      <c r="E80" s="7" t="s">
        <v>31</v>
      </c>
      <c r="F80" s="7" t="s">
        <v>78</v>
      </c>
      <c r="G80" s="64"/>
      <c r="H80" s="14"/>
      <c r="I80" s="10"/>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row>
    <row r="81" spans="1:187" ht="15.75" customHeight="1" x14ac:dyDescent="0.2">
      <c r="A81" s="3" t="s">
        <v>3</v>
      </c>
      <c r="B81" s="1" t="s">
        <v>4</v>
      </c>
      <c r="C81" s="1" t="s">
        <v>99</v>
      </c>
      <c r="D81" s="1">
        <v>0</v>
      </c>
      <c r="E81" s="5">
        <v>3800</v>
      </c>
      <c r="F81" s="5">
        <f>+D81*E81</f>
        <v>0</v>
      </c>
      <c r="G81" s="64"/>
      <c r="H81" s="9" t="s">
        <v>100</v>
      </c>
      <c r="I81" s="10"/>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row>
    <row r="82" spans="1:187" ht="15.75" customHeight="1" x14ac:dyDescent="0.2">
      <c r="A82" s="3" t="s">
        <v>6</v>
      </c>
      <c r="B82" s="1" t="s">
        <v>7</v>
      </c>
      <c r="C82" s="1" t="s">
        <v>99</v>
      </c>
      <c r="D82" s="1">
        <v>0</v>
      </c>
      <c r="E82" s="5">
        <v>2640</v>
      </c>
      <c r="F82" s="5">
        <f t="shared" ref="F82:F88" si="11">+D82*E82</f>
        <v>0</v>
      </c>
      <c r="G82" s="64"/>
      <c r="H82" s="9" t="s">
        <v>100</v>
      </c>
      <c r="I82" s="10"/>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row>
    <row r="83" spans="1:187" ht="15.75" customHeight="1" x14ac:dyDescent="0.2">
      <c r="A83" s="3" t="s">
        <v>8</v>
      </c>
      <c r="B83" s="1" t="s">
        <v>9</v>
      </c>
      <c r="C83" s="1" t="s">
        <v>99</v>
      </c>
      <c r="D83" s="1">
        <v>0</v>
      </c>
      <c r="E83" s="5">
        <v>1900</v>
      </c>
      <c r="F83" s="5">
        <f t="shared" si="11"/>
        <v>0</v>
      </c>
      <c r="G83" s="64"/>
      <c r="H83" s="9" t="s">
        <v>100</v>
      </c>
      <c r="I83" s="10"/>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row>
    <row r="84" spans="1:187" ht="15.75" customHeight="1" x14ac:dyDescent="0.2">
      <c r="A84" s="3" t="s">
        <v>10</v>
      </c>
      <c r="B84" s="1" t="s">
        <v>11</v>
      </c>
      <c r="C84" s="1" t="s">
        <v>99</v>
      </c>
      <c r="D84" s="1">
        <v>0</v>
      </c>
      <c r="E84" s="5">
        <v>1360</v>
      </c>
      <c r="F84" s="5">
        <f t="shared" si="11"/>
        <v>0</v>
      </c>
      <c r="G84" s="64"/>
      <c r="H84" s="9" t="s">
        <v>100</v>
      </c>
      <c r="I84" s="10"/>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row>
    <row r="85" spans="1:187" ht="15.75" customHeight="1" x14ac:dyDescent="0.2">
      <c r="A85" s="3" t="s">
        <v>12</v>
      </c>
      <c r="B85" s="1" t="s">
        <v>13</v>
      </c>
      <c r="C85" s="1" t="s">
        <v>99</v>
      </c>
      <c r="D85" s="1">
        <v>0</v>
      </c>
      <c r="E85" s="5">
        <v>1090</v>
      </c>
      <c r="F85" s="5">
        <f t="shared" si="11"/>
        <v>0</v>
      </c>
      <c r="G85" s="64"/>
      <c r="H85" s="9" t="s">
        <v>100</v>
      </c>
      <c r="I85" s="10"/>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row>
    <row r="86" spans="1:187" ht="15.75" customHeight="1" x14ac:dyDescent="0.2">
      <c r="C86" s="1" t="s">
        <v>14</v>
      </c>
      <c r="D86" s="1">
        <v>0</v>
      </c>
      <c r="E86" s="5">
        <v>544</v>
      </c>
      <c r="F86" s="5">
        <f t="shared" si="11"/>
        <v>0</v>
      </c>
      <c r="G86" s="64"/>
      <c r="H86" s="9" t="s">
        <v>65</v>
      </c>
      <c r="I86" s="10"/>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row>
    <row r="87" spans="1:187" ht="15.75" customHeight="1" x14ac:dyDescent="0.2">
      <c r="C87" s="1" t="s">
        <v>15</v>
      </c>
      <c r="D87" s="1">
        <v>0</v>
      </c>
      <c r="E87" s="5">
        <v>272</v>
      </c>
      <c r="F87" s="5">
        <f t="shared" si="11"/>
        <v>0</v>
      </c>
      <c r="G87" s="64"/>
      <c r="H87" s="9" t="s">
        <v>66</v>
      </c>
      <c r="I87" s="10"/>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row>
    <row r="88" spans="1:187" ht="15.75" customHeight="1" x14ac:dyDescent="0.2">
      <c r="C88" s="1" t="s">
        <v>16</v>
      </c>
      <c r="D88" s="1">
        <v>0</v>
      </c>
      <c r="E88" s="5">
        <v>109</v>
      </c>
      <c r="F88" s="5">
        <f t="shared" si="11"/>
        <v>0</v>
      </c>
      <c r="G88" s="64"/>
      <c r="I88" s="10"/>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row>
    <row r="89" spans="1:187" ht="15.75" customHeight="1" x14ac:dyDescent="0.2">
      <c r="A89" s="8" t="s">
        <v>24</v>
      </c>
      <c r="B89" s="8"/>
      <c r="C89" s="8"/>
      <c r="D89" s="39"/>
      <c r="E89" s="44"/>
      <c r="F89" s="45">
        <f>SUM(F81:F88)</f>
        <v>0</v>
      </c>
      <c r="G89" s="64"/>
      <c r="I89" s="10"/>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row>
    <row r="90" spans="1:187" ht="15.75" customHeight="1" x14ac:dyDescent="0.2">
      <c r="A90" s="8"/>
      <c r="B90" s="8"/>
      <c r="C90" s="8"/>
      <c r="D90" s="39"/>
      <c r="E90" s="44"/>
      <c r="F90" s="45"/>
      <c r="G90" s="64"/>
      <c r="I90" s="10"/>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row>
    <row r="91" spans="1:187" ht="15.75" customHeight="1" x14ac:dyDescent="0.2">
      <c r="A91" s="8"/>
      <c r="B91" s="8"/>
      <c r="C91" s="1" t="s">
        <v>117</v>
      </c>
      <c r="D91" s="1">
        <v>0</v>
      </c>
      <c r="E91" s="12">
        <v>0.47</v>
      </c>
      <c r="F91" s="5">
        <f t="shared" ref="F91" si="12">+D91*E91</f>
        <v>0</v>
      </c>
      <c r="G91" s="64"/>
      <c r="H91" s="41" t="s">
        <v>118</v>
      </c>
      <c r="I91" s="10"/>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row>
    <row r="92" spans="1:187" ht="15.75" customHeight="1" x14ac:dyDescent="0.2">
      <c r="D92" s="5"/>
      <c r="E92" s="5"/>
      <c r="F92" s="1"/>
      <c r="G92" s="10"/>
      <c r="I92" s="10"/>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row>
    <row r="93" spans="1:187" ht="15.75" customHeight="1" x14ac:dyDescent="0.2">
      <c r="C93" s="6" t="s">
        <v>101</v>
      </c>
      <c r="D93" s="7" t="s">
        <v>60</v>
      </c>
      <c r="E93" s="7" t="s">
        <v>31</v>
      </c>
      <c r="F93" s="7" t="s">
        <v>78</v>
      </c>
      <c r="G93" s="10"/>
      <c r="I93" s="10"/>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row>
    <row r="94" spans="1:187" ht="15.75" customHeight="1" x14ac:dyDescent="0.2">
      <c r="A94" s="3" t="s">
        <v>3</v>
      </c>
      <c r="B94" s="1" t="s">
        <v>4</v>
      </c>
      <c r="C94" s="1" t="s">
        <v>102</v>
      </c>
      <c r="D94" s="1">
        <v>0</v>
      </c>
      <c r="E94" s="5">
        <v>1900</v>
      </c>
      <c r="F94" s="5">
        <f>+D94*E94</f>
        <v>0</v>
      </c>
      <c r="G94" s="10"/>
      <c r="H94" s="9" t="s">
        <v>109</v>
      </c>
      <c r="I94" s="10"/>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row>
    <row r="95" spans="1:187" ht="15.75" customHeight="1" x14ac:dyDescent="0.2">
      <c r="A95" s="3" t="s">
        <v>6</v>
      </c>
      <c r="B95" s="1" t="s">
        <v>7</v>
      </c>
      <c r="C95" s="1" t="s">
        <v>102</v>
      </c>
      <c r="D95" s="1">
        <v>0</v>
      </c>
      <c r="E95" s="5">
        <v>1360</v>
      </c>
      <c r="F95" s="5">
        <f t="shared" ref="F95:F101" si="13">+D95*E95</f>
        <v>0</v>
      </c>
      <c r="G95" s="10"/>
      <c r="H95" s="9" t="s">
        <v>109</v>
      </c>
      <c r="I95" s="10"/>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row>
    <row r="96" spans="1:187" ht="15.75" customHeight="1" x14ac:dyDescent="0.2">
      <c r="A96" s="3" t="s">
        <v>8</v>
      </c>
      <c r="B96" s="1" t="s">
        <v>9</v>
      </c>
      <c r="C96" s="1" t="s">
        <v>102</v>
      </c>
      <c r="D96" s="1">
        <v>0</v>
      </c>
      <c r="E96" s="5">
        <v>1090</v>
      </c>
      <c r="F96" s="5">
        <f t="shared" si="13"/>
        <v>0</v>
      </c>
      <c r="G96" s="10"/>
      <c r="H96" s="9" t="s">
        <v>109</v>
      </c>
      <c r="I96" s="10"/>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row>
    <row r="97" spans="1:187" ht="15.75" customHeight="1" x14ac:dyDescent="0.2">
      <c r="A97" s="3" t="s">
        <v>10</v>
      </c>
      <c r="B97" s="1" t="s">
        <v>11</v>
      </c>
      <c r="C97" s="1" t="s">
        <v>102</v>
      </c>
      <c r="D97" s="1">
        <v>0</v>
      </c>
      <c r="E97" s="5">
        <v>815</v>
      </c>
      <c r="F97" s="5">
        <f t="shared" si="13"/>
        <v>0</v>
      </c>
      <c r="G97" s="10"/>
      <c r="H97" s="9" t="s">
        <v>109</v>
      </c>
      <c r="I97" s="10"/>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row>
    <row r="98" spans="1:187" ht="15.75" customHeight="1" x14ac:dyDescent="0.2">
      <c r="A98" s="3" t="s">
        <v>12</v>
      </c>
      <c r="B98" s="1" t="s">
        <v>13</v>
      </c>
      <c r="C98" s="1" t="s">
        <v>102</v>
      </c>
      <c r="D98" s="1">
        <v>0</v>
      </c>
      <c r="E98" s="5">
        <v>675</v>
      </c>
      <c r="F98" s="5">
        <f t="shared" si="13"/>
        <v>0</v>
      </c>
      <c r="G98" s="10"/>
      <c r="H98" s="9" t="s">
        <v>109</v>
      </c>
      <c r="I98" s="10"/>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row>
    <row r="99" spans="1:187" ht="15.75" customHeight="1" x14ac:dyDescent="0.2">
      <c r="C99" s="1" t="s">
        <v>14</v>
      </c>
      <c r="D99" s="1">
        <v>0</v>
      </c>
      <c r="E99" s="5">
        <v>338</v>
      </c>
      <c r="F99" s="5">
        <f t="shared" si="13"/>
        <v>0</v>
      </c>
      <c r="G99" s="10"/>
      <c r="H99" s="9" t="s">
        <v>65</v>
      </c>
      <c r="I99" s="10"/>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row>
    <row r="100" spans="1:187" ht="15.75" customHeight="1" x14ac:dyDescent="0.2">
      <c r="C100" s="1" t="s">
        <v>15</v>
      </c>
      <c r="D100" s="1">
        <v>0</v>
      </c>
      <c r="E100" s="5">
        <v>170</v>
      </c>
      <c r="F100" s="5">
        <f t="shared" si="13"/>
        <v>0</v>
      </c>
      <c r="G100" s="10"/>
      <c r="H100" s="9" t="s">
        <v>66</v>
      </c>
      <c r="I100" s="10"/>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row>
    <row r="101" spans="1:187" ht="15.75" customHeight="1" x14ac:dyDescent="0.2">
      <c r="C101" s="1" t="s">
        <v>16</v>
      </c>
      <c r="D101" s="1">
        <v>0</v>
      </c>
      <c r="E101" s="5">
        <v>68</v>
      </c>
      <c r="F101" s="5">
        <f t="shared" si="13"/>
        <v>0</v>
      </c>
      <c r="G101" s="10"/>
      <c r="I101" s="10"/>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row>
    <row r="102" spans="1:187" ht="15.75" customHeight="1" x14ac:dyDescent="0.2">
      <c r="A102" s="8" t="s">
        <v>24</v>
      </c>
      <c r="B102" s="8"/>
      <c r="C102" s="8"/>
      <c r="D102" s="39"/>
      <c r="E102" s="44"/>
      <c r="F102" s="45">
        <f>SUM(F94:F101)</f>
        <v>0</v>
      </c>
      <c r="G102" s="10"/>
      <c r="I102" s="10"/>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row>
    <row r="103" spans="1:187" ht="15.75" customHeight="1" x14ac:dyDescent="0.2">
      <c r="D103" s="5"/>
      <c r="E103" s="5"/>
      <c r="F103" s="1"/>
      <c r="G103" s="10"/>
      <c r="I103" s="10"/>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row>
    <row r="104" spans="1:187" ht="15.75" customHeight="1" x14ac:dyDescent="0.2">
      <c r="C104" s="6" t="s">
        <v>104</v>
      </c>
      <c r="D104" s="7" t="s">
        <v>60</v>
      </c>
      <c r="E104" s="7" t="s">
        <v>31</v>
      </c>
      <c r="F104" s="7" t="s">
        <v>78</v>
      </c>
      <c r="G104" s="10"/>
      <c r="I104" s="10"/>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row>
    <row r="105" spans="1:187" ht="15.75" customHeight="1" x14ac:dyDescent="0.2">
      <c r="A105" s="3" t="s">
        <v>3</v>
      </c>
      <c r="B105" s="1" t="s">
        <v>4</v>
      </c>
      <c r="C105" s="1" t="s">
        <v>105</v>
      </c>
      <c r="D105" s="1">
        <v>0</v>
      </c>
      <c r="E105" s="5">
        <v>1230</v>
      </c>
      <c r="F105" s="5">
        <f>+D105*E105</f>
        <v>0</v>
      </c>
      <c r="G105" s="10"/>
      <c r="H105" s="9" t="s">
        <v>109</v>
      </c>
      <c r="I105" s="10"/>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row>
    <row r="106" spans="1:187" ht="15.75" customHeight="1" x14ac:dyDescent="0.2">
      <c r="A106" s="3" t="s">
        <v>6</v>
      </c>
      <c r="B106" s="1" t="s">
        <v>7</v>
      </c>
      <c r="C106" s="1" t="s">
        <v>105</v>
      </c>
      <c r="D106" s="1">
        <v>0</v>
      </c>
      <c r="E106" s="5">
        <v>1065</v>
      </c>
      <c r="F106" s="5">
        <f t="shared" ref="F106:F112" si="14">+D106*E106</f>
        <v>0</v>
      </c>
      <c r="G106" s="10"/>
      <c r="H106" s="9" t="s">
        <v>109</v>
      </c>
      <c r="I106" s="10"/>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row>
    <row r="107" spans="1:187" ht="15.75" customHeight="1" x14ac:dyDescent="0.2">
      <c r="A107" s="3" t="s">
        <v>8</v>
      </c>
      <c r="B107" s="1" t="s">
        <v>9</v>
      </c>
      <c r="C107" s="1" t="s">
        <v>105</v>
      </c>
      <c r="D107" s="1">
        <v>0</v>
      </c>
      <c r="E107" s="5">
        <v>785</v>
      </c>
      <c r="F107" s="5">
        <f t="shared" si="14"/>
        <v>0</v>
      </c>
      <c r="G107" s="10"/>
      <c r="H107" s="9" t="s">
        <v>109</v>
      </c>
      <c r="I107" s="10"/>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row>
    <row r="108" spans="1:187" ht="15.75" customHeight="1" x14ac:dyDescent="0.2">
      <c r="A108" s="3" t="s">
        <v>10</v>
      </c>
      <c r="B108" s="1" t="s">
        <v>11</v>
      </c>
      <c r="C108" s="1" t="s">
        <v>105</v>
      </c>
      <c r="D108" s="1">
        <v>0</v>
      </c>
      <c r="E108" s="5">
        <v>680</v>
      </c>
      <c r="F108" s="5">
        <f t="shared" si="14"/>
        <v>0</v>
      </c>
      <c r="G108" s="10"/>
      <c r="H108" s="9" t="s">
        <v>109</v>
      </c>
      <c r="I108" s="10"/>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row>
    <row r="109" spans="1:187" ht="15.75" customHeight="1" x14ac:dyDescent="0.2">
      <c r="A109" s="3" t="s">
        <v>12</v>
      </c>
      <c r="B109" s="1" t="s">
        <v>13</v>
      </c>
      <c r="C109" s="1" t="s">
        <v>105</v>
      </c>
      <c r="D109" s="1">
        <v>0</v>
      </c>
      <c r="E109" s="5">
        <v>515</v>
      </c>
      <c r="F109" s="5">
        <f t="shared" si="14"/>
        <v>0</v>
      </c>
      <c r="G109" s="10"/>
      <c r="H109" s="9" t="s">
        <v>109</v>
      </c>
      <c r="I109" s="10"/>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row>
    <row r="110" spans="1:187" ht="15.75" customHeight="1" x14ac:dyDescent="0.2">
      <c r="C110" s="1" t="s">
        <v>14</v>
      </c>
      <c r="D110" s="1">
        <v>0</v>
      </c>
      <c r="E110" s="5">
        <v>260</v>
      </c>
      <c r="F110" s="5">
        <f t="shared" si="14"/>
        <v>0</v>
      </c>
      <c r="G110" s="10"/>
      <c r="H110" s="9" t="s">
        <v>65</v>
      </c>
      <c r="I110" s="10"/>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row>
    <row r="111" spans="1:187" ht="15.75" customHeight="1" x14ac:dyDescent="0.2">
      <c r="C111" s="1" t="s">
        <v>15</v>
      </c>
      <c r="D111" s="1">
        <v>0</v>
      </c>
      <c r="E111" s="5">
        <v>130</v>
      </c>
      <c r="F111" s="5">
        <f t="shared" si="14"/>
        <v>0</v>
      </c>
      <c r="G111" s="10"/>
      <c r="H111" s="9" t="s">
        <v>66</v>
      </c>
      <c r="I111" s="10"/>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row>
    <row r="112" spans="1:187" ht="15.75" customHeight="1" x14ac:dyDescent="0.2">
      <c r="C112" s="1" t="s">
        <v>16</v>
      </c>
      <c r="D112" s="1">
        <v>0</v>
      </c>
      <c r="E112" s="5">
        <v>52</v>
      </c>
      <c r="F112" s="5">
        <f t="shared" si="14"/>
        <v>0</v>
      </c>
      <c r="G112" s="10"/>
      <c r="I112" s="10"/>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row>
    <row r="113" spans="1:187" ht="15.75" customHeight="1" x14ac:dyDescent="0.2">
      <c r="A113" s="8" t="s">
        <v>24</v>
      </c>
      <c r="B113" s="8"/>
      <c r="C113" s="8"/>
      <c r="D113" s="39"/>
      <c r="E113" s="44"/>
      <c r="F113" s="45">
        <f>SUM(F105:F112)</f>
        <v>0</v>
      </c>
      <c r="G113" s="10"/>
      <c r="H113" s="43"/>
      <c r="I113" s="10"/>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row>
    <row r="114" spans="1:187" ht="15.75" customHeight="1" x14ac:dyDescent="0.2">
      <c r="D114" s="5"/>
      <c r="E114" s="5"/>
      <c r="F114" s="1"/>
      <c r="G114" s="10"/>
      <c r="I114" s="10"/>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row>
    <row r="115" spans="1:187" ht="15.75" customHeight="1" x14ac:dyDescent="0.2">
      <c r="C115" s="6" t="s">
        <v>82</v>
      </c>
      <c r="D115" s="7" t="s">
        <v>60</v>
      </c>
      <c r="E115" s="7" t="s">
        <v>31</v>
      </c>
      <c r="F115" s="7" t="s">
        <v>78</v>
      </c>
      <c r="G115" s="64"/>
      <c r="I115" s="10"/>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row>
    <row r="116" spans="1:187" ht="15.75" customHeight="1" x14ac:dyDescent="0.2">
      <c r="A116" s="3"/>
      <c r="C116" s="1" t="s">
        <v>83</v>
      </c>
      <c r="D116" s="1">
        <v>0</v>
      </c>
      <c r="E116" s="5">
        <v>0</v>
      </c>
      <c r="F116" s="5">
        <f>+D116*E116</f>
        <v>0</v>
      </c>
      <c r="G116" s="64"/>
      <c r="I116" s="10"/>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row>
    <row r="117" spans="1:187" ht="15.75" customHeight="1" x14ac:dyDescent="0.2">
      <c r="A117" s="3"/>
      <c r="D117" s="1"/>
      <c r="E117" s="5"/>
      <c r="F117" s="5"/>
      <c r="G117" s="64"/>
      <c r="I117" s="10"/>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row>
    <row r="118" spans="1:187" ht="15.75" customHeight="1" x14ac:dyDescent="0.2">
      <c r="A118" s="3"/>
      <c r="C118" s="1" t="s">
        <v>84</v>
      </c>
      <c r="D118" s="1">
        <v>0</v>
      </c>
      <c r="E118" s="5">
        <v>496</v>
      </c>
      <c r="F118" s="5">
        <f t="shared" ref="F118:F121" si="15">+D118*E118</f>
        <v>0</v>
      </c>
      <c r="G118" s="64"/>
      <c r="H118" s="9" t="s">
        <v>85</v>
      </c>
      <c r="I118" s="10"/>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row>
    <row r="119" spans="1:187" ht="15.75" customHeight="1" x14ac:dyDescent="0.2">
      <c r="C119" s="1" t="s">
        <v>14</v>
      </c>
      <c r="D119" s="1">
        <v>0</v>
      </c>
      <c r="E119" s="5">
        <v>170</v>
      </c>
      <c r="F119" s="5">
        <f t="shared" si="15"/>
        <v>0</v>
      </c>
      <c r="G119" s="64"/>
      <c r="H119" s="9" t="s">
        <v>65</v>
      </c>
      <c r="I119" s="10"/>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row>
    <row r="120" spans="1:187" ht="15.75" customHeight="1" x14ac:dyDescent="0.2">
      <c r="C120" s="1" t="s">
        <v>15</v>
      </c>
      <c r="D120" s="1">
        <v>0</v>
      </c>
      <c r="E120" s="5">
        <v>85</v>
      </c>
      <c r="F120" s="5">
        <f t="shared" si="15"/>
        <v>0</v>
      </c>
      <c r="G120" s="64"/>
      <c r="H120" s="9" t="s">
        <v>66</v>
      </c>
      <c r="I120" s="10"/>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row>
    <row r="121" spans="1:187" ht="15.75" customHeight="1" x14ac:dyDescent="0.2">
      <c r="C121" s="1" t="s">
        <v>16</v>
      </c>
      <c r="D121" s="1">
        <v>0</v>
      </c>
      <c r="E121" s="5">
        <v>17</v>
      </c>
      <c r="F121" s="5">
        <f t="shared" si="15"/>
        <v>0</v>
      </c>
      <c r="G121" s="64"/>
      <c r="I121" s="10"/>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row>
    <row r="122" spans="1:187" ht="15.75" customHeight="1" x14ac:dyDescent="0.2">
      <c r="A122" s="8"/>
      <c r="B122" s="8"/>
      <c r="C122" s="8"/>
      <c r="D122" s="39"/>
      <c r="E122" s="44"/>
      <c r="F122" s="45"/>
      <c r="G122" s="64"/>
      <c r="I122" s="10"/>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row>
    <row r="123" spans="1:187" ht="15.75" customHeight="1" x14ac:dyDescent="0.2">
      <c r="A123" s="3"/>
      <c r="C123" s="1" t="s">
        <v>86</v>
      </c>
      <c r="D123" s="1">
        <v>0</v>
      </c>
      <c r="E123" s="5">
        <v>993</v>
      </c>
      <c r="F123" s="5">
        <f t="shared" ref="F123:F126" si="16">+D123*E123</f>
        <v>0</v>
      </c>
      <c r="G123" s="10"/>
      <c r="H123" s="9" t="s">
        <v>87</v>
      </c>
      <c r="I123" s="10"/>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row>
    <row r="124" spans="1:187" ht="15.75" customHeight="1" x14ac:dyDescent="0.2">
      <c r="C124" s="1" t="s">
        <v>14</v>
      </c>
      <c r="D124" s="1">
        <v>0</v>
      </c>
      <c r="E124" s="5">
        <v>220</v>
      </c>
      <c r="F124" s="5">
        <f t="shared" si="16"/>
        <v>0</v>
      </c>
      <c r="G124" s="10"/>
      <c r="H124" s="9" t="s">
        <v>65</v>
      </c>
      <c r="I124" s="10"/>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row>
    <row r="125" spans="1:187" ht="15.75" customHeight="1" x14ac:dyDescent="0.2">
      <c r="C125" s="1" t="s">
        <v>15</v>
      </c>
      <c r="D125" s="1">
        <v>0</v>
      </c>
      <c r="E125" s="5">
        <v>110</v>
      </c>
      <c r="F125" s="5">
        <f t="shared" si="16"/>
        <v>0</v>
      </c>
      <c r="G125" s="10"/>
      <c r="H125" s="9" t="s">
        <v>66</v>
      </c>
      <c r="I125" s="10"/>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row>
    <row r="126" spans="1:187" ht="15.75" customHeight="1" x14ac:dyDescent="0.2">
      <c r="C126" s="1" t="s">
        <v>16</v>
      </c>
      <c r="D126" s="1">
        <v>0</v>
      </c>
      <c r="E126" s="5">
        <v>22</v>
      </c>
      <c r="F126" s="5">
        <f t="shared" si="16"/>
        <v>0</v>
      </c>
      <c r="G126" s="10"/>
      <c r="I126" s="10"/>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row>
    <row r="127" spans="1:187" ht="15.75" customHeight="1" x14ac:dyDescent="0.2">
      <c r="C127" s="8"/>
      <c r="D127" s="39"/>
      <c r="E127" s="44"/>
      <c r="F127" s="45"/>
      <c r="G127" s="10"/>
      <c r="I127" s="10"/>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row>
    <row r="128" spans="1:187" ht="15.75" customHeight="1" x14ac:dyDescent="0.2">
      <c r="C128" s="1" t="s">
        <v>88</v>
      </c>
      <c r="D128" s="1">
        <v>0</v>
      </c>
      <c r="E128" s="5">
        <v>1875</v>
      </c>
      <c r="F128" s="5">
        <f t="shared" ref="F128:F131" si="17">+D128*E128</f>
        <v>0</v>
      </c>
      <c r="G128" s="10"/>
      <c r="H128" s="9" t="s">
        <v>89</v>
      </c>
      <c r="I128" s="10"/>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row>
    <row r="129" spans="1:187" ht="15.75" customHeight="1" x14ac:dyDescent="0.2">
      <c r="C129" s="1" t="s">
        <v>14</v>
      </c>
      <c r="D129" s="1">
        <v>0</v>
      </c>
      <c r="E129" s="5">
        <v>660</v>
      </c>
      <c r="F129" s="5">
        <f t="shared" si="17"/>
        <v>0</v>
      </c>
      <c r="G129" s="10"/>
      <c r="H129" s="9" t="s">
        <v>65</v>
      </c>
      <c r="I129" s="10"/>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row>
    <row r="130" spans="1:187" ht="15.75" customHeight="1" x14ac:dyDescent="0.2">
      <c r="C130" s="1" t="s">
        <v>15</v>
      </c>
      <c r="D130" s="1">
        <v>0</v>
      </c>
      <c r="E130" s="5">
        <v>330</v>
      </c>
      <c r="F130" s="5">
        <f t="shared" si="17"/>
        <v>0</v>
      </c>
      <c r="G130" s="10"/>
      <c r="H130" s="9" t="s">
        <v>66</v>
      </c>
      <c r="I130" s="10"/>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row>
    <row r="131" spans="1:187" ht="15.75" customHeight="1" x14ac:dyDescent="0.2">
      <c r="C131" s="1" t="s">
        <v>16</v>
      </c>
      <c r="D131" s="1">
        <v>0</v>
      </c>
      <c r="E131" s="5">
        <v>66</v>
      </c>
      <c r="F131" s="5">
        <f t="shared" si="17"/>
        <v>0</v>
      </c>
      <c r="G131" s="10"/>
      <c r="I131" s="10"/>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row>
    <row r="132" spans="1:187" ht="15.75" customHeight="1" x14ac:dyDescent="0.2">
      <c r="C132" s="8"/>
      <c r="D132" s="39"/>
      <c r="E132" s="44"/>
      <c r="F132" s="45"/>
      <c r="G132" s="10"/>
      <c r="I132" s="10"/>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row>
    <row r="133" spans="1:187" ht="15.75" customHeight="1" x14ac:dyDescent="0.2">
      <c r="C133" s="1" t="s">
        <v>90</v>
      </c>
      <c r="D133" s="1">
        <v>0</v>
      </c>
      <c r="E133" s="5">
        <v>3309</v>
      </c>
      <c r="F133" s="5">
        <f t="shared" ref="F133:F136" si="18">+D133*E133</f>
        <v>0</v>
      </c>
      <c r="G133" s="10"/>
      <c r="H133" s="9" t="s">
        <v>91</v>
      </c>
      <c r="I133" s="10"/>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row>
    <row r="134" spans="1:187" ht="15.75" customHeight="1" x14ac:dyDescent="0.2">
      <c r="C134" s="1" t="s">
        <v>14</v>
      </c>
      <c r="D134" s="1">
        <v>0</v>
      </c>
      <c r="E134" s="5">
        <v>1100</v>
      </c>
      <c r="F134" s="5">
        <f t="shared" si="18"/>
        <v>0</v>
      </c>
      <c r="G134" s="10"/>
      <c r="H134" s="9" t="s">
        <v>65</v>
      </c>
      <c r="I134" s="10"/>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row>
    <row r="135" spans="1:187" ht="15.75" customHeight="1" x14ac:dyDescent="0.2">
      <c r="C135" s="1" t="s">
        <v>15</v>
      </c>
      <c r="D135" s="1">
        <v>0</v>
      </c>
      <c r="E135" s="5">
        <v>550</v>
      </c>
      <c r="F135" s="5">
        <f t="shared" si="18"/>
        <v>0</v>
      </c>
      <c r="G135" s="10"/>
      <c r="H135" s="9" t="s">
        <v>66</v>
      </c>
      <c r="I135" s="10"/>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row>
    <row r="136" spans="1:187" ht="15.75" customHeight="1" x14ac:dyDescent="0.2">
      <c r="C136" s="1" t="s">
        <v>16</v>
      </c>
      <c r="D136" s="1">
        <v>0</v>
      </c>
      <c r="E136" s="5">
        <v>110</v>
      </c>
      <c r="F136" s="5">
        <f t="shared" si="18"/>
        <v>0</v>
      </c>
      <c r="G136" s="10"/>
      <c r="I136" s="10"/>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row>
    <row r="137" spans="1:187" ht="15.75" customHeight="1" x14ac:dyDescent="0.2">
      <c r="A137" s="8" t="s">
        <v>24</v>
      </c>
      <c r="B137" s="8"/>
      <c r="C137" s="8"/>
      <c r="D137" s="39"/>
      <c r="E137" s="44"/>
      <c r="F137" s="45">
        <f>SUM(F116:F136)</f>
        <v>0</v>
      </c>
      <c r="G137" s="10"/>
      <c r="I137" s="10"/>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row>
    <row r="138" spans="1:187" ht="15.75" customHeight="1" x14ac:dyDescent="0.2">
      <c r="D138" s="1"/>
      <c r="E138" s="12"/>
      <c r="F138" s="5"/>
      <c r="G138" s="12"/>
      <c r="H138" s="41"/>
      <c r="I138" s="15"/>
      <c r="K138" s="16"/>
      <c r="L138" s="16"/>
    </row>
    <row r="139" spans="1:187" ht="15.75" customHeight="1" x14ac:dyDescent="0.2">
      <c r="C139" s="6" t="s">
        <v>45</v>
      </c>
      <c r="D139" s="7" t="s">
        <v>60</v>
      </c>
      <c r="E139" s="7" t="s">
        <v>31</v>
      </c>
      <c r="F139" s="7" t="s">
        <v>78</v>
      </c>
      <c r="G139" s="7"/>
      <c r="I139" s="13"/>
      <c r="K139" s="13"/>
      <c r="L139" s="14"/>
    </row>
    <row r="140" spans="1:187" ht="15.75" customHeight="1" x14ac:dyDescent="0.2">
      <c r="A140" s="3" t="s">
        <v>3</v>
      </c>
      <c r="B140" s="1" t="s">
        <v>4</v>
      </c>
      <c r="C140" s="1" t="s">
        <v>28</v>
      </c>
      <c r="D140" s="1">
        <v>0</v>
      </c>
      <c r="E140" s="5">
        <v>2760</v>
      </c>
      <c r="F140" s="5">
        <f t="shared" ref="F140:F147" si="19">+D140*E140</f>
        <v>0</v>
      </c>
      <c r="G140" s="11"/>
      <c r="I140" s="15"/>
      <c r="K140" s="10"/>
    </row>
    <row r="141" spans="1:187" ht="15.75" customHeight="1" x14ac:dyDescent="0.2">
      <c r="A141" s="3" t="s">
        <v>6</v>
      </c>
      <c r="B141" s="1" t="s">
        <v>7</v>
      </c>
      <c r="C141" s="1" t="s">
        <v>28</v>
      </c>
      <c r="D141" s="1">
        <v>0</v>
      </c>
      <c r="E141" s="5">
        <v>2055</v>
      </c>
      <c r="F141" s="5">
        <f t="shared" si="19"/>
        <v>0</v>
      </c>
      <c r="G141" s="11"/>
      <c r="I141" s="15"/>
      <c r="K141" s="10"/>
    </row>
    <row r="142" spans="1:187" ht="15.75" customHeight="1" x14ac:dyDescent="0.2">
      <c r="A142" s="3" t="s">
        <v>8</v>
      </c>
      <c r="B142" s="1" t="s">
        <v>9</v>
      </c>
      <c r="C142" s="1" t="s">
        <v>28</v>
      </c>
      <c r="D142" s="1">
        <v>0</v>
      </c>
      <c r="E142" s="5">
        <v>1586</v>
      </c>
      <c r="F142" s="5">
        <f t="shared" si="19"/>
        <v>0</v>
      </c>
      <c r="G142" s="11"/>
      <c r="I142" s="15"/>
      <c r="K142" s="10"/>
    </row>
    <row r="143" spans="1:187" ht="15.75" customHeight="1" x14ac:dyDescent="0.2">
      <c r="A143" s="3" t="s">
        <v>10</v>
      </c>
      <c r="B143" s="1" t="s">
        <v>11</v>
      </c>
      <c r="C143" s="1" t="s">
        <v>28</v>
      </c>
      <c r="D143" s="1">
        <v>0</v>
      </c>
      <c r="E143" s="5">
        <v>1056</v>
      </c>
      <c r="F143" s="5">
        <f t="shared" si="19"/>
        <v>0</v>
      </c>
      <c r="G143" s="11"/>
      <c r="I143" s="15"/>
      <c r="K143" s="10"/>
    </row>
    <row r="144" spans="1:187" ht="15.75" customHeight="1" x14ac:dyDescent="0.2">
      <c r="A144" s="3" t="s">
        <v>12</v>
      </c>
      <c r="B144" s="1" t="s">
        <v>13</v>
      </c>
      <c r="C144" s="1" t="s">
        <v>28</v>
      </c>
      <c r="D144" s="1">
        <v>0</v>
      </c>
      <c r="E144" s="5">
        <v>726</v>
      </c>
      <c r="F144" s="5">
        <f t="shared" si="19"/>
        <v>0</v>
      </c>
      <c r="G144" s="11"/>
      <c r="I144" s="15"/>
      <c r="K144" s="10"/>
    </row>
    <row r="145" spans="1:12" ht="15.75" customHeight="1" x14ac:dyDescent="0.2">
      <c r="C145" s="1" t="s">
        <v>14</v>
      </c>
      <c r="D145" s="1">
        <v>0</v>
      </c>
      <c r="E145" s="5">
        <v>329</v>
      </c>
      <c r="F145" s="5">
        <f t="shared" si="19"/>
        <v>0</v>
      </c>
      <c r="G145" s="11"/>
      <c r="I145" s="15"/>
      <c r="K145" s="10"/>
    </row>
    <row r="146" spans="1:12" ht="15.75" customHeight="1" x14ac:dyDescent="0.2">
      <c r="C146" s="1" t="s">
        <v>15</v>
      </c>
      <c r="D146" s="1">
        <v>0</v>
      </c>
      <c r="E146" s="5">
        <v>165</v>
      </c>
      <c r="F146" s="5">
        <f t="shared" si="19"/>
        <v>0</v>
      </c>
      <c r="G146" s="11"/>
      <c r="I146" s="15"/>
      <c r="K146" s="10"/>
    </row>
    <row r="147" spans="1:12" ht="15.75" customHeight="1" x14ac:dyDescent="0.2">
      <c r="C147" s="1" t="s">
        <v>16</v>
      </c>
      <c r="D147" s="1">
        <v>0</v>
      </c>
      <c r="E147" s="5">
        <v>65</v>
      </c>
      <c r="F147" s="5">
        <f t="shared" si="19"/>
        <v>0</v>
      </c>
      <c r="G147" s="11"/>
      <c r="I147" s="15"/>
      <c r="K147" s="10"/>
    </row>
    <row r="148" spans="1:12" ht="15.75" customHeight="1" x14ac:dyDescent="0.2">
      <c r="A148" s="8" t="s">
        <v>24</v>
      </c>
      <c r="B148" s="8"/>
      <c r="C148" s="8"/>
      <c r="D148" s="39"/>
      <c r="E148" s="1"/>
      <c r="F148" s="45">
        <f>SUM(F140:F147)</f>
        <v>0</v>
      </c>
      <c r="G148" s="1"/>
    </row>
    <row r="149" spans="1:12" ht="15.75" customHeight="1" x14ac:dyDescent="0.2">
      <c r="A149" s="8"/>
      <c r="B149" s="8"/>
      <c r="C149" s="8"/>
      <c r="D149" s="39"/>
      <c r="E149" s="1"/>
      <c r="F149" s="45"/>
      <c r="G149" s="1"/>
    </row>
    <row r="150" spans="1:12" ht="15.75" customHeight="1" x14ac:dyDescent="0.2">
      <c r="A150" s="8"/>
      <c r="B150" s="8"/>
      <c r="C150" s="1" t="s">
        <v>117</v>
      </c>
      <c r="D150" s="1">
        <v>0</v>
      </c>
      <c r="E150" s="12">
        <v>0.47</v>
      </c>
      <c r="F150" s="5">
        <f t="shared" ref="F150" si="20">+D150*E150</f>
        <v>0</v>
      </c>
      <c r="G150" s="64"/>
      <c r="H150" s="41" t="s">
        <v>118</v>
      </c>
    </row>
    <row r="151" spans="1:12" ht="15.75" customHeight="1" x14ac:dyDescent="0.2">
      <c r="D151" s="1"/>
      <c r="E151" s="1"/>
      <c r="F151" s="1"/>
      <c r="G151" s="1"/>
    </row>
    <row r="152" spans="1:12" ht="15.75" customHeight="1" x14ac:dyDescent="0.2">
      <c r="C152" s="6" t="s">
        <v>46</v>
      </c>
      <c r="D152" s="7" t="s">
        <v>60</v>
      </c>
      <c r="E152" s="7" t="s">
        <v>31</v>
      </c>
      <c r="F152" s="7" t="s">
        <v>78</v>
      </c>
      <c r="G152" s="7"/>
      <c r="I152" s="13"/>
      <c r="K152" s="13"/>
      <c r="L152" s="14"/>
    </row>
    <row r="153" spans="1:12" ht="15.75" customHeight="1" x14ac:dyDescent="0.2">
      <c r="A153" s="3" t="s">
        <v>3</v>
      </c>
      <c r="B153" s="1" t="s">
        <v>4</v>
      </c>
      <c r="C153" s="1" t="s">
        <v>29</v>
      </c>
      <c r="D153" s="1">
        <v>0</v>
      </c>
      <c r="E153" s="5">
        <v>1761</v>
      </c>
      <c r="F153" s="5">
        <f t="shared" ref="F153:F160" si="21">+D153*E153</f>
        <v>0</v>
      </c>
      <c r="G153" s="11"/>
      <c r="H153" s="9" t="s">
        <v>72</v>
      </c>
      <c r="I153" s="15"/>
      <c r="K153" s="10"/>
    </row>
    <row r="154" spans="1:12" ht="15.75" customHeight="1" x14ac:dyDescent="0.2">
      <c r="A154" s="3" t="s">
        <v>6</v>
      </c>
      <c r="B154" s="1" t="s">
        <v>7</v>
      </c>
      <c r="C154" s="1" t="s">
        <v>29</v>
      </c>
      <c r="D154" s="1">
        <v>0</v>
      </c>
      <c r="E154" s="5">
        <v>1293</v>
      </c>
      <c r="F154" s="5">
        <f t="shared" si="21"/>
        <v>0</v>
      </c>
      <c r="G154" s="11"/>
      <c r="H154" s="9" t="s">
        <v>72</v>
      </c>
      <c r="I154" s="15"/>
      <c r="K154" s="10"/>
    </row>
    <row r="155" spans="1:12" ht="15.75" customHeight="1" x14ac:dyDescent="0.2">
      <c r="A155" s="3" t="s">
        <v>8</v>
      </c>
      <c r="B155" s="1" t="s">
        <v>9</v>
      </c>
      <c r="C155" s="1" t="s">
        <v>29</v>
      </c>
      <c r="D155" s="1">
        <v>0</v>
      </c>
      <c r="E155" s="5">
        <v>999</v>
      </c>
      <c r="F155" s="5">
        <f t="shared" si="21"/>
        <v>0</v>
      </c>
      <c r="G155" s="11"/>
      <c r="H155" s="9" t="s">
        <v>72</v>
      </c>
      <c r="I155" s="15"/>
      <c r="K155" s="10"/>
    </row>
    <row r="156" spans="1:12" ht="15.75" customHeight="1" x14ac:dyDescent="0.2">
      <c r="A156" s="3" t="s">
        <v>10</v>
      </c>
      <c r="B156" s="1" t="s">
        <v>11</v>
      </c>
      <c r="C156" s="1" t="s">
        <v>29</v>
      </c>
      <c r="D156" s="1">
        <v>0</v>
      </c>
      <c r="E156" s="5">
        <v>556</v>
      </c>
      <c r="F156" s="5">
        <f t="shared" si="21"/>
        <v>0</v>
      </c>
      <c r="G156" s="11"/>
      <c r="H156" s="9" t="s">
        <v>72</v>
      </c>
      <c r="I156" s="15"/>
      <c r="K156" s="10"/>
    </row>
    <row r="157" spans="1:12" ht="15.75" customHeight="1" x14ac:dyDescent="0.2">
      <c r="A157" s="3" t="s">
        <v>12</v>
      </c>
      <c r="B157" s="1" t="s">
        <v>13</v>
      </c>
      <c r="C157" s="1" t="s">
        <v>29</v>
      </c>
      <c r="D157" s="1">
        <v>0</v>
      </c>
      <c r="E157" s="5">
        <v>283</v>
      </c>
      <c r="F157" s="5">
        <f t="shared" si="21"/>
        <v>0</v>
      </c>
      <c r="G157" s="11"/>
      <c r="H157" s="9" t="s">
        <v>72</v>
      </c>
      <c r="I157" s="15"/>
      <c r="K157" s="10"/>
    </row>
    <row r="158" spans="1:12" ht="15.75" customHeight="1" x14ac:dyDescent="0.2">
      <c r="C158" s="1" t="s">
        <v>14</v>
      </c>
      <c r="D158" s="1">
        <v>0</v>
      </c>
      <c r="E158" s="5">
        <v>141</v>
      </c>
      <c r="F158" s="5">
        <f t="shared" si="21"/>
        <v>0</v>
      </c>
      <c r="G158" s="11"/>
      <c r="I158" s="15"/>
      <c r="K158" s="10"/>
    </row>
    <row r="159" spans="1:12" ht="15.75" customHeight="1" x14ac:dyDescent="0.2">
      <c r="C159" s="1" t="s">
        <v>15</v>
      </c>
      <c r="D159" s="1">
        <v>0</v>
      </c>
      <c r="E159" s="5">
        <v>70</v>
      </c>
      <c r="F159" s="5">
        <f t="shared" si="21"/>
        <v>0</v>
      </c>
      <c r="G159" s="11"/>
      <c r="I159" s="15"/>
      <c r="K159" s="10"/>
    </row>
    <row r="160" spans="1:12" ht="15.75" customHeight="1" x14ac:dyDescent="0.2">
      <c r="C160" s="1" t="s">
        <v>16</v>
      </c>
      <c r="D160" s="1">
        <v>0</v>
      </c>
      <c r="E160" s="5">
        <v>28</v>
      </c>
      <c r="F160" s="5">
        <f t="shared" si="21"/>
        <v>0</v>
      </c>
      <c r="G160" s="11"/>
      <c r="I160" s="15"/>
      <c r="K160" s="10"/>
    </row>
    <row r="161" spans="1:12" ht="15.75" customHeight="1" x14ac:dyDescent="0.2">
      <c r="A161" s="8" t="s">
        <v>24</v>
      </c>
      <c r="B161" s="8"/>
      <c r="C161" s="8"/>
      <c r="D161" s="39"/>
      <c r="E161" s="1"/>
      <c r="F161" s="45">
        <f>SUM(F153:F160)</f>
        <v>0</v>
      </c>
      <c r="G161" s="1"/>
    </row>
    <row r="162" spans="1:12" ht="15.75" customHeight="1" x14ac:dyDescent="0.2">
      <c r="A162" s="8"/>
      <c r="B162" s="8"/>
      <c r="C162" s="8"/>
      <c r="D162" s="1"/>
      <c r="E162" s="1"/>
      <c r="F162" s="1"/>
      <c r="G162" s="1"/>
    </row>
    <row r="163" spans="1:12" ht="15.75" customHeight="1" x14ac:dyDescent="0.2">
      <c r="C163" s="6" t="s">
        <v>47</v>
      </c>
      <c r="D163" s="7" t="s">
        <v>60</v>
      </c>
      <c r="E163" s="7" t="s">
        <v>31</v>
      </c>
      <c r="F163" s="7" t="s">
        <v>78</v>
      </c>
      <c r="G163" s="7"/>
      <c r="I163" s="13"/>
      <c r="K163" s="13"/>
      <c r="L163" s="14"/>
    </row>
    <row r="164" spans="1:12" ht="15.75" customHeight="1" x14ac:dyDescent="0.2">
      <c r="A164" s="3" t="s">
        <v>3</v>
      </c>
      <c r="B164" s="1" t="s">
        <v>4</v>
      </c>
      <c r="C164" s="1" t="s">
        <v>33</v>
      </c>
      <c r="D164" s="1">
        <v>0</v>
      </c>
      <c r="E164" s="5">
        <v>840</v>
      </c>
      <c r="F164" s="5">
        <f t="shared" ref="F164:F171" si="22">+D164*E164</f>
        <v>0</v>
      </c>
      <c r="G164" s="11"/>
      <c r="H164" s="9" t="s">
        <v>72</v>
      </c>
      <c r="I164" s="15"/>
      <c r="K164" s="10"/>
    </row>
    <row r="165" spans="1:12" ht="15.75" customHeight="1" x14ac:dyDescent="0.2">
      <c r="A165" s="3" t="s">
        <v>6</v>
      </c>
      <c r="B165" s="1" t="s">
        <v>7</v>
      </c>
      <c r="C165" s="1" t="s">
        <v>33</v>
      </c>
      <c r="D165" s="1">
        <v>0</v>
      </c>
      <c r="E165" s="5">
        <v>735</v>
      </c>
      <c r="F165" s="5">
        <f t="shared" si="22"/>
        <v>0</v>
      </c>
      <c r="G165" s="11"/>
      <c r="H165" s="9" t="s">
        <v>72</v>
      </c>
      <c r="I165" s="15"/>
      <c r="K165" s="10"/>
    </row>
    <row r="166" spans="1:12" ht="15.75" customHeight="1" x14ac:dyDescent="0.2">
      <c r="A166" s="3" t="s">
        <v>8</v>
      </c>
      <c r="B166" s="1" t="s">
        <v>9</v>
      </c>
      <c r="C166" s="1" t="s">
        <v>33</v>
      </c>
      <c r="D166" s="1">
        <v>0</v>
      </c>
      <c r="E166" s="5">
        <v>630</v>
      </c>
      <c r="F166" s="5">
        <f t="shared" si="22"/>
        <v>0</v>
      </c>
      <c r="G166" s="11"/>
      <c r="H166" s="9" t="s">
        <v>72</v>
      </c>
      <c r="I166" s="15"/>
      <c r="K166" s="10"/>
    </row>
    <row r="167" spans="1:12" ht="15.75" customHeight="1" x14ac:dyDescent="0.2">
      <c r="A167" s="3" t="s">
        <v>10</v>
      </c>
      <c r="B167" s="1" t="s">
        <v>11</v>
      </c>
      <c r="C167" s="1" t="s">
        <v>33</v>
      </c>
      <c r="D167" s="1">
        <v>0</v>
      </c>
      <c r="E167" s="5">
        <v>525.00000000000011</v>
      </c>
      <c r="F167" s="5">
        <f t="shared" si="22"/>
        <v>0</v>
      </c>
      <c r="G167" s="11"/>
      <c r="H167" s="9" t="s">
        <v>72</v>
      </c>
      <c r="I167" s="15"/>
      <c r="K167" s="10"/>
    </row>
    <row r="168" spans="1:12" ht="15.75" customHeight="1" x14ac:dyDescent="0.2">
      <c r="A168" s="3" t="s">
        <v>12</v>
      </c>
      <c r="B168" s="1" t="s">
        <v>13</v>
      </c>
      <c r="C168" s="1" t="s">
        <v>33</v>
      </c>
      <c r="D168" s="1">
        <v>0</v>
      </c>
      <c r="E168" s="5">
        <v>420</v>
      </c>
      <c r="F168" s="5">
        <f t="shared" si="22"/>
        <v>0</v>
      </c>
      <c r="G168" s="11"/>
      <c r="H168" s="9" t="s">
        <v>72</v>
      </c>
      <c r="I168" s="15"/>
      <c r="K168" s="10"/>
    </row>
    <row r="169" spans="1:12" ht="15.75" customHeight="1" x14ac:dyDescent="0.2">
      <c r="C169" s="1" t="s">
        <v>14</v>
      </c>
      <c r="D169" s="1">
        <v>0</v>
      </c>
      <c r="E169" s="5">
        <v>210</v>
      </c>
      <c r="F169" s="5">
        <f t="shared" si="22"/>
        <v>0</v>
      </c>
      <c r="G169" s="11"/>
      <c r="I169" s="15"/>
      <c r="K169" s="10"/>
    </row>
    <row r="170" spans="1:12" ht="15.75" customHeight="1" x14ac:dyDescent="0.2">
      <c r="C170" s="1" t="s">
        <v>15</v>
      </c>
      <c r="D170" s="1">
        <v>0</v>
      </c>
      <c r="E170" s="5">
        <v>105</v>
      </c>
      <c r="F170" s="5">
        <f t="shared" si="22"/>
        <v>0</v>
      </c>
      <c r="G170" s="11"/>
      <c r="I170" s="15"/>
      <c r="K170" s="10"/>
    </row>
    <row r="171" spans="1:12" ht="15.75" customHeight="1" x14ac:dyDescent="0.2">
      <c r="C171" s="1" t="s">
        <v>16</v>
      </c>
      <c r="D171" s="1">
        <v>0</v>
      </c>
      <c r="E171" s="5">
        <v>42</v>
      </c>
      <c r="F171" s="5">
        <f t="shared" si="22"/>
        <v>0</v>
      </c>
      <c r="G171" s="11"/>
      <c r="I171" s="15"/>
      <c r="K171" s="10"/>
    </row>
    <row r="172" spans="1:12" ht="15.75" customHeight="1" x14ac:dyDescent="0.2">
      <c r="A172" s="8" t="s">
        <v>24</v>
      </c>
      <c r="B172" s="8"/>
      <c r="C172" s="8"/>
      <c r="D172" s="39"/>
      <c r="E172" s="1"/>
      <c r="F172" s="45">
        <f>SUM(F164:F171)</f>
        <v>0</v>
      </c>
      <c r="G172" s="1"/>
    </row>
    <row r="173" spans="1:12" ht="15.75" customHeight="1" x14ac:dyDescent="0.2">
      <c r="A173" s="8"/>
      <c r="B173" s="8"/>
      <c r="C173" s="8"/>
      <c r="D173" s="1"/>
      <c r="E173" s="1"/>
      <c r="F173" s="1"/>
      <c r="G173" s="1"/>
    </row>
    <row r="174" spans="1:12" ht="15.75" customHeight="1" x14ac:dyDescent="0.2">
      <c r="C174" s="6" t="s">
        <v>48</v>
      </c>
      <c r="D174" s="7" t="s">
        <v>60</v>
      </c>
      <c r="E174" s="7" t="s">
        <v>31</v>
      </c>
      <c r="F174" s="7" t="s">
        <v>78</v>
      </c>
      <c r="G174" s="7"/>
      <c r="I174" s="13"/>
      <c r="K174" s="13"/>
      <c r="L174" s="14"/>
    </row>
    <row r="175" spans="1:12" ht="15.75" customHeight="1" x14ac:dyDescent="0.2">
      <c r="A175" s="3" t="s">
        <v>3</v>
      </c>
      <c r="B175" s="1" t="s">
        <v>4</v>
      </c>
      <c r="C175" s="1" t="s">
        <v>49</v>
      </c>
      <c r="D175" s="1">
        <v>0</v>
      </c>
      <c r="E175" s="5">
        <v>840</v>
      </c>
      <c r="F175" s="5">
        <f t="shared" ref="F175:F182" si="23">+D175*E175</f>
        <v>0</v>
      </c>
      <c r="G175" s="11"/>
      <c r="H175" s="9" t="s">
        <v>72</v>
      </c>
      <c r="I175" s="15"/>
      <c r="K175" s="10"/>
    </row>
    <row r="176" spans="1:12" ht="15.75" customHeight="1" x14ac:dyDescent="0.2">
      <c r="A176" s="3" t="s">
        <v>6</v>
      </c>
      <c r="B176" s="1" t="s">
        <v>7</v>
      </c>
      <c r="C176" s="1" t="s">
        <v>49</v>
      </c>
      <c r="D176" s="1">
        <v>0</v>
      </c>
      <c r="E176" s="5">
        <v>735</v>
      </c>
      <c r="F176" s="5">
        <f t="shared" si="23"/>
        <v>0</v>
      </c>
      <c r="G176" s="11"/>
      <c r="H176" s="9" t="s">
        <v>72</v>
      </c>
      <c r="I176" s="15"/>
      <c r="K176" s="10"/>
    </row>
    <row r="177" spans="1:12" ht="15.75" customHeight="1" x14ac:dyDescent="0.2">
      <c r="A177" s="3" t="s">
        <v>8</v>
      </c>
      <c r="B177" s="1" t="s">
        <v>9</v>
      </c>
      <c r="C177" s="1" t="s">
        <v>49</v>
      </c>
      <c r="D177" s="1">
        <v>0</v>
      </c>
      <c r="E177" s="5">
        <v>630</v>
      </c>
      <c r="F177" s="5">
        <f t="shared" si="23"/>
        <v>0</v>
      </c>
      <c r="G177" s="11"/>
      <c r="H177" s="9" t="s">
        <v>72</v>
      </c>
      <c r="I177" s="15"/>
      <c r="K177" s="10"/>
    </row>
    <row r="178" spans="1:12" ht="15.75" customHeight="1" x14ac:dyDescent="0.2">
      <c r="A178" s="3" t="s">
        <v>10</v>
      </c>
      <c r="B178" s="1" t="s">
        <v>11</v>
      </c>
      <c r="C178" s="1" t="s">
        <v>49</v>
      </c>
      <c r="D178" s="1">
        <v>0</v>
      </c>
      <c r="E178" s="5">
        <v>525.00000000000011</v>
      </c>
      <c r="F178" s="5">
        <f t="shared" si="23"/>
        <v>0</v>
      </c>
      <c r="G178" s="11"/>
      <c r="H178" s="9" t="s">
        <v>72</v>
      </c>
      <c r="I178" s="15"/>
      <c r="K178" s="10"/>
    </row>
    <row r="179" spans="1:12" ht="15.75" customHeight="1" x14ac:dyDescent="0.2">
      <c r="A179" s="3" t="s">
        <v>12</v>
      </c>
      <c r="B179" s="1" t="s">
        <v>13</v>
      </c>
      <c r="C179" s="1" t="s">
        <v>49</v>
      </c>
      <c r="D179" s="1">
        <v>0</v>
      </c>
      <c r="E179" s="5">
        <v>420</v>
      </c>
      <c r="F179" s="5">
        <f t="shared" si="23"/>
        <v>0</v>
      </c>
      <c r="G179" s="11"/>
      <c r="H179" s="9" t="s">
        <v>72</v>
      </c>
      <c r="I179" s="15"/>
      <c r="K179" s="10"/>
    </row>
    <row r="180" spans="1:12" ht="15.75" customHeight="1" x14ac:dyDescent="0.2">
      <c r="C180" s="1" t="s">
        <v>14</v>
      </c>
      <c r="D180" s="1">
        <v>0</v>
      </c>
      <c r="E180" s="5">
        <v>210</v>
      </c>
      <c r="F180" s="5">
        <f t="shared" si="23"/>
        <v>0</v>
      </c>
      <c r="G180" s="11"/>
      <c r="I180" s="15"/>
      <c r="K180" s="10"/>
    </row>
    <row r="181" spans="1:12" ht="15.75" customHeight="1" x14ac:dyDescent="0.2">
      <c r="C181" s="1" t="s">
        <v>15</v>
      </c>
      <c r="D181" s="1">
        <v>0</v>
      </c>
      <c r="E181" s="5">
        <v>105</v>
      </c>
      <c r="F181" s="5">
        <f t="shared" si="23"/>
        <v>0</v>
      </c>
      <c r="G181" s="11"/>
      <c r="I181" s="15"/>
      <c r="K181" s="10"/>
    </row>
    <row r="182" spans="1:12" ht="15.75" customHeight="1" x14ac:dyDescent="0.2">
      <c r="C182" s="1" t="s">
        <v>16</v>
      </c>
      <c r="D182" s="1">
        <v>0</v>
      </c>
      <c r="E182" s="5">
        <v>42</v>
      </c>
      <c r="F182" s="5">
        <f t="shared" si="23"/>
        <v>0</v>
      </c>
      <c r="G182" s="11"/>
      <c r="I182" s="15"/>
      <c r="K182" s="10"/>
    </row>
    <row r="183" spans="1:12" ht="15.75" customHeight="1" x14ac:dyDescent="0.2">
      <c r="A183" s="8" t="s">
        <v>24</v>
      </c>
      <c r="B183" s="8"/>
      <c r="C183" s="8"/>
      <c r="D183" s="39"/>
      <c r="E183" s="1"/>
      <c r="F183" s="45">
        <f>SUM(F175:F182)</f>
        <v>0</v>
      </c>
      <c r="G183" s="1"/>
    </row>
    <row r="184" spans="1:12" ht="15.75" customHeight="1" x14ac:dyDescent="0.2">
      <c r="A184" s="8"/>
      <c r="B184" s="8"/>
      <c r="C184" s="8"/>
      <c r="D184" s="1"/>
      <c r="E184" s="1"/>
      <c r="F184" s="1"/>
      <c r="G184" s="1"/>
    </row>
    <row r="185" spans="1:12" ht="15.75" customHeight="1" x14ac:dyDescent="0.2">
      <c r="C185" s="6" t="s">
        <v>50</v>
      </c>
      <c r="D185" s="7" t="s">
        <v>60</v>
      </c>
      <c r="E185" s="7" t="s">
        <v>31</v>
      </c>
      <c r="F185" s="7" t="s">
        <v>78</v>
      </c>
      <c r="G185" s="7"/>
      <c r="I185" s="13"/>
      <c r="K185" s="13"/>
      <c r="L185" s="14"/>
    </row>
    <row r="186" spans="1:12" ht="15.75" customHeight="1" x14ac:dyDescent="0.2">
      <c r="A186" s="3" t="s">
        <v>3</v>
      </c>
      <c r="B186" s="1" t="s">
        <v>4</v>
      </c>
      <c r="C186" s="1" t="s">
        <v>34</v>
      </c>
      <c r="D186" s="1">
        <v>0</v>
      </c>
      <c r="E186" s="5">
        <v>840</v>
      </c>
      <c r="F186" s="5">
        <f t="shared" ref="F186:F193" si="24">+D186*E186</f>
        <v>0</v>
      </c>
      <c r="G186" s="11"/>
      <c r="H186" s="9" t="s">
        <v>72</v>
      </c>
      <c r="I186" s="15"/>
      <c r="K186" s="10"/>
    </row>
    <row r="187" spans="1:12" ht="15.75" customHeight="1" x14ac:dyDescent="0.2">
      <c r="A187" s="3" t="s">
        <v>6</v>
      </c>
      <c r="B187" s="1" t="s">
        <v>7</v>
      </c>
      <c r="C187" s="1" t="s">
        <v>34</v>
      </c>
      <c r="D187" s="1">
        <v>0</v>
      </c>
      <c r="E187" s="5">
        <v>735</v>
      </c>
      <c r="F187" s="5">
        <f t="shared" si="24"/>
        <v>0</v>
      </c>
      <c r="G187" s="11"/>
      <c r="H187" s="9" t="s">
        <v>72</v>
      </c>
      <c r="I187" s="15"/>
      <c r="K187" s="10"/>
    </row>
    <row r="188" spans="1:12" ht="15.75" customHeight="1" x14ac:dyDescent="0.2">
      <c r="A188" s="3" t="s">
        <v>8</v>
      </c>
      <c r="B188" s="1" t="s">
        <v>9</v>
      </c>
      <c r="C188" s="1" t="s">
        <v>34</v>
      </c>
      <c r="D188" s="1">
        <v>0</v>
      </c>
      <c r="E188" s="5">
        <v>630</v>
      </c>
      <c r="F188" s="5">
        <f t="shared" si="24"/>
        <v>0</v>
      </c>
      <c r="G188" s="11"/>
      <c r="H188" s="9" t="s">
        <v>72</v>
      </c>
      <c r="I188" s="15"/>
      <c r="K188" s="10"/>
    </row>
    <row r="189" spans="1:12" ht="15.75" customHeight="1" x14ac:dyDescent="0.2">
      <c r="A189" s="3" t="s">
        <v>10</v>
      </c>
      <c r="B189" s="1" t="s">
        <v>11</v>
      </c>
      <c r="C189" s="1" t="s">
        <v>34</v>
      </c>
      <c r="D189" s="1">
        <v>0</v>
      </c>
      <c r="E189" s="5">
        <v>525.00000000000011</v>
      </c>
      <c r="F189" s="5">
        <f t="shared" si="24"/>
        <v>0</v>
      </c>
      <c r="G189" s="11"/>
      <c r="H189" s="9" t="s">
        <v>72</v>
      </c>
      <c r="I189" s="15"/>
      <c r="K189" s="10"/>
    </row>
    <row r="190" spans="1:12" ht="15.75" customHeight="1" x14ac:dyDescent="0.2">
      <c r="A190" s="3" t="s">
        <v>12</v>
      </c>
      <c r="B190" s="1" t="s">
        <v>13</v>
      </c>
      <c r="C190" s="1" t="s">
        <v>34</v>
      </c>
      <c r="D190" s="1">
        <v>0</v>
      </c>
      <c r="E190" s="5">
        <v>420</v>
      </c>
      <c r="F190" s="5">
        <f t="shared" si="24"/>
        <v>0</v>
      </c>
      <c r="G190" s="11"/>
      <c r="H190" s="9" t="s">
        <v>72</v>
      </c>
      <c r="I190" s="15"/>
      <c r="K190" s="10"/>
    </row>
    <row r="191" spans="1:12" ht="15.75" customHeight="1" x14ac:dyDescent="0.2">
      <c r="C191" s="1" t="s">
        <v>14</v>
      </c>
      <c r="D191" s="1">
        <v>0</v>
      </c>
      <c r="E191" s="5">
        <v>210</v>
      </c>
      <c r="F191" s="5">
        <f t="shared" si="24"/>
        <v>0</v>
      </c>
      <c r="G191" s="11"/>
      <c r="I191" s="15"/>
      <c r="K191" s="10"/>
    </row>
    <row r="192" spans="1:12" ht="15.75" customHeight="1" x14ac:dyDescent="0.2">
      <c r="C192" s="1" t="s">
        <v>15</v>
      </c>
      <c r="D192" s="1">
        <v>0</v>
      </c>
      <c r="E192" s="5">
        <v>105</v>
      </c>
      <c r="F192" s="5">
        <f t="shared" si="24"/>
        <v>0</v>
      </c>
      <c r="G192" s="11"/>
      <c r="I192" s="15"/>
      <c r="K192" s="10"/>
    </row>
    <row r="193" spans="1:12" ht="15.75" customHeight="1" x14ac:dyDescent="0.2">
      <c r="C193" s="1" t="s">
        <v>16</v>
      </c>
      <c r="D193" s="1">
        <v>0</v>
      </c>
      <c r="E193" s="5">
        <v>42</v>
      </c>
      <c r="F193" s="5">
        <f t="shared" si="24"/>
        <v>0</v>
      </c>
      <c r="G193" s="11"/>
      <c r="I193" s="15"/>
      <c r="K193" s="10"/>
    </row>
    <row r="194" spans="1:12" ht="15.75" customHeight="1" x14ac:dyDescent="0.2">
      <c r="A194" s="8" t="s">
        <v>24</v>
      </c>
      <c r="B194" s="8"/>
      <c r="C194" s="8"/>
      <c r="D194" s="39"/>
      <c r="E194" s="1"/>
      <c r="F194" s="45">
        <f>SUM(F186:F193)</f>
        <v>0</v>
      </c>
      <c r="G194" s="1"/>
    </row>
    <row r="195" spans="1:12" ht="15.75" customHeight="1" x14ac:dyDescent="0.2">
      <c r="A195" s="8"/>
      <c r="B195" s="8"/>
      <c r="D195" s="1"/>
      <c r="E195" s="1"/>
      <c r="F195" s="1"/>
      <c r="G195" s="1"/>
    </row>
    <row r="196" spans="1:12" ht="15.75" customHeight="1" x14ac:dyDescent="0.2">
      <c r="C196" s="6" t="s">
        <v>55</v>
      </c>
      <c r="D196" s="7" t="s">
        <v>60</v>
      </c>
      <c r="E196" s="7" t="s">
        <v>31</v>
      </c>
      <c r="F196" s="7" t="s">
        <v>78</v>
      </c>
      <c r="G196" s="7"/>
      <c r="I196" s="13"/>
      <c r="K196" s="13"/>
      <c r="L196" s="14"/>
    </row>
    <row r="197" spans="1:12" ht="15.75" customHeight="1" x14ac:dyDescent="0.2">
      <c r="A197" s="3" t="s">
        <v>3</v>
      </c>
      <c r="B197" s="1" t="s">
        <v>4</v>
      </c>
      <c r="C197" s="1" t="s">
        <v>30</v>
      </c>
      <c r="D197" s="1">
        <v>0</v>
      </c>
      <c r="E197" s="5">
        <v>3899</v>
      </c>
      <c r="F197" s="5">
        <f t="shared" ref="F197:F204" si="25">+D197*E197</f>
        <v>0</v>
      </c>
      <c r="G197" s="11"/>
      <c r="H197" s="9" t="s">
        <v>73</v>
      </c>
      <c r="I197" s="15"/>
      <c r="K197" s="10"/>
    </row>
    <row r="198" spans="1:12" ht="15.75" customHeight="1" x14ac:dyDescent="0.2">
      <c r="A198" s="3" t="s">
        <v>6</v>
      </c>
      <c r="B198" s="1" t="s">
        <v>7</v>
      </c>
      <c r="C198" s="1" t="s">
        <v>30</v>
      </c>
      <c r="D198" s="1">
        <v>0</v>
      </c>
      <c r="E198" s="5">
        <v>3193</v>
      </c>
      <c r="F198" s="5">
        <f t="shared" si="25"/>
        <v>0</v>
      </c>
      <c r="G198" s="11"/>
      <c r="H198" s="9" t="s">
        <v>73</v>
      </c>
      <c r="I198" s="15"/>
      <c r="K198" s="10"/>
    </row>
    <row r="199" spans="1:12" ht="15.75" customHeight="1" x14ac:dyDescent="0.2">
      <c r="A199" s="3" t="s">
        <v>8</v>
      </c>
      <c r="B199" s="1" t="s">
        <v>9</v>
      </c>
      <c r="C199" s="1" t="s">
        <v>30</v>
      </c>
      <c r="D199" s="1">
        <v>0</v>
      </c>
      <c r="E199" s="5">
        <v>2518</v>
      </c>
      <c r="F199" s="5">
        <f t="shared" si="25"/>
        <v>0</v>
      </c>
      <c r="G199" s="11"/>
      <c r="H199" s="9" t="s">
        <v>73</v>
      </c>
      <c r="I199" s="15"/>
      <c r="K199" s="10"/>
    </row>
    <row r="200" spans="1:12" ht="15.75" customHeight="1" x14ac:dyDescent="0.2">
      <c r="A200" s="3" t="s">
        <v>10</v>
      </c>
      <c r="B200" s="1" t="s">
        <v>11</v>
      </c>
      <c r="C200" s="1" t="s">
        <v>30</v>
      </c>
      <c r="D200" s="1">
        <v>0</v>
      </c>
      <c r="E200" s="5">
        <v>1813</v>
      </c>
      <c r="F200" s="5">
        <f t="shared" si="25"/>
        <v>0</v>
      </c>
      <c r="G200" s="11"/>
      <c r="H200" s="9" t="s">
        <v>73</v>
      </c>
      <c r="I200" s="15"/>
      <c r="K200" s="10"/>
    </row>
    <row r="201" spans="1:12" ht="15.75" customHeight="1" x14ac:dyDescent="0.2">
      <c r="A201" s="3" t="s">
        <v>12</v>
      </c>
      <c r="B201" s="1" t="s">
        <v>13</v>
      </c>
      <c r="C201" s="1" t="s">
        <v>30</v>
      </c>
      <c r="D201" s="1">
        <v>0</v>
      </c>
      <c r="E201" s="5">
        <v>1432</v>
      </c>
      <c r="F201" s="5">
        <f t="shared" si="25"/>
        <v>0</v>
      </c>
      <c r="G201" s="11"/>
      <c r="H201" s="9" t="s">
        <v>73</v>
      </c>
      <c r="I201" s="15"/>
      <c r="K201" s="10"/>
    </row>
    <row r="202" spans="1:12" ht="15.75" customHeight="1" x14ac:dyDescent="0.2">
      <c r="C202" s="1" t="s">
        <v>14</v>
      </c>
      <c r="D202" s="1">
        <v>0</v>
      </c>
      <c r="E202" s="5">
        <v>428</v>
      </c>
      <c r="F202" s="5">
        <f t="shared" si="25"/>
        <v>0</v>
      </c>
      <c r="G202" s="11"/>
      <c r="H202" s="10"/>
      <c r="I202" s="15"/>
      <c r="K202" s="10"/>
    </row>
    <row r="203" spans="1:12" ht="15.75" customHeight="1" x14ac:dyDescent="0.2">
      <c r="C203" s="1" t="s">
        <v>15</v>
      </c>
      <c r="D203" s="1">
        <v>0</v>
      </c>
      <c r="E203" s="5">
        <v>185</v>
      </c>
      <c r="F203" s="5">
        <f t="shared" si="25"/>
        <v>0</v>
      </c>
      <c r="G203" s="11"/>
      <c r="H203" s="10"/>
      <c r="I203" s="15"/>
      <c r="K203" s="10"/>
    </row>
    <row r="204" spans="1:12" ht="15.75" customHeight="1" x14ac:dyDescent="0.2">
      <c r="C204" s="1" t="s">
        <v>16</v>
      </c>
      <c r="D204" s="1">
        <v>0</v>
      </c>
      <c r="E204" s="5">
        <v>77</v>
      </c>
      <c r="F204" s="5">
        <f t="shared" si="25"/>
        <v>0</v>
      </c>
      <c r="G204" s="11"/>
      <c r="H204" s="10"/>
      <c r="I204" s="15"/>
      <c r="K204" s="10"/>
    </row>
    <row r="205" spans="1:12" ht="15.75" customHeight="1" x14ac:dyDescent="0.2">
      <c r="A205" s="1" t="s">
        <v>24</v>
      </c>
      <c r="D205" s="1"/>
      <c r="E205" s="1"/>
      <c r="F205" s="45">
        <f>SUM(F197:F204)</f>
        <v>0</v>
      </c>
      <c r="G205" s="1"/>
      <c r="H205" s="65"/>
    </row>
    <row r="206" spans="1:12" ht="15.75" customHeight="1" x14ac:dyDescent="0.2">
      <c r="D206" s="1"/>
      <c r="E206" s="1"/>
      <c r="F206" s="45"/>
      <c r="G206" s="1"/>
      <c r="H206" s="65"/>
    </row>
    <row r="207" spans="1:12" ht="15.75" customHeight="1" x14ac:dyDescent="0.2">
      <c r="A207" s="17" t="s">
        <v>39</v>
      </c>
      <c r="B207" s="18"/>
      <c r="C207" s="18"/>
      <c r="D207" s="22"/>
      <c r="E207" s="22"/>
      <c r="F207" s="18"/>
      <c r="G207" s="1"/>
    </row>
    <row r="208" spans="1:12" ht="15.75" customHeight="1" x14ac:dyDescent="0.2">
      <c r="A208" s="1" t="s">
        <v>40</v>
      </c>
      <c r="D208" s="1">
        <v>0</v>
      </c>
      <c r="E208" s="5">
        <v>7787</v>
      </c>
      <c r="F208" s="5">
        <f t="shared" ref="F208" si="26">+D208*E208</f>
        <v>0</v>
      </c>
      <c r="G208" s="5"/>
      <c r="I208" s="15"/>
      <c r="K208" s="10"/>
    </row>
    <row r="209" spans="1:7" ht="15.75" customHeight="1" x14ac:dyDescent="0.3">
      <c r="D209" s="1"/>
      <c r="E209" s="1"/>
      <c r="F209" s="62"/>
      <c r="G209" s="1"/>
    </row>
    <row r="210" spans="1:7" ht="12" x14ac:dyDescent="0.2">
      <c r="A210" s="46" t="s">
        <v>75</v>
      </c>
      <c r="B210" s="46"/>
      <c r="C210" s="46"/>
      <c r="D210" s="46"/>
      <c r="E210" s="46"/>
      <c r="F210" s="47">
        <f>+F205+F194+F183+F172+F161+F148+F62+F44+F32+F137+F113+F102+F89+F76+F51</f>
        <v>0</v>
      </c>
    </row>
    <row r="211" spans="1:7" ht="12" x14ac:dyDescent="0.2">
      <c r="A211" s="48" t="s">
        <v>77</v>
      </c>
      <c r="B211" s="48"/>
      <c r="C211" s="48"/>
      <c r="D211" s="48"/>
      <c r="E211" s="48"/>
      <c r="F211" s="49">
        <f>+F78+F65+F64+F36+F34+F208+F150+F91+F35</f>
        <v>0</v>
      </c>
    </row>
    <row r="212" spans="1:7" x14ac:dyDescent="0.3">
      <c r="A212" s="9"/>
      <c r="B212" s="9"/>
      <c r="C212" s="9"/>
    </row>
    <row r="213" spans="1:7" x14ac:dyDescent="0.3">
      <c r="A213" s="9"/>
      <c r="B213" s="9"/>
      <c r="C213" s="9"/>
    </row>
    <row r="214" spans="1:7" x14ac:dyDescent="0.3">
      <c r="A214" s="9"/>
      <c r="B214" s="9"/>
      <c r="C214" s="9"/>
    </row>
    <row r="215" spans="1:7" x14ac:dyDescent="0.3">
      <c r="A215" s="9"/>
      <c r="B215" s="9"/>
      <c r="C215" s="9"/>
    </row>
    <row r="216" spans="1:7" x14ac:dyDescent="0.3">
      <c r="A216" s="9"/>
      <c r="B216" s="9"/>
      <c r="C216" s="9"/>
    </row>
    <row r="217" spans="1:7" x14ac:dyDescent="0.3">
      <c r="A217" s="9"/>
      <c r="B217" s="9"/>
      <c r="C217" s="9"/>
    </row>
    <row r="218" spans="1:7" x14ac:dyDescent="0.3">
      <c r="A218" s="9"/>
      <c r="B218" s="9"/>
      <c r="C218" s="9"/>
    </row>
    <row r="219" spans="1:7" x14ac:dyDescent="0.3">
      <c r="A219" s="9"/>
      <c r="B219" s="9"/>
      <c r="C219" s="9"/>
    </row>
    <row r="220" spans="1:7" x14ac:dyDescent="0.3">
      <c r="A220" s="9"/>
      <c r="B220" s="9"/>
      <c r="C220" s="9"/>
    </row>
    <row r="221" spans="1:7" x14ac:dyDescent="0.3">
      <c r="A221" s="9"/>
      <c r="B221" s="9"/>
      <c r="C221" s="9"/>
    </row>
    <row r="222" spans="1:7" x14ac:dyDescent="0.3">
      <c r="A222" s="9"/>
      <c r="B222" s="9"/>
      <c r="C222" s="9"/>
    </row>
    <row r="223" spans="1:7" x14ac:dyDescent="0.3">
      <c r="A223" s="9"/>
      <c r="B223" s="9"/>
      <c r="C223" s="9"/>
    </row>
    <row r="224" spans="1:7" x14ac:dyDescent="0.3">
      <c r="A224" s="9"/>
      <c r="B224" s="9"/>
      <c r="C224" s="9"/>
    </row>
    <row r="225" spans="1:3" x14ac:dyDescent="0.3">
      <c r="A225" s="9"/>
      <c r="B225" s="9"/>
      <c r="C225" s="9"/>
    </row>
    <row r="226" spans="1:3" x14ac:dyDescent="0.3">
      <c r="A226" s="9"/>
      <c r="B226" s="9"/>
      <c r="C226" s="9"/>
    </row>
    <row r="227" spans="1:3" x14ac:dyDescent="0.3">
      <c r="A227" s="9"/>
      <c r="B227" s="9"/>
      <c r="C227" s="9"/>
    </row>
    <row r="228" spans="1:3" x14ac:dyDescent="0.3">
      <c r="A228" s="9"/>
      <c r="B228" s="9"/>
      <c r="C228" s="9"/>
    </row>
    <row r="229" spans="1:3" x14ac:dyDescent="0.3">
      <c r="A229" s="9"/>
      <c r="B229" s="9"/>
      <c r="C229" s="9"/>
    </row>
    <row r="230" spans="1:3" x14ac:dyDescent="0.3">
      <c r="A230" s="9"/>
      <c r="B230" s="9"/>
      <c r="C230" s="9"/>
    </row>
    <row r="231" spans="1:3" x14ac:dyDescent="0.3">
      <c r="A231" s="9"/>
      <c r="B231" s="9"/>
      <c r="C231" s="9"/>
    </row>
    <row r="232" spans="1:3" x14ac:dyDescent="0.3">
      <c r="A232" s="9"/>
      <c r="B232" s="9"/>
      <c r="C232" s="9"/>
    </row>
    <row r="233" spans="1:3" x14ac:dyDescent="0.3">
      <c r="A233" s="9"/>
      <c r="B233" s="9"/>
      <c r="C233" s="9"/>
    </row>
    <row r="234" spans="1:3" x14ac:dyDescent="0.3">
      <c r="A234" s="9"/>
      <c r="B234" s="9"/>
      <c r="C234" s="9"/>
    </row>
    <row r="235" spans="1:3" x14ac:dyDescent="0.3">
      <c r="A235" s="9"/>
      <c r="B235" s="9"/>
      <c r="C235" s="9"/>
    </row>
    <row r="236" spans="1:3" x14ac:dyDescent="0.3">
      <c r="A236" s="9"/>
      <c r="B236" s="9"/>
      <c r="C236" s="9"/>
    </row>
    <row r="237" spans="1:3" x14ac:dyDescent="0.3">
      <c r="A237" s="9"/>
      <c r="B237" s="9"/>
      <c r="C237" s="9"/>
    </row>
    <row r="238" spans="1:3" x14ac:dyDescent="0.3">
      <c r="A238" s="9"/>
      <c r="B238" s="9"/>
      <c r="C238" s="9"/>
    </row>
    <row r="239" spans="1:3" x14ac:dyDescent="0.3">
      <c r="A239" s="9"/>
      <c r="B239" s="9"/>
      <c r="C239" s="9"/>
    </row>
    <row r="240" spans="1:3" x14ac:dyDescent="0.3">
      <c r="A240" s="9"/>
      <c r="B240" s="9"/>
      <c r="C240" s="9"/>
    </row>
    <row r="241" spans="1:3" x14ac:dyDescent="0.3">
      <c r="A241" s="9"/>
      <c r="B241" s="9"/>
      <c r="C241" s="9"/>
    </row>
    <row r="242" spans="1:3" x14ac:dyDescent="0.3">
      <c r="A242" s="9"/>
      <c r="B242" s="9"/>
      <c r="C242" s="9"/>
    </row>
    <row r="243" spans="1:3" x14ac:dyDescent="0.3">
      <c r="A243" s="9"/>
      <c r="B243" s="9"/>
      <c r="C243" s="9"/>
    </row>
    <row r="244" spans="1:3" x14ac:dyDescent="0.3">
      <c r="A244" s="9"/>
      <c r="B244" s="9"/>
      <c r="C244" s="9"/>
    </row>
    <row r="245" spans="1:3" x14ac:dyDescent="0.3">
      <c r="A245" s="9"/>
      <c r="B245" s="9"/>
      <c r="C245" s="9"/>
    </row>
    <row r="246" spans="1:3" x14ac:dyDescent="0.3">
      <c r="A246" s="9"/>
      <c r="B246" s="9"/>
      <c r="C246" s="9"/>
    </row>
    <row r="247" spans="1:3" x14ac:dyDescent="0.3">
      <c r="A247" s="9"/>
      <c r="B247" s="9"/>
      <c r="C247" s="9"/>
    </row>
    <row r="248" spans="1:3" x14ac:dyDescent="0.3">
      <c r="A248" s="9"/>
      <c r="B248" s="9"/>
      <c r="C248" s="9"/>
    </row>
    <row r="249" spans="1:3" x14ac:dyDescent="0.3">
      <c r="A249" s="9"/>
      <c r="B249" s="9"/>
      <c r="C249" s="9"/>
    </row>
    <row r="250" spans="1:3" x14ac:dyDescent="0.3">
      <c r="A250" s="9"/>
      <c r="B250" s="9"/>
      <c r="C250" s="9"/>
    </row>
    <row r="251" spans="1:3" x14ac:dyDescent="0.3">
      <c r="A251" s="9"/>
      <c r="B251" s="9"/>
      <c r="C251" s="9"/>
    </row>
    <row r="252" spans="1:3" x14ac:dyDescent="0.3">
      <c r="A252" s="9"/>
      <c r="B252" s="9"/>
      <c r="C252" s="9"/>
    </row>
    <row r="253" spans="1:3" x14ac:dyDescent="0.3">
      <c r="A253" s="9"/>
      <c r="B253" s="9"/>
      <c r="C253" s="9"/>
    </row>
    <row r="254" spans="1:3" x14ac:dyDescent="0.3">
      <c r="A254" s="9"/>
      <c r="B254" s="9"/>
      <c r="C254" s="9"/>
    </row>
    <row r="255" spans="1:3" x14ac:dyDescent="0.3">
      <c r="A255" s="9"/>
      <c r="B255" s="9"/>
      <c r="C255" s="9"/>
    </row>
    <row r="256" spans="1:3" x14ac:dyDescent="0.3">
      <c r="A256" s="9"/>
      <c r="B256" s="9"/>
      <c r="C256" s="9"/>
    </row>
    <row r="257" spans="1:3" x14ac:dyDescent="0.3">
      <c r="A257" s="9"/>
      <c r="B257" s="9"/>
      <c r="C257" s="9"/>
    </row>
    <row r="258" spans="1:3" x14ac:dyDescent="0.3">
      <c r="A258" s="9"/>
      <c r="B258" s="9"/>
      <c r="C258" s="9"/>
    </row>
    <row r="259" spans="1:3" x14ac:dyDescent="0.3">
      <c r="A259" s="9"/>
      <c r="B259" s="9"/>
      <c r="C259" s="9"/>
    </row>
    <row r="260" spans="1:3" x14ac:dyDescent="0.3">
      <c r="A260" s="9"/>
      <c r="B260" s="9"/>
      <c r="C260" s="9"/>
    </row>
    <row r="261" spans="1:3" x14ac:dyDescent="0.3">
      <c r="A261" s="9"/>
      <c r="B261" s="9"/>
      <c r="C261" s="9"/>
    </row>
    <row r="262" spans="1:3" x14ac:dyDescent="0.3">
      <c r="A262" s="9"/>
      <c r="B262" s="9"/>
      <c r="C262" s="9"/>
    </row>
    <row r="263" spans="1:3" x14ac:dyDescent="0.3">
      <c r="A263" s="9"/>
      <c r="B263" s="9"/>
      <c r="C263" s="9"/>
    </row>
    <row r="264" spans="1:3" x14ac:dyDescent="0.3">
      <c r="A264" s="9"/>
      <c r="B264" s="9"/>
      <c r="C264" s="9"/>
    </row>
    <row r="265" spans="1:3" x14ac:dyDescent="0.3">
      <c r="A265" s="9"/>
      <c r="B265" s="9"/>
      <c r="C265" s="9"/>
    </row>
    <row r="266" spans="1:3" x14ac:dyDescent="0.3">
      <c r="A266" s="9"/>
      <c r="B266" s="9"/>
      <c r="C266" s="9"/>
    </row>
    <row r="267" spans="1:3" x14ac:dyDescent="0.3">
      <c r="A267" s="9"/>
      <c r="B267" s="9"/>
      <c r="C267" s="9"/>
    </row>
    <row r="268" spans="1:3" x14ac:dyDescent="0.3">
      <c r="A268" s="9"/>
      <c r="B268" s="9"/>
      <c r="C268" s="9"/>
    </row>
    <row r="269" spans="1:3" x14ac:dyDescent="0.3">
      <c r="A269" s="9"/>
      <c r="B269" s="9"/>
      <c r="C269" s="9"/>
    </row>
    <row r="270" spans="1:3" x14ac:dyDescent="0.3">
      <c r="A270" s="9"/>
      <c r="B270" s="9"/>
      <c r="C270" s="9"/>
    </row>
    <row r="271" spans="1:3" x14ac:dyDescent="0.3">
      <c r="A271" s="9"/>
      <c r="B271" s="9"/>
      <c r="C271" s="9"/>
    </row>
    <row r="272" spans="1:3" x14ac:dyDescent="0.3">
      <c r="A272" s="9"/>
      <c r="B272" s="9"/>
      <c r="C272" s="9"/>
    </row>
    <row r="273" spans="1:3" x14ac:dyDescent="0.3">
      <c r="A273" s="9"/>
      <c r="B273" s="9"/>
      <c r="C273" s="9"/>
    </row>
    <row r="274" spans="1:3" x14ac:dyDescent="0.3">
      <c r="A274" s="9"/>
      <c r="B274" s="9"/>
      <c r="C274" s="9"/>
    </row>
    <row r="275" spans="1:3" x14ac:dyDescent="0.3">
      <c r="A275" s="9"/>
      <c r="B275" s="9"/>
      <c r="C275" s="9"/>
    </row>
    <row r="276" spans="1:3" x14ac:dyDescent="0.3">
      <c r="A276" s="9"/>
      <c r="B276" s="9"/>
      <c r="C276" s="9"/>
    </row>
    <row r="277" spans="1:3" x14ac:dyDescent="0.3">
      <c r="A277" s="9"/>
      <c r="B277" s="9"/>
      <c r="C277" s="9"/>
    </row>
    <row r="278" spans="1:3" x14ac:dyDescent="0.3">
      <c r="A278" s="9"/>
      <c r="B278" s="9"/>
      <c r="C278" s="9"/>
    </row>
    <row r="279" spans="1:3" x14ac:dyDescent="0.3">
      <c r="A279" s="9"/>
      <c r="B279" s="9"/>
      <c r="C279" s="9"/>
    </row>
    <row r="280" spans="1:3" x14ac:dyDescent="0.3">
      <c r="A280" s="9"/>
      <c r="B280" s="9"/>
      <c r="C280" s="9"/>
    </row>
    <row r="281" spans="1:3" x14ac:dyDescent="0.3">
      <c r="A281" s="9"/>
      <c r="B281" s="9"/>
      <c r="C281" s="9"/>
    </row>
    <row r="282" spans="1:3" x14ac:dyDescent="0.3">
      <c r="A282" s="9"/>
      <c r="B282" s="9"/>
      <c r="C282" s="9"/>
    </row>
    <row r="283" spans="1:3" x14ac:dyDescent="0.3">
      <c r="A283" s="9"/>
      <c r="B283" s="9"/>
      <c r="C283" s="9"/>
    </row>
    <row r="284" spans="1:3" x14ac:dyDescent="0.3">
      <c r="A284" s="9"/>
      <c r="B284" s="9"/>
      <c r="C284" s="9"/>
    </row>
    <row r="285" spans="1:3" x14ac:dyDescent="0.3">
      <c r="A285" s="9"/>
      <c r="B285" s="9"/>
      <c r="C285" s="9"/>
    </row>
    <row r="286" spans="1:3" x14ac:dyDescent="0.3">
      <c r="A286" s="9"/>
      <c r="B286" s="9"/>
      <c r="C286" s="9"/>
    </row>
    <row r="287" spans="1:3" x14ac:dyDescent="0.3">
      <c r="A287" s="9"/>
      <c r="B287" s="9"/>
      <c r="C287" s="9"/>
    </row>
    <row r="288" spans="1:3" x14ac:dyDescent="0.3">
      <c r="A288" s="9"/>
      <c r="B288" s="9"/>
      <c r="C288" s="9"/>
    </row>
    <row r="289" spans="1:3" x14ac:dyDescent="0.3">
      <c r="A289" s="9"/>
      <c r="B289" s="9"/>
      <c r="C289" s="9"/>
    </row>
    <row r="290" spans="1:3" x14ac:dyDescent="0.3">
      <c r="A290" s="9"/>
      <c r="B290" s="9"/>
      <c r="C290" s="9"/>
    </row>
    <row r="291" spans="1:3" x14ac:dyDescent="0.3">
      <c r="A291" s="9"/>
      <c r="B291" s="9"/>
      <c r="C291" s="9"/>
    </row>
    <row r="292" spans="1:3" x14ac:dyDescent="0.3">
      <c r="A292" s="9"/>
      <c r="B292" s="9"/>
      <c r="C292" s="9"/>
    </row>
    <row r="293" spans="1:3" x14ac:dyDescent="0.3">
      <c r="A293" s="9"/>
      <c r="B293" s="9"/>
      <c r="C293" s="9"/>
    </row>
    <row r="294" spans="1:3" x14ac:dyDescent="0.3">
      <c r="A294" s="9"/>
      <c r="B294" s="9"/>
      <c r="C294" s="9"/>
    </row>
    <row r="295" spans="1:3" x14ac:dyDescent="0.3">
      <c r="A295" s="9"/>
      <c r="B295" s="9"/>
      <c r="C295" s="9"/>
    </row>
    <row r="296" spans="1:3" x14ac:dyDescent="0.3">
      <c r="A296" s="9"/>
      <c r="B296" s="9"/>
      <c r="C296" s="9"/>
    </row>
    <row r="297" spans="1:3" x14ac:dyDescent="0.3">
      <c r="A297" s="9"/>
      <c r="B297" s="9"/>
      <c r="C297" s="9"/>
    </row>
    <row r="298" spans="1:3" x14ac:dyDescent="0.3">
      <c r="A298" s="9"/>
      <c r="B298" s="9"/>
      <c r="C298" s="9"/>
    </row>
    <row r="299" spans="1:3" x14ac:dyDescent="0.3">
      <c r="A299" s="9"/>
      <c r="B299" s="9"/>
      <c r="C299" s="9"/>
    </row>
    <row r="300" spans="1:3" x14ac:dyDescent="0.3">
      <c r="A300" s="9"/>
      <c r="B300" s="9"/>
      <c r="C300" s="9"/>
    </row>
    <row r="301" spans="1:3" x14ac:dyDescent="0.3">
      <c r="A301" s="9"/>
      <c r="B301" s="9"/>
      <c r="C301" s="9"/>
    </row>
    <row r="302" spans="1:3" x14ac:dyDescent="0.3">
      <c r="A302" s="9"/>
      <c r="B302" s="9"/>
      <c r="C302" s="9"/>
    </row>
    <row r="303" spans="1:3" x14ac:dyDescent="0.3">
      <c r="A303" s="9"/>
      <c r="B303" s="9"/>
      <c r="C303" s="9"/>
    </row>
    <row r="304" spans="1:3" x14ac:dyDescent="0.3">
      <c r="A304" s="9"/>
      <c r="B304" s="9"/>
      <c r="C304" s="9"/>
    </row>
    <row r="305" spans="1:3" x14ac:dyDescent="0.3">
      <c r="A305" s="9"/>
      <c r="B305" s="9"/>
      <c r="C305" s="9"/>
    </row>
    <row r="306" spans="1:3" x14ac:dyDescent="0.3">
      <c r="A306" s="9"/>
      <c r="B306" s="9"/>
      <c r="C306" s="9"/>
    </row>
    <row r="307" spans="1:3" x14ac:dyDescent="0.3">
      <c r="A307" s="9"/>
      <c r="B307" s="9"/>
      <c r="C307" s="9"/>
    </row>
    <row r="308" spans="1:3" x14ac:dyDescent="0.3">
      <c r="A308" s="9"/>
      <c r="B308" s="9"/>
      <c r="C308" s="9"/>
    </row>
    <row r="309" spans="1:3" x14ac:dyDescent="0.3">
      <c r="A309" s="9"/>
      <c r="B309" s="9"/>
      <c r="C309" s="9"/>
    </row>
    <row r="310" spans="1:3" x14ac:dyDescent="0.3">
      <c r="A310" s="9"/>
      <c r="B310" s="9"/>
      <c r="C310" s="9"/>
    </row>
    <row r="311" spans="1:3" x14ac:dyDescent="0.3">
      <c r="A311" s="9"/>
      <c r="B311" s="9"/>
      <c r="C311" s="9"/>
    </row>
    <row r="312" spans="1:3" x14ac:dyDescent="0.3">
      <c r="A312" s="9"/>
      <c r="B312" s="9"/>
      <c r="C312" s="9"/>
    </row>
    <row r="313" spans="1:3" x14ac:dyDescent="0.3">
      <c r="A313" s="9"/>
      <c r="B313" s="9"/>
      <c r="C313" s="9"/>
    </row>
    <row r="314" spans="1:3" x14ac:dyDescent="0.3">
      <c r="A314" s="9"/>
      <c r="B314" s="9"/>
      <c r="C314" s="9"/>
    </row>
    <row r="315" spans="1:3" x14ac:dyDescent="0.3">
      <c r="A315" s="9"/>
      <c r="B315" s="9"/>
      <c r="C315" s="9"/>
    </row>
    <row r="316" spans="1:3" x14ac:dyDescent="0.3">
      <c r="A316" s="9"/>
      <c r="B316" s="9"/>
      <c r="C316" s="9"/>
    </row>
    <row r="317" spans="1:3" x14ac:dyDescent="0.3">
      <c r="A317" s="9"/>
      <c r="B317" s="9"/>
      <c r="C317" s="9"/>
    </row>
    <row r="318" spans="1:3" x14ac:dyDescent="0.3">
      <c r="A318" s="9"/>
      <c r="B318" s="9"/>
      <c r="C318" s="9"/>
    </row>
    <row r="319" spans="1:3" x14ac:dyDescent="0.3">
      <c r="A319" s="9"/>
      <c r="B319" s="9"/>
      <c r="C319" s="9"/>
    </row>
    <row r="320" spans="1:3" x14ac:dyDescent="0.3">
      <c r="A320" s="9"/>
      <c r="B320" s="9"/>
      <c r="C320" s="9"/>
    </row>
    <row r="321" spans="1:3" x14ac:dyDescent="0.3">
      <c r="A321" s="9"/>
      <c r="B321" s="9"/>
      <c r="C321" s="9"/>
    </row>
    <row r="322" spans="1:3" x14ac:dyDescent="0.3">
      <c r="A322" s="9"/>
      <c r="B322" s="9"/>
      <c r="C322" s="9"/>
    </row>
    <row r="323" spans="1:3" x14ac:dyDescent="0.3">
      <c r="A323" s="9"/>
      <c r="B323" s="9"/>
      <c r="C323" s="9"/>
    </row>
    <row r="324" spans="1:3" x14ac:dyDescent="0.3">
      <c r="A324" s="9"/>
      <c r="B324" s="9"/>
      <c r="C324" s="9"/>
    </row>
  </sheetData>
  <pageMargins left="0.7" right="0.7" top="0.75" bottom="0.75" header="0.3" footer="0.3"/>
  <pageSetup paperSize="9" orientation="portrait" r:id="rId1"/>
  <ignoredErrors>
    <ignoredError sqref="A57 A143 A156 A200 A189 A178 A167"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1B211-6CBE-4B33-ABEB-113B2F0B5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EB613-B16A-42DF-BEF9-AE032A595BFF}">
  <ds:schemaRefs>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a7ce427-c149-401c-96e5-ced12dab5020"/>
    <ds:schemaRef ds:uri="http://www.w3.org/XML/1998/namespace"/>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Purchase License</vt:lpstr>
      <vt:lpstr>Subscription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2024-08-09T08:52:37Z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