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448" documentId="8_{3B29C0AA-44AC-43DE-B73F-C4555FD314DB}" xr6:coauthVersionLast="47" xr6:coauthVersionMax="47" xr10:uidLastSave="{C8F8BA3A-2BE4-4042-8D19-91D7E732475B}"/>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6" i="4" l="1"/>
  <c r="H237" i="4"/>
  <c r="H238" i="4"/>
  <c r="H239" i="4"/>
  <c r="H240" i="4"/>
  <c r="H241" i="4"/>
  <c r="H242" i="4"/>
  <c r="H235" i="4"/>
  <c r="H214" i="4"/>
  <c r="H215" i="4"/>
  <c r="H216" i="4"/>
  <c r="H217" i="4"/>
  <c r="H218" i="4"/>
  <c r="H219" i="4"/>
  <c r="H220" i="4"/>
  <c r="H213" i="4"/>
  <c r="H192" i="4"/>
  <c r="H193" i="4"/>
  <c r="H194" i="4"/>
  <c r="H195" i="4"/>
  <c r="H196" i="4"/>
  <c r="H197" i="4"/>
  <c r="H198" i="4"/>
  <c r="H191" i="4"/>
  <c r="H181" i="4"/>
  <c r="H182" i="4"/>
  <c r="H183" i="4"/>
  <c r="H184" i="4"/>
  <c r="H185" i="4"/>
  <c r="H186" i="4"/>
  <c r="H187" i="4"/>
  <c r="H180" i="4"/>
  <c r="H170" i="4"/>
  <c r="H171" i="4"/>
  <c r="H172" i="4"/>
  <c r="H173" i="4"/>
  <c r="H174" i="4"/>
  <c r="H175" i="4"/>
  <c r="H176" i="4"/>
  <c r="H169" i="4"/>
  <c r="H159" i="4"/>
  <c r="H160" i="4"/>
  <c r="H161" i="4"/>
  <c r="H162" i="4"/>
  <c r="H163" i="4"/>
  <c r="H164" i="4"/>
  <c r="H165" i="4"/>
  <c r="H158" i="4"/>
  <c r="H148" i="4"/>
  <c r="H149" i="4"/>
  <c r="H150" i="4"/>
  <c r="H151" i="4"/>
  <c r="H152" i="4"/>
  <c r="H153" i="4"/>
  <c r="H154" i="4"/>
  <c r="H147" i="4"/>
  <c r="H135" i="4"/>
  <c r="H136" i="4"/>
  <c r="H137" i="4"/>
  <c r="H138" i="4"/>
  <c r="H139" i="4"/>
  <c r="H140" i="4"/>
  <c r="H141" i="4"/>
  <c r="H134" i="4"/>
  <c r="H113" i="4"/>
  <c r="H114" i="4"/>
  <c r="H115" i="4"/>
  <c r="H117" i="4"/>
  <c r="H118" i="4"/>
  <c r="H119" i="4"/>
  <c r="H120" i="4"/>
  <c r="H122" i="4"/>
  <c r="H123" i="4"/>
  <c r="H124" i="4"/>
  <c r="H125" i="4"/>
  <c r="H127" i="4"/>
  <c r="H128" i="4"/>
  <c r="H129" i="4"/>
  <c r="H130" i="4"/>
  <c r="H112" i="4"/>
  <c r="H110" i="4"/>
  <c r="H100" i="4"/>
  <c r="H101" i="4"/>
  <c r="H102" i="4"/>
  <c r="H103" i="4"/>
  <c r="H104" i="4"/>
  <c r="H105" i="4"/>
  <c r="H106" i="4"/>
  <c r="H99" i="4"/>
  <c r="H89" i="4"/>
  <c r="H90" i="4"/>
  <c r="H91" i="4"/>
  <c r="H92" i="4"/>
  <c r="H93" i="4"/>
  <c r="H94" i="4"/>
  <c r="H95" i="4"/>
  <c r="H88" i="4"/>
  <c r="H76" i="4"/>
  <c r="H77" i="4"/>
  <c r="H78" i="4"/>
  <c r="H79" i="4"/>
  <c r="H80" i="4"/>
  <c r="H81" i="4"/>
  <c r="H82" i="4"/>
  <c r="H75" i="4"/>
  <c r="H63" i="4"/>
  <c r="H64" i="4"/>
  <c r="H65" i="4"/>
  <c r="H66" i="4"/>
  <c r="H67" i="4"/>
  <c r="H68" i="4"/>
  <c r="H69" i="4"/>
  <c r="H62" i="4"/>
  <c r="H49" i="4"/>
  <c r="H50" i="4"/>
  <c r="H51" i="4"/>
  <c r="H52" i="4"/>
  <c r="H53" i="4"/>
  <c r="H54" i="4"/>
  <c r="H55" i="4"/>
  <c r="H48" i="4"/>
  <c r="H41" i="4"/>
  <c r="H42" i="4"/>
  <c r="H43" i="4"/>
  <c r="H44" i="4"/>
  <c r="H40" i="4"/>
  <c r="H30" i="4"/>
  <c r="H31" i="4"/>
  <c r="H32" i="4"/>
  <c r="H29" i="4"/>
  <c r="H19" i="4"/>
  <c r="H20" i="4"/>
  <c r="H21" i="4"/>
  <c r="H22" i="4"/>
  <c r="H23" i="4"/>
  <c r="H24" i="4"/>
  <c r="H25" i="4"/>
  <c r="H26" i="4"/>
  <c r="H27" i="4"/>
  <c r="H18" i="4"/>
  <c r="H10" i="4"/>
  <c r="H11" i="4"/>
  <c r="H12" i="4"/>
  <c r="H13" i="4"/>
  <c r="H14" i="4"/>
  <c r="H15" i="4"/>
  <c r="H16" i="4"/>
  <c r="H9" i="4"/>
  <c r="F227" i="4" l="1"/>
  <c r="F226" i="4"/>
  <c r="F225" i="4"/>
  <c r="F214" i="4"/>
  <c r="F206" i="4"/>
  <c r="I16" i="4"/>
  <c r="F16" i="4"/>
  <c r="I15" i="4"/>
  <c r="F15" i="4"/>
  <c r="I14" i="4"/>
  <c r="F14" i="4"/>
  <c r="I13" i="4"/>
  <c r="F13" i="4"/>
  <c r="I12" i="4"/>
  <c r="F12" i="4"/>
  <c r="I11" i="4"/>
  <c r="F11" i="4"/>
  <c r="I10" i="4"/>
  <c r="F10" i="4"/>
  <c r="I9" i="4"/>
  <c r="F9" i="4"/>
  <c r="I242" i="4"/>
  <c r="F242" i="4"/>
  <c r="I241" i="4"/>
  <c r="F241" i="4"/>
  <c r="I240" i="4"/>
  <c r="F240" i="4"/>
  <c r="I239" i="4"/>
  <c r="I238" i="4"/>
  <c r="F238" i="4"/>
  <c r="I237" i="4"/>
  <c r="F237" i="4"/>
  <c r="I236" i="4"/>
  <c r="F236" i="4"/>
  <c r="I235" i="4"/>
  <c r="F235" i="4"/>
  <c r="F231" i="4"/>
  <c r="F230" i="4"/>
  <c r="F229" i="4"/>
  <c r="F228" i="4"/>
  <c r="F224" i="4"/>
  <c r="I220" i="4"/>
  <c r="F220" i="4"/>
  <c r="I219" i="4"/>
  <c r="F219" i="4"/>
  <c r="I218" i="4"/>
  <c r="F218" i="4"/>
  <c r="I217" i="4"/>
  <c r="I216" i="4"/>
  <c r="F216" i="4"/>
  <c r="I215" i="4"/>
  <c r="F215" i="4"/>
  <c r="I214" i="4"/>
  <c r="I213" i="4"/>
  <c r="F213" i="4"/>
  <c r="F209" i="4"/>
  <c r="F208" i="4"/>
  <c r="F207" i="4"/>
  <c r="F205" i="4"/>
  <c r="F204" i="4"/>
  <c r="F203" i="4"/>
  <c r="F202" i="4"/>
  <c r="F221" i="4" l="1"/>
  <c r="F243" i="4"/>
  <c r="F232" i="4"/>
  <c r="F210" i="4"/>
  <c r="I221" i="4"/>
  <c r="I243" i="4"/>
  <c r="F143" i="5" l="1"/>
  <c r="F84" i="5"/>
  <c r="F71" i="5"/>
  <c r="F35" i="5"/>
  <c r="F144" i="4"/>
  <c r="F85" i="4"/>
  <c r="F72" i="4"/>
  <c r="F36" i="4"/>
  <c r="F62" i="5" l="1"/>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3" i="5"/>
  <c r="F61" i="5"/>
  <c r="F15" i="5"/>
  <c r="F14" i="5"/>
  <c r="F13" i="5"/>
  <c r="F12" i="5"/>
  <c r="F11" i="5"/>
  <c r="F10" i="5"/>
  <c r="F9" i="5"/>
  <c r="F8" i="5"/>
  <c r="F66" i="4"/>
  <c r="I69" i="4"/>
  <c r="F69" i="4"/>
  <c r="I68" i="4"/>
  <c r="F68" i="4"/>
  <c r="I67" i="4"/>
  <c r="F67" i="4"/>
  <c r="I65" i="4"/>
  <c r="F65" i="4"/>
  <c r="I64" i="4"/>
  <c r="F64" i="4"/>
  <c r="I63" i="4"/>
  <c r="F63" i="4"/>
  <c r="I62" i="4"/>
  <c r="F62" i="4"/>
  <c r="I130" i="4"/>
  <c r="F130" i="4"/>
  <c r="I129" i="4"/>
  <c r="F129" i="4"/>
  <c r="I128" i="4"/>
  <c r="F128" i="4"/>
  <c r="I127" i="4"/>
  <c r="F127" i="4"/>
  <c r="I125" i="4"/>
  <c r="F125" i="4"/>
  <c r="I124" i="4"/>
  <c r="F124" i="4"/>
  <c r="I123" i="4"/>
  <c r="F123" i="4"/>
  <c r="I122" i="4"/>
  <c r="F122" i="4"/>
  <c r="I120" i="4"/>
  <c r="F120" i="4"/>
  <c r="I119" i="4"/>
  <c r="F119" i="4"/>
  <c r="I118" i="4"/>
  <c r="F118" i="4"/>
  <c r="I117" i="4"/>
  <c r="F117" i="4"/>
  <c r="I115" i="4"/>
  <c r="F115" i="4"/>
  <c r="I114" i="4"/>
  <c r="F114" i="4"/>
  <c r="I113" i="4"/>
  <c r="F113" i="4"/>
  <c r="I112" i="4"/>
  <c r="F112" i="4"/>
  <c r="I110" i="4"/>
  <c r="F110" i="4"/>
  <c r="I106" i="4"/>
  <c r="F106" i="4"/>
  <c r="I105" i="4"/>
  <c r="F105" i="4"/>
  <c r="I104" i="4"/>
  <c r="F104" i="4"/>
  <c r="I103" i="4"/>
  <c r="F103" i="4"/>
  <c r="I102" i="4"/>
  <c r="F102" i="4"/>
  <c r="I101" i="4"/>
  <c r="F101" i="4"/>
  <c r="I100" i="4"/>
  <c r="F100" i="4"/>
  <c r="I99" i="4"/>
  <c r="F99" i="4"/>
  <c r="I95" i="4"/>
  <c r="F95" i="4"/>
  <c r="I94" i="4"/>
  <c r="F94" i="4"/>
  <c r="I93" i="4"/>
  <c r="F93" i="4"/>
  <c r="I92" i="4"/>
  <c r="F92" i="4"/>
  <c r="I91" i="4"/>
  <c r="F91" i="4"/>
  <c r="I90" i="4"/>
  <c r="F90" i="4"/>
  <c r="I89" i="4"/>
  <c r="F89" i="4"/>
  <c r="I88" i="4"/>
  <c r="F88" i="4"/>
  <c r="I82" i="4"/>
  <c r="F82" i="4"/>
  <c r="I81" i="4"/>
  <c r="F81" i="4"/>
  <c r="I80" i="4"/>
  <c r="F80" i="4"/>
  <c r="I79" i="4"/>
  <c r="F79" i="4"/>
  <c r="I78" i="4"/>
  <c r="F78" i="4"/>
  <c r="I77" i="4"/>
  <c r="F77" i="4"/>
  <c r="I76" i="4"/>
  <c r="F76" i="4"/>
  <c r="I75" i="4"/>
  <c r="F75" i="4"/>
  <c r="F95" i="5" l="1"/>
  <c r="F130" i="5"/>
  <c r="F106" i="5"/>
  <c r="F82" i="5"/>
  <c r="F69" i="5"/>
  <c r="I66" i="4"/>
  <c r="I70" i="4" s="1"/>
  <c r="F70" i="4"/>
  <c r="I107" i="4"/>
  <c r="F107" i="4"/>
  <c r="F83" i="4"/>
  <c r="F96" i="4"/>
  <c r="F131" i="4"/>
  <c r="I83" i="4"/>
  <c r="I96" i="4"/>
  <c r="I131" i="4"/>
  <c r="F201" i="5" l="1"/>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46" i="4"/>
  <c r="I198" i="4"/>
  <c r="I197" i="4"/>
  <c r="I196" i="4"/>
  <c r="I195" i="4"/>
  <c r="I194" i="4"/>
  <c r="I193" i="4"/>
  <c r="I192" i="4"/>
  <c r="I191" i="4"/>
  <c r="I187" i="4"/>
  <c r="I186" i="4"/>
  <c r="I185" i="4"/>
  <c r="I184" i="4"/>
  <c r="I183" i="4"/>
  <c r="I182" i="4"/>
  <c r="I181" i="4"/>
  <c r="I180" i="4"/>
  <c r="I176" i="4"/>
  <c r="I175" i="4"/>
  <c r="I174" i="4"/>
  <c r="I173" i="4"/>
  <c r="I172" i="4"/>
  <c r="I171" i="4"/>
  <c r="I170" i="4"/>
  <c r="I169" i="4"/>
  <c r="I165" i="4"/>
  <c r="I164" i="4"/>
  <c r="I163" i="4"/>
  <c r="I162" i="4"/>
  <c r="I161" i="4"/>
  <c r="I160" i="4"/>
  <c r="I159" i="4"/>
  <c r="I158" i="4"/>
  <c r="I154" i="4"/>
  <c r="I153" i="4"/>
  <c r="I152" i="4"/>
  <c r="I151" i="4"/>
  <c r="I150" i="4"/>
  <c r="I149" i="4"/>
  <c r="I148" i="4"/>
  <c r="I147" i="4"/>
  <c r="I141" i="4"/>
  <c r="I140" i="4"/>
  <c r="I139" i="4"/>
  <c r="I138" i="4"/>
  <c r="I137" i="4"/>
  <c r="I136" i="4"/>
  <c r="I135" i="4"/>
  <c r="I134" i="4"/>
  <c r="I55" i="4"/>
  <c r="I54" i="4"/>
  <c r="I53" i="4"/>
  <c r="I52" i="4"/>
  <c r="I51" i="4"/>
  <c r="I50" i="4"/>
  <c r="I49" i="4"/>
  <c r="I48" i="4"/>
  <c r="I44" i="4"/>
  <c r="I43" i="4"/>
  <c r="I42" i="4"/>
  <c r="I41" i="4"/>
  <c r="I40" i="4"/>
  <c r="I32" i="4"/>
  <c r="I31" i="4"/>
  <c r="I30" i="4"/>
  <c r="I29" i="4"/>
  <c r="I27" i="4"/>
  <c r="I26" i="4"/>
  <c r="I25" i="4"/>
  <c r="I24" i="4"/>
  <c r="I23" i="4"/>
  <c r="I22" i="4"/>
  <c r="I21" i="4"/>
  <c r="I20" i="4"/>
  <c r="I19" i="4"/>
  <c r="I18" i="4"/>
  <c r="F198" i="4"/>
  <c r="F197" i="4"/>
  <c r="F196" i="4"/>
  <c r="F195" i="4"/>
  <c r="F194" i="4"/>
  <c r="F193" i="4"/>
  <c r="F192" i="4"/>
  <c r="F191" i="4"/>
  <c r="F187" i="4"/>
  <c r="F186" i="4"/>
  <c r="F185" i="4"/>
  <c r="F184" i="4"/>
  <c r="F183" i="4"/>
  <c r="F182" i="4"/>
  <c r="F181" i="4"/>
  <c r="F180" i="4"/>
  <c r="F176" i="4"/>
  <c r="F175" i="4"/>
  <c r="F174" i="4"/>
  <c r="F173" i="4"/>
  <c r="F172" i="4"/>
  <c r="F171" i="4"/>
  <c r="F170" i="4"/>
  <c r="F169" i="4"/>
  <c r="F165" i="4"/>
  <c r="F164" i="4"/>
  <c r="F163" i="4"/>
  <c r="F162" i="4"/>
  <c r="F161" i="4"/>
  <c r="F160" i="4"/>
  <c r="F159" i="4"/>
  <c r="F158" i="4"/>
  <c r="F154" i="4"/>
  <c r="F153" i="4"/>
  <c r="F152" i="4"/>
  <c r="F151" i="4"/>
  <c r="F150" i="4"/>
  <c r="F149" i="4"/>
  <c r="F148" i="4"/>
  <c r="F147" i="4"/>
  <c r="F141" i="4"/>
  <c r="F140" i="4"/>
  <c r="F139" i="4"/>
  <c r="F138" i="4"/>
  <c r="F137" i="4"/>
  <c r="F136" i="4"/>
  <c r="F135" i="4"/>
  <c r="F134" i="4"/>
  <c r="F59" i="4"/>
  <c r="F58" i="4"/>
  <c r="F55" i="4"/>
  <c r="F54" i="4"/>
  <c r="F53" i="4"/>
  <c r="F52" i="4"/>
  <c r="F51" i="4"/>
  <c r="F50" i="4"/>
  <c r="F49" i="4"/>
  <c r="F48" i="4"/>
  <c r="F44" i="4"/>
  <c r="F43" i="4"/>
  <c r="F42" i="4"/>
  <c r="F41" i="4"/>
  <c r="F40" i="4"/>
  <c r="F37" i="4"/>
  <c r="F35" i="4"/>
  <c r="F32" i="4"/>
  <c r="F31" i="4"/>
  <c r="F30" i="4"/>
  <c r="F29" i="4"/>
  <c r="F27" i="4"/>
  <c r="F26" i="4"/>
  <c r="F25" i="4"/>
  <c r="F24" i="4"/>
  <c r="F23" i="4"/>
  <c r="F22" i="4"/>
  <c r="F21" i="4"/>
  <c r="F20" i="4"/>
  <c r="F19" i="4"/>
  <c r="F18" i="4"/>
  <c r="F249" i="4" l="1"/>
  <c r="I6" i="4" s="1"/>
  <c r="F204" i="5"/>
  <c r="I5" i="5" s="1"/>
  <c r="I45" i="4"/>
  <c r="F176" i="5"/>
  <c r="F187" i="5"/>
  <c r="F165" i="5"/>
  <c r="I188" i="4"/>
  <c r="F155" i="4"/>
  <c r="F56" i="4"/>
  <c r="F142" i="4"/>
  <c r="F45" i="4"/>
  <c r="F188" i="4"/>
  <c r="F33" i="4"/>
  <c r="I177" i="4"/>
  <c r="F177" i="4"/>
  <c r="I166" i="4"/>
  <c r="F166" i="4"/>
  <c r="F199" i="4"/>
  <c r="F198" i="5"/>
  <c r="F154" i="5"/>
  <c r="F141" i="5"/>
  <c r="F55" i="5"/>
  <c r="F44" i="5"/>
  <c r="F32" i="5"/>
  <c r="I199" i="4"/>
  <c r="I142" i="4"/>
  <c r="I155" i="4"/>
  <c r="I33" i="4"/>
  <c r="I56" i="4"/>
  <c r="F203" i="5" l="1"/>
  <c r="I3" i="5" s="1"/>
  <c r="I248" i="4"/>
  <c r="I4" i="4" s="1"/>
  <c r="F248" i="4"/>
  <c r="I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FD1F1570-7EED-44CC-96D9-F74DA63C28B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F1BA1774-3984-42A9-B0B0-D9EA2117800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6DF81626-DC72-4930-9212-B6B8A6B2818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3619721A-1A95-433A-9364-130E15686C2A}">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27190701-5D49-447D-A1FA-B44E793022A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0" authorId="0" shapeId="0" xr:uid="{F90E7881-8FE9-4D25-93B0-8B9CFC884F8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1" authorId="0" shapeId="0" xr:uid="{D3523B0B-B495-46D8-90CB-F2E8B122A4C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7F85CD14-E35B-49C3-B3AC-088779A8A60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A0C3F13E-AFAE-4262-B4B8-AF08BF98CB9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C16D5F4D-EEAE-4C14-B966-62659B5AB817}">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6C7453D8-AB0D-466E-9826-DDB2E8B8DF7A}">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DA56AE7B-658E-47AB-9E4D-2AF1E0C8F65E}">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A90889C9-F045-4856-9647-9EE26EC883DA}">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B20039D6-593D-4C67-ADB9-D6B9C8143C88}">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71F09455-98DE-43DC-88D1-45BF18D90E14}">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A16B4D19-25A7-45AA-A3BC-F7930C80FFF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B2705889-6A80-4699-922A-91AE50DEE02E}">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E9F11D70-A1D1-4DB7-B306-2615C81C3D3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05AFDB41-1D16-4C45-836C-39F30D95E5B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5450BC91-85E6-40A6-866A-FEF1A7808D8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2" authorId="0" shapeId="0" xr:uid="{88C3D230-F8C0-443F-AE46-278BD9C963B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3" authorId="0" shapeId="0" xr:uid="{51E299A6-CF2A-4727-97FB-CA6FD8792120}">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B61607D1-57B8-469D-8CD5-A0D6D737058C}">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2CE58E24-5241-4311-B1B7-786CB211E69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0A17D557-72B3-4ADD-A001-CA6969EB8897}">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02" authorId="0" shapeId="0" xr:uid="{CAB9A3DB-E860-409C-BBA4-64BD66282791}">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13" authorId="0" shapeId="0" xr:uid="{53884022-77C4-43C4-9228-6075220E6E3F}">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18" authorId="0" shapeId="0" xr:uid="{D626E341-9DCE-4F24-8D03-79C73011532B}">
      <text>
        <r>
          <rPr>
            <sz val="9"/>
            <color indexed="81"/>
            <rFont val="Tahoma"/>
            <family val="2"/>
          </rPr>
          <t xml:space="preserve">A Base license for this solution is no longer available. 
Existing owners of such a license can add additional company license to the existing license. </t>
        </r>
      </text>
    </comment>
    <comment ref="K219" authorId="0" shapeId="0" xr:uid="{9D68F5F2-3E8C-4AA2-93C1-65AA960E7FCB}">
      <text>
        <r>
          <rPr>
            <sz val="9"/>
            <color indexed="81"/>
            <rFont val="Tahoma"/>
            <family val="2"/>
          </rPr>
          <t xml:space="preserve">A Base license for this solution is no longer available. 
Existing owners of such a license can add additional company license to the existing license. </t>
        </r>
      </text>
    </comment>
    <comment ref="K224" authorId="0" shapeId="0" xr:uid="{7A8A6739-1484-4935-9087-32625FD47418}">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35" authorId="0" shapeId="0" xr:uid="{666FE103-5AD8-473B-9A45-8DCD2B481636}">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0" authorId="0" shapeId="0" xr:uid="{562DD707-1F87-4DA6-BD05-33A8AD7EF4FC}">
      <text>
        <r>
          <rPr>
            <sz val="9"/>
            <color indexed="81"/>
            <rFont val="Tahoma"/>
            <family val="2"/>
          </rPr>
          <t xml:space="preserve">A Base license for this solution is no longer available. 
Existing owners of such a license can add additional company license to the existing license. </t>
        </r>
      </text>
    </comment>
    <comment ref="K241" authorId="0" shapeId="0" xr:uid="{AA73A8B3-A67F-4775-966A-7E86C4520154}">
      <text>
        <r>
          <rPr>
            <sz val="9"/>
            <color indexed="81"/>
            <rFont val="Tahoma"/>
            <family val="2"/>
          </rPr>
          <t xml:space="preserve">A Base license for this solution is no longer available. 
Existing owners of such a license can add additional company license to the existing license. </t>
        </r>
      </text>
    </comment>
    <comment ref="K246" authorId="0" shapeId="0" xr:uid="{5938B461-6271-4F68-811E-C6ACF0413282}">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<sst xmlns="http://schemas.openxmlformats.org/spreadsheetml/2006/main" count="1021" uniqueCount="153">
  <si>
    <t>SEK</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</si>
  <si>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</si>
  <si>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</si>
  <si>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</si>
  <si>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</si>
  <si>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</si>
  <si>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</si>
  <si>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</si>
  <si>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</si>
  <si>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</si>
  <si>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</si>
  <si>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</si>
  <si>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</si>
  <si>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</si>
  <si>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</si>
  <si>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</si>
  <si>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</si>
  <si>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</si>
  <si>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</si>
  <si>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</si>
  <si>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</si>
  <si>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</si>
  <si>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</si>
  <si>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</si>
  <si>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</si>
  <si>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</si>
  <si>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Continia Payment Management - Base</t>
  </si>
  <si>
    <t>Continia Payment Management - Statement Intelligence</t>
  </si>
  <si>
    <t>Continia Collection Management - Base</t>
  </si>
  <si>
    <t>Price pr. month</t>
  </si>
  <si>
    <t>Additional Mileage submissions, each</t>
  </si>
  <si>
    <t>Continia Payment Management - Payment Approval</t>
  </si>
  <si>
    <t>Continia Payment Management - Direct Debit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</si>
  <si>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</si>
  <si>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</si>
  <si>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</si>
  <si>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</si>
  <si>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</si>
  <si>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</si>
  <si>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Continia Document Capture</t>
  </si>
  <si>
    <t>Web Approval Portal</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</si>
  <si>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</si>
  <si>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</si>
  <si>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</si>
  <si>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</si>
  <si>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</si>
  <si>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</si>
  <si>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</si>
  <si>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</si>
  <si>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</si>
  <si>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 - Unlimited (&gt;=20 Named Approvers)</t>
  </si>
  <si>
    <t>Continia Web Approval Portal - Limited (1-19 Named Approvers)</t>
  </si>
  <si>
    <t>Continia Web Approval Portal</t>
  </si>
  <si>
    <t xml:space="preserve">Continia Collection Management </t>
  </si>
  <si>
    <t>190,000 Additional OCR pages</t>
  </si>
  <si>
    <t>From 15,000 to 190,000 Additional OCR pages</t>
  </si>
  <si>
    <t>From 40,000 to 190,000 Additional OCR pages</t>
  </si>
  <si>
    <t>From 65,000 to 190,000 Additional OCR pages</t>
  </si>
  <si>
    <t>Qty.</t>
  </si>
  <si>
    <t>Purchase License</t>
  </si>
  <si>
    <t>Enhancement Plan</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</si>
  <si>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</si>
  <si>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</si>
  <si>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</si>
  <si>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</si>
  <si>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</si>
  <si>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</si>
  <si>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</si>
  <si>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</si>
  <si>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Extra Usage &amp; Fees</t>
  </si>
  <si>
    <t>Totals</t>
  </si>
  <si>
    <t>Transfer fee when you transfer a purchase license value from one or more NAV/BC licenses to another</t>
  </si>
  <si>
    <t>Totals, Usage &amp; Fees</t>
  </si>
  <si>
    <t>Total Price</t>
  </si>
  <si>
    <t>Total:</t>
  </si>
  <si>
    <t>Subscription License</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</si>
  <si>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</si>
  <si>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</si>
  <si>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</si>
  <si>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</si>
  <si>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</si>
  <si>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</si>
  <si>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</si>
  <si>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</si>
  <si>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</si>
  <si>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</si>
  <si>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</si>
  <si>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</si>
  <si>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</si>
  <si>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Continia Banking</t>
  </si>
  <si>
    <t>Continia Banking - Base</t>
  </si>
  <si>
    <t>Direct Communication</t>
  </si>
  <si>
    <t>Continia Banking - Direct Communication</t>
  </si>
  <si>
    <t>Requires Banking Base License</t>
  </si>
  <si>
    <t>Security</t>
  </si>
  <si>
    <t>Continia Banking - Security</t>
  </si>
  <si>
    <t>Continia Document Output - Base Plus</t>
  </si>
  <si>
    <t>Modules included - see note for further info</t>
  </si>
  <si>
    <t>Modules and OCR included - see note for further info</t>
  </si>
  <si>
    <t>Requires Continia Banking - Base License</t>
  </si>
  <si>
    <t>Purchase Licenses</t>
  </si>
  <si>
    <t xml:space="preserve">  for NAV &amp; Business Central on-premises</t>
  </si>
  <si>
    <t>All prices are recommended and exclude VAT/TAX. Prices are subject to change and availability.</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</si>
  <si>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</si>
  <si>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</si>
  <si>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</si>
  <si>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</si>
  <si>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</si>
  <si>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</si>
  <si>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Conversion from Base to Base Plus pricing &amp; existing Base license holders upgrade of licenses - scroll down for more information</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</si>
  <si>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</si>
  <si>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</si>
  <si>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</si>
  <si>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</si>
  <si>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</si>
  <si>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</si>
  <si>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</si>
  <si>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</si>
  <si>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</si>
  <si>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</si>
  <si>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</si>
  <si>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</si>
  <si>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</si>
  <si>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</si>
  <si>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</si>
  <si>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</si>
  <si>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</si>
  <si>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</si>
  <si>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</si>
  <si>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</si>
  <si>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</si>
  <si>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</si>
  <si>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</si>
  <si>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</si>
  <si>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</si>
  <si>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</si>
  <si>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</si>
  <si>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</si>
  <si>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</si>
  <si>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</si>
  <si>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</si>
  <si>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</si>
  <si>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</si>
  <si>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</si>
  <si>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</si>
  <si>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</si>
  <si>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</si>
  <si>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Purchase Licenses are no longer available. Existing customers can buy additional modules for an existing solution or upgrade existing licenses.</t>
  </si>
  <si>
    <t>No Longer Available</t>
  </si>
  <si>
    <t>Fee for switching from On-Premises OCR to Cloud OCR</t>
  </si>
  <si>
    <t>Doc. Version: 22-09-2026</t>
  </si>
  <si>
    <t>Valid from January, 2027</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</si>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</sst>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kr-41D]"/>
  </numFmts>
  <fonts count="35" x14ac:knownFonts="1">
    <font>
      <sz val="11"/>
      <color theme="1"/>
      <name val="Calibri"/>
      <family val="2"/>
      <scheme val="minor"/>
    </font>
    <font>
      <sz val="9"/>
      <color theme="1"/>
      <name val="Segoe UI"/>
      <family val="2"/>
    </font>
    <font>
      <b/>
      <sz val="9"/>
      <color theme="1"/>
      <name val="Segoe UI"/>
      <family val="2"/>
    </font>
    <font>
      <u/>
      <sz val="9"/>
      <color theme="1"/>
      <name val="Segoe UI"/>
      <family val="2"/>
    </font>
    <font>
      <b/>
      <sz val="14"/>
      <color rgb="FF052975"/>
      <name val="Segoe UI"/>
      <family val="2"/>
    </font>
    <font>
      <sz val="9"/>
      <color rgb="FF052975"/>
      <name val="Segoe UI"/>
      <family val="2"/>
    </font>
    <font>
      <i/>
      <sz val="9"/>
      <color rgb="FF052975"/>
      <name val="Segoe UI"/>
      <family val="2"/>
    </font>
    <font>
      <i/>
      <sz val="8"/>
      <color rgb="FF052975"/>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b/>
      <sz val="11"/>
      <color theme="1"/>
      <name val="Segoe UI"/>
      <family val="2"/>
    </font>
    <font>
      <b/>
      <sz val="9"/>
      <color theme="0"/>
      <name val="Segoe UI"/>
      <family val="2"/>
    </font>
    <font>
      <b/>
      <u/>
      <sz val="9"/>
      <color theme="1"/>
      <name val="Segoe UI"/>
      <family val="2"/>
    </font>
    <font>
      <sz val="9"/>
      <color rgb="FF000000"/>
      <name val="Segoe UI"/>
      <family val="2"/>
    </font>
    <font>
      <b/>
      <sz val="9"/>
      <color theme="0" tint="-4.9989318521683403E-2"/>
      <name val="Segoe UI"/>
      <family val="2"/>
    </font>
    <font>
      <sz val="11"/>
      <color theme="1"/>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b/>
      <u/>
      <sz val="10"/>
      <color rgb="FF052975"/>
      <name val="Segoe UI"/>
      <family val="2"/>
    </font>
    <font>
      <sz val="14"/>
      <color rgb="FF052975"/>
      <name val="Segoe UI"/>
      <family val="2"/>
    </font>
    <font>
      <sz val="9"/>
      <color theme="0"/>
      <name val="Segoe UI"/>
      <family val="2"/>
    </font>
    <font>
      <b/>
      <sz val="36"/>
      <color theme="0"/>
      <name val="Segoe UI"/>
      <family val="2"/>
    </font>
    <font>
      <i/>
      <sz val="9"/>
      <color theme="0"/>
      <name val="Segoe UI"/>
      <family val="2"/>
    </font>
    <font>
      <b/>
      <u/>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FF0000"/>
        <bgColor indexed="64"/>
      </patternFill>
    </fill>
    <fill>
      <patternFill patternType="solid">
        <fgColor rgb="FFC0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7">
    <xf numFmtId="0" fontId="0" fillId="0" borderId="0" xfId="0"/>
    <xf numFmtId="0" fontId="1" fillId="0" borderId="0" xfId="0" applyFont="1"/>
    <xf numFmtId="0" fontId="1" fillId="0" borderId="0" xfId="0" applyFont="1" applyAlignment="1">
      <alignment horizontal="right"/>
    </xf>
    <xf numFmtId="0" fontId="1" fillId="0" borderId="0" xfId="0" quotePrefix="1" applyFont="1"/>
    <xf numFmtId="4" fontId="1" fillId="0" borderId="0" xfId="0" applyNumberFormat="1" applyFont="1"/>
    <xf numFmtId="3" fontId="1" fillId="0" borderId="0" xfId="0" applyNumberFormat="1" applyFont="1"/>
    <xf numFmtId="0" fontId="2" fillId="0" borderId="0" xfId="0" applyFont="1"/>
    <xf numFmtId="3" fontId="2" fillId="0" borderId="0" xfId="0" applyNumberFormat="1" applyFont="1" applyAlignment="1">
      <alignment horizontal="right"/>
    </xf>
    <xf numFmtId="0" fontId="3" fillId="0" borderId="0" xfId="0" applyFont="1"/>
    <xf numFmtId="0" fontId="1" fillId="2" borderId="0" xfId="0" applyFont="1" applyFill="1"/>
    <xf numFmtId="3" fontId="1" fillId="2" borderId="0" xfId="0" applyNumberFormat="1" applyFont="1" applyFill="1"/>
    <xf numFmtId="1" fontId="1" fillId="0" borderId="0" xfId="0" applyNumberFormat="1" applyFont="1"/>
    <xf numFmtId="2" fontId="1" fillId="0" borderId="0" xfId="0" applyNumberFormat="1" applyFont="1"/>
    <xf numFmtId="3" fontId="2" fillId="2" borderId="0" xfId="0" applyNumberFormat="1" applyFont="1" applyFill="1" applyAlignment="1">
      <alignment horizontal="right"/>
    </xf>
    <xf numFmtId="0" fontId="2" fillId="2" borderId="0" xfId="0" applyFont="1" applyFill="1"/>
    <xf numFmtId="164" fontId="1" fillId="2" borderId="0" xfId="0" applyNumberFormat="1" applyFont="1" applyFill="1"/>
    <xf numFmtId="2" fontId="1" fillId="2" borderId="0" xfId="0" applyNumberFormat="1" applyFont="1" applyFill="1"/>
    <xf numFmtId="0" fontId="2" fillId="0" borderId="1" xfId="0" applyFont="1" applyBorder="1"/>
    <xf numFmtId="0" fontId="1" fillId="0" borderId="1" xfId="0" applyFont="1" applyBorder="1"/>
    <xf numFmtId="164" fontId="1" fillId="0" borderId="0" xfId="0" applyNumberFormat="1" applyFont="1"/>
    <xf numFmtId="0" fontId="5" fillId="2" borderId="0" xfId="0" applyFont="1" applyFill="1"/>
    <xf numFmtId="0" fontId="5" fillId="0" borderId="0" xfId="0" applyFont="1"/>
    <xf numFmtId="3" fontId="1" fillId="0" borderId="1" xfId="0" applyNumberFormat="1" applyFont="1" applyBorder="1"/>
    <xf numFmtId="0" fontId="7" fillId="2" borderId="0" xfId="0" applyFont="1" applyFill="1"/>
    <xf numFmtId="0" fontId="6" fillId="2" borderId="0" xfId="0" applyFont="1" applyFill="1"/>
    <xf numFmtId="0" fontId="7" fillId="2" borderId="0" xfId="0" applyFont="1" applyFill="1" applyAlignment="1">
      <alignment vertical="top"/>
    </xf>
    <xf numFmtId="0" fontId="18" fillId="2" borderId="0" xfId="0" applyFont="1" applyFill="1"/>
    <xf numFmtId="2" fontId="19" fillId="3" borderId="0" xfId="0" applyNumberFormat="1" applyFont="1" applyFill="1" applyAlignment="1">
      <alignment horizontal="left" wrapText="1"/>
    </xf>
    <xf numFmtId="0" fontId="19" fillId="3" borderId="0" xfId="0" applyFont="1" applyFill="1" applyAlignment="1">
      <alignment horizontal="left" vertical="center"/>
    </xf>
    <xf numFmtId="0" fontId="2" fillId="0" borderId="0" xfId="0" applyFont="1" applyAlignment="1">
      <alignment horizontal="right"/>
    </xf>
    <xf numFmtId="4" fontId="2" fillId="0" borderId="0" xfId="0" applyNumberFormat="1" applyFont="1" applyAlignment="1">
      <alignment horizontal="right"/>
    </xf>
    <xf numFmtId="0" fontId="20" fillId="0" borderId="0" xfId="0" applyFont="1"/>
    <xf numFmtId="4" fontId="2" fillId="0" borderId="0" xfId="0" applyNumberFormat="1" applyFont="1"/>
    <xf numFmtId="0" fontId="21" fillId="2" borderId="0" xfId="0" applyFont="1" applyFill="1"/>
    <xf numFmtId="4" fontId="20" fillId="0" borderId="0" xfId="0" applyNumberFormat="1" applyFont="1"/>
    <xf numFmtId="0" fontId="20" fillId="2" borderId="0" xfId="0" applyFont="1" applyFill="1"/>
    <xf numFmtId="3" fontId="3" fillId="0" borderId="0" xfId="0" applyNumberFormat="1" applyFont="1"/>
    <xf numFmtId="3" fontId="20" fillId="0" borderId="0" xfId="0" applyNumberFormat="1" applyFont="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3" fontId="22" fillId="3" borderId="0" xfId="0" applyNumberFormat="1" applyFont="1" applyFill="1"/>
    <xf numFmtId="165" fontId="22" fillId="3" borderId="0" xfId="0" applyNumberFormat="1" applyFont="1" applyFill="1"/>
    <xf numFmtId="3" fontId="5" fillId="2" borderId="0" xfId="0" applyNumberFormat="1" applyFont="1" applyFill="1"/>
    <xf numFmtId="0" fontId="19" fillId="3" borderId="0" xfId="0" applyFont="1" applyFill="1" applyAlignment="1">
      <alignment horizontal="left"/>
    </xf>
    <xf numFmtId="0" fontId="23" fillId="0" borderId="0" xfId="0" applyFont="1"/>
    <xf numFmtId="0" fontId="23" fillId="2" borderId="0" xfId="0" applyFont="1" applyFill="1"/>
    <xf numFmtId="3" fontId="1" fillId="2" borderId="0" xfId="0" applyNumberFormat="1" applyFont="1" applyFill="1" applyAlignment="1">
      <alignment horizontal="right"/>
    </xf>
    <xf numFmtId="3" fontId="3" fillId="2" borderId="0" xfId="0" applyNumberFormat="1" applyFont="1" applyFill="1"/>
    <xf numFmtId="0" fontId="24" fillId="0" borderId="0" xfId="0" applyFont="1" applyAlignment="1">
      <alignment horizontal="left" vertical="center"/>
    </xf>
    <xf numFmtId="0" fontId="3" fillId="2" borderId="0" xfId="0" applyFont="1" applyFill="1"/>
    <xf numFmtId="0" fontId="20" fillId="0" borderId="0" xfId="0" applyFont="1" applyAlignment="1">
      <alignment horizontal="right"/>
    </xf>
    <xf numFmtId="3" fontId="25" fillId="0" borderId="0" xfId="0" applyNumberFormat="1" applyFont="1"/>
    <xf numFmtId="3" fontId="1" fillId="0" borderId="0" xfId="0" applyNumberFormat="1" applyFont="1" applyAlignment="1">
      <alignment horizontal="right"/>
    </xf>
    <xf numFmtId="0" fontId="25" fillId="0" borderId="0" xfId="0" quotePrefix="1" applyFont="1"/>
    <xf numFmtId="0" fontId="25" fillId="0" borderId="0" xfId="0" applyFont="1"/>
    <xf numFmtId="4" fontId="25" fillId="0" borderId="0" xfId="0" applyNumberFormat="1" applyFont="1"/>
    <xf numFmtId="0" fontId="25" fillId="2" borderId="0" xfId="0" applyFont="1" applyFill="1"/>
    <xf numFmtId="0" fontId="27" fillId="4" borderId="0" xfId="0" applyFont="1" applyFill="1" applyAlignment="1">
      <alignment vertical="top"/>
    </xf>
    <xf numFmtId="0" fontId="14" fillId="4" borderId="0" xfId="0" applyFont="1" applyFill="1"/>
    <xf numFmtId="0" fontId="15" fillId="4" borderId="0" xfId="0" applyFont="1" applyFill="1"/>
    <xf numFmtId="0" fontId="16" fillId="4" borderId="0" xfId="0" applyFont="1" applyFill="1"/>
    <xf numFmtId="0" fontId="17" fillId="4" borderId="0" xfId="0" applyFont="1" applyFill="1"/>
    <xf numFmtId="0" fontId="24" fillId="4" borderId="0" xfId="0" applyFont="1" applyFill="1" applyAlignment="1">
      <alignment vertical="top"/>
    </xf>
    <xf numFmtId="0" fontId="6" fillId="4" borderId="0" xfId="0" applyFont="1" applyFill="1" applyAlignment="1">
      <alignment vertical="top"/>
    </xf>
    <xf numFmtId="0" fontId="1" fillId="5" borderId="0" xfId="0" applyFont="1" applyFill="1"/>
    <xf numFmtId="0" fontId="14" fillId="5" borderId="0" xfId="0" applyFont="1" applyFill="1"/>
    <xf numFmtId="0" fontId="4" fillId="5" borderId="0" xfId="0" applyFont="1" applyFill="1" applyAlignment="1">
      <alignment horizontal="left" vertical="center"/>
    </xf>
    <xf numFmtId="0" fontId="5" fillId="5" borderId="0" xfId="0" applyFont="1" applyFill="1"/>
    <xf numFmtId="3" fontId="28" fillId="4" borderId="0" xfId="0" applyNumberFormat="1" applyFont="1" applyFill="1"/>
    <xf numFmtId="0" fontId="29" fillId="2" borderId="0" xfId="0" applyFont="1" applyFill="1" applyAlignment="1">
      <alignment horizontal="right"/>
    </xf>
    <xf numFmtId="0" fontId="30" fillId="6" borderId="0" xfId="0" applyFont="1" applyFill="1" applyAlignment="1">
      <alignment vertical="top"/>
    </xf>
    <xf numFmtId="0" fontId="14" fillId="6" borderId="0" xfId="0" applyFont="1" applyFill="1"/>
    <xf numFmtId="0" fontId="16" fillId="6" borderId="0" xfId="0" applyFont="1" applyFill="1"/>
    <xf numFmtId="3" fontId="16" fillId="6" borderId="0" xfId="0" applyNumberFormat="1" applyFont="1" applyFill="1"/>
    <xf numFmtId="0" fontId="17" fillId="6" borderId="0" xfId="0" applyFont="1" applyFill="1"/>
    <xf numFmtId="0" fontId="31" fillId="6" borderId="0" xfId="0" applyFont="1" applyFill="1"/>
    <xf numFmtId="0" fontId="32" fillId="6" borderId="0" xfId="0" applyFont="1" applyFill="1"/>
    <xf numFmtId="0" fontId="33" fillId="6" borderId="0" xfId="0" applyFont="1" applyFill="1"/>
    <xf numFmtId="0" fontId="4" fillId="5" borderId="0" xfId="0" applyFont="1" applyFill="1" applyAlignment="1">
      <alignment vertical="center"/>
    </xf>
    <xf numFmtId="0" fontId="6" fillId="5" borderId="0" xfId="0" applyFont="1" applyFill="1"/>
    <xf numFmtId="0" fontId="7" fillId="2" borderId="0" xfId="0" applyFont="1" applyFill="1" applyAlignment="1">
      <alignment vertical="center"/>
    </xf>
    <xf numFmtId="0" fontId="34" fillId="7" borderId="0" xfId="0" applyFont="1" applyFill="1" applyAlignment="1">
      <alignment vertical="center"/>
    </xf>
    <xf numFmtId="0" fontId="19" fillId="7" borderId="0" xfId="0" applyFont="1" applyFill="1"/>
    <xf numFmtId="0" fontId="5" fillId="7" borderId="0" xfId="0" applyFont="1" applyFill="1"/>
    <xf numFmtId="0" fontId="19" fillId="8"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F7E3"/>
      <color rgb="FF052975"/>
      <color rgb="FFE7F1EE"/>
      <color rgb="FF983EAE"/>
      <color rgb="FF00F580"/>
      <color rgb="FFDEF5FF"/>
      <color rgb="FF253977"/>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FF5621-FC18-4ABF-8202-000412D74C00}">
  <we:reference id="WA200009404" version="1.0.0.8" store="Omex" storeType="OMEX"/>
  <we:alternateReferences>
    <we:reference id="WA200009404" version="1.0.0.8" store="WA200009404" storeType="OMEX"/>
  </we:alternateReferences>
  <we:properties>
    <we:property name="claude.fileId" value="&quot;4828b84c-394d-472e-88fa-6bf6b3adefd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GA317"/>
  <sheetViews>
    <sheetView tabSelected="1" zoomScaleNormal="100" workbookViewId="0">
      <pane ySplit="5" topLeftCell="A6" activePane="bottomLeft" state="frozen"/>
      <selection pane="bottomLeft" activeCell="E9" sqref="E9"/>
    </sheetView>
  </sheetViews>
  <sheetFormatPr defaultColWidth="9.1796875" defaultRowHeight="16.5" x14ac:dyDescent="0.45"/>
  <cols>
    <col min="1" max="1" width="12.54296875" style="1" customWidth="1"/>
    <col min="2" max="2" width="6.7265625" style="1" customWidth="1"/>
    <col min="3" max="3" width="56.1796875" style="1" customWidth="1"/>
    <col min="4" max="4" width="4.26953125" style="9" customWidth="1"/>
    <col min="5" max="5" width="17.81640625" style="9" customWidth="1"/>
    <col min="6" max="6" width="14.81640625" style="47" customWidth="1"/>
    <col min="7" max="7" width="17.7265625" style="9" customWidth="1"/>
    <col min="8" max="8" width="32.26953125" style="9" customWidth="1"/>
    <col min="9" max="9" width="13.7265625" style="9" customWidth="1"/>
    <col min="10" max="10" width="4" style="9" customWidth="1"/>
    <col min="11" max="11" width="15.81640625" style="9" customWidth="1"/>
    <col min="12" max="12" width="4" style="9" customWidth="1"/>
    <col min="13" max="111" width="9.1796875" style="9"/>
    <col min="112" max="16384" width="9.1796875" style="1"/>
  </cols>
  <sheetData>
    <row r="1" spans="1:111" s="73" customFormat="1" ht="62.25" customHeight="1" x14ac:dyDescent="1.25">
      <c r="A1" s="67" t="e" vm="1">
        <v>#VALUE!</v>
      </c>
      <c r="B1" s="77" t="s">
        <v>107</v>
      </c>
      <c r="C1" s="74"/>
      <c r="D1" s="75"/>
      <c r="E1" s="75"/>
      <c r="F1" s="74"/>
      <c r="G1" s="75"/>
      <c r="H1" s="72" t="s">
        <v>150</v>
      </c>
      <c r="I1" s="76"/>
    </row>
    <row r="2" spans="1:111" s="73" customFormat="1" ht="15.75" customHeight="1" x14ac:dyDescent="0.55000000000000004">
      <c r="A2" s="67"/>
      <c r="B2" s="78" t="s">
        <v>108</v>
      </c>
      <c r="C2" s="74"/>
      <c r="D2" s="75"/>
      <c r="E2" s="75"/>
      <c r="F2" s="74"/>
      <c r="G2" s="75"/>
      <c r="H2" s="79" t="s">
        <v>74</v>
      </c>
      <c r="I2" s="76"/>
    </row>
    <row r="3" spans="1:111" s="69" customFormat="1" ht="26.25" customHeight="1" x14ac:dyDescent="0.4">
      <c r="A3" s="80" t="s">
        <v>0</v>
      </c>
      <c r="B3" s="81"/>
      <c r="H3" s="42" t="s">
        <v>75</v>
      </c>
      <c r="I3" s="43">
        <f>+F203</f>
        <v>0</v>
      </c>
    </row>
    <row r="4" spans="1:111" s="21" customFormat="1" ht="28.5" customHeight="1" x14ac:dyDescent="0.4">
      <c r="A4" s="82" t="s">
        <v>102</v>
      </c>
      <c r="B4" s="24"/>
      <c r="C4" s="20"/>
      <c r="D4" s="20"/>
      <c r="E4" s="20"/>
      <c r="F4" s="20"/>
      <c r="G4" s="20"/>
      <c r="H4" s="42"/>
      <c r="I4" s="43"/>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row>
    <row r="5" spans="1:111" s="21" customFormat="1" ht="66.75" customHeight="1" x14ac:dyDescent="0.55000000000000004">
      <c r="A5" s="27" t="s">
        <v>1</v>
      </c>
      <c r="B5" s="45" t="s">
        <v>2</v>
      </c>
      <c r="C5" s="71" t="s">
        <v>151</v>
      </c>
      <c r="D5" s="44"/>
      <c r="E5" s="44"/>
      <c r="F5" s="20"/>
      <c r="G5" s="44"/>
      <c r="H5" s="42" t="s">
        <v>69</v>
      </c>
      <c r="I5" s="43">
        <f>+F204</f>
        <v>0</v>
      </c>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row>
    <row r="6" spans="1:111" ht="15.75" customHeight="1" x14ac:dyDescent="0.4">
      <c r="D6" s="1"/>
      <c r="E6" s="1"/>
      <c r="F6" s="1"/>
      <c r="G6" s="1"/>
    </row>
    <row r="7" spans="1:111" ht="15.75" customHeight="1" x14ac:dyDescent="0.4">
      <c r="C7" s="6" t="s">
        <v>39</v>
      </c>
      <c r="D7" s="7" t="s">
        <v>58</v>
      </c>
      <c r="E7" s="7" t="s">
        <v>29</v>
      </c>
      <c r="F7" s="7" t="s">
        <v>73</v>
      </c>
      <c r="G7" s="11"/>
      <c r="I7" s="15"/>
      <c r="K7" s="10"/>
    </row>
    <row r="8" spans="1:111" ht="15.75" customHeight="1" x14ac:dyDescent="0.4">
      <c r="A8" s="3" t="s">
        <v>3</v>
      </c>
      <c r="B8" s="1" t="s">
        <v>4</v>
      </c>
      <c r="C8" s="1" t="s">
        <v>85</v>
      </c>
      <c r="D8" s="1">
        <v>0</v>
      </c>
      <c r="E8" s="5">
        <v>5899</v>
      </c>
      <c r="F8" s="5">
        <f>+D8*E8</f>
        <v>0</v>
      </c>
      <c r="G8" s="11"/>
      <c r="H8" s="9" t="s">
        <v>98</v>
      </c>
      <c r="I8" s="15"/>
      <c r="K8" s="10"/>
    </row>
    <row r="9" spans="1:111" ht="15.75" customHeight="1" x14ac:dyDescent="0.4">
      <c r="A9" s="3" t="s">
        <v>5</v>
      </c>
      <c r="B9" s="1" t="s">
        <v>6</v>
      </c>
      <c r="C9" s="1" t="s">
        <v>85</v>
      </c>
      <c r="D9" s="1">
        <v>0</v>
      </c>
      <c r="E9" s="5">
        <v>4218</v>
      </c>
      <c r="F9" s="5">
        <f t="shared" ref="F9:F15" si="0">+D9*E9</f>
        <v>0</v>
      </c>
      <c r="G9" s="11"/>
      <c r="H9" s="9" t="s">
        <v>98</v>
      </c>
      <c r="I9" s="15"/>
      <c r="K9" s="10"/>
    </row>
    <row r="10" spans="1:111" ht="15.75" customHeight="1" x14ac:dyDescent="0.4">
      <c r="A10" s="3" t="s">
        <v>7</v>
      </c>
      <c r="B10" s="1" t="s">
        <v>8</v>
      </c>
      <c r="C10" s="1" t="s">
        <v>85</v>
      </c>
      <c r="D10" s="1">
        <v>0</v>
      </c>
      <c r="E10" s="5">
        <v>2949</v>
      </c>
      <c r="F10" s="5">
        <f t="shared" si="0"/>
        <v>0</v>
      </c>
      <c r="G10" s="11"/>
      <c r="H10" s="9" t="s">
        <v>98</v>
      </c>
      <c r="I10" s="15"/>
      <c r="K10" s="10"/>
    </row>
    <row r="11" spans="1:111" ht="15.75" customHeight="1" x14ac:dyDescent="0.4">
      <c r="A11" s="3" t="s">
        <v>9</v>
      </c>
      <c r="B11" s="1" t="s">
        <v>10</v>
      </c>
      <c r="C11" s="1" t="s">
        <v>85</v>
      </c>
      <c r="D11" s="1">
        <v>0</v>
      </c>
      <c r="E11" s="5">
        <v>2264</v>
      </c>
      <c r="F11" s="5">
        <f t="shared" si="0"/>
        <v>0</v>
      </c>
      <c r="G11" s="11"/>
      <c r="H11" s="9" t="s">
        <v>98</v>
      </c>
      <c r="I11" s="15"/>
      <c r="K11" s="10"/>
    </row>
    <row r="12" spans="1:111" ht="15.75" customHeight="1" x14ac:dyDescent="0.4">
      <c r="A12" s="3" t="s">
        <v>11</v>
      </c>
      <c r="B12" s="1" t="s">
        <v>12</v>
      </c>
      <c r="C12" s="1" t="s">
        <v>85</v>
      </c>
      <c r="D12" s="1">
        <v>0</v>
      </c>
      <c r="E12" s="5">
        <v>1750</v>
      </c>
      <c r="F12" s="5">
        <f t="shared" si="0"/>
        <v>0</v>
      </c>
      <c r="G12" s="11"/>
      <c r="H12" s="9" t="s">
        <v>98</v>
      </c>
      <c r="I12" s="15"/>
      <c r="K12" s="10"/>
    </row>
    <row r="13" spans="1:111" ht="15.75" customHeight="1" x14ac:dyDescent="0.4">
      <c r="C13" s="1" t="s">
        <v>86</v>
      </c>
      <c r="D13" s="1">
        <v>0</v>
      </c>
      <c r="E13" s="5">
        <v>823</v>
      </c>
      <c r="F13" s="5">
        <f t="shared" si="0"/>
        <v>0</v>
      </c>
      <c r="G13" s="11"/>
      <c r="H13" s="9" t="s">
        <v>62</v>
      </c>
      <c r="I13" s="15"/>
      <c r="K13" s="10"/>
    </row>
    <row r="14" spans="1:111" ht="15.75" customHeight="1" x14ac:dyDescent="0.4">
      <c r="C14" s="1" t="s">
        <v>87</v>
      </c>
      <c r="D14" s="1">
        <v>0</v>
      </c>
      <c r="E14" s="5">
        <v>413</v>
      </c>
      <c r="F14" s="5">
        <f t="shared" si="0"/>
        <v>0</v>
      </c>
      <c r="G14" s="11"/>
      <c r="H14" s="9" t="s">
        <v>63</v>
      </c>
      <c r="I14" s="15"/>
      <c r="K14" s="10"/>
    </row>
    <row r="15" spans="1:111" ht="15.75" customHeight="1" x14ac:dyDescent="0.4">
      <c r="C15" s="1" t="s">
        <v>88</v>
      </c>
      <c r="D15" s="1">
        <v>0</v>
      </c>
      <c r="E15" s="5">
        <v>164</v>
      </c>
      <c r="F15" s="5">
        <f t="shared" si="0"/>
        <v>0</v>
      </c>
      <c r="G15" s="11"/>
      <c r="I15" s="15"/>
      <c r="K15" s="10"/>
    </row>
    <row r="16" spans="1:111" ht="15.75" customHeight="1" x14ac:dyDescent="0.4">
      <c r="D16" s="1"/>
      <c r="E16" s="5"/>
      <c r="F16" s="5"/>
      <c r="G16" s="11"/>
      <c r="I16" s="15"/>
      <c r="K16" s="10"/>
    </row>
    <row r="17" spans="1:11" ht="15.75" customHeight="1" x14ac:dyDescent="0.4">
      <c r="C17" s="1" t="s">
        <v>16</v>
      </c>
      <c r="D17" s="1">
        <v>0</v>
      </c>
      <c r="E17" s="5">
        <v>1100</v>
      </c>
      <c r="F17" s="5">
        <f t="shared" ref="F17:F26" si="1">+D17*E17</f>
        <v>0</v>
      </c>
      <c r="G17" s="11"/>
      <c r="H17" s="9" t="s">
        <v>64</v>
      </c>
      <c r="I17" s="15"/>
      <c r="K17" s="10"/>
    </row>
    <row r="18" spans="1:11" ht="15.75" customHeight="1" x14ac:dyDescent="0.4">
      <c r="C18" s="1" t="s">
        <v>17</v>
      </c>
      <c r="D18" s="1">
        <v>0</v>
      </c>
      <c r="E18" s="5">
        <v>2072</v>
      </c>
      <c r="F18" s="5">
        <f t="shared" si="1"/>
        <v>0</v>
      </c>
      <c r="G18" s="11"/>
      <c r="H18" s="9" t="s">
        <v>64</v>
      </c>
      <c r="I18" s="15"/>
      <c r="K18" s="10"/>
    </row>
    <row r="19" spans="1:11" ht="15.75" customHeight="1" x14ac:dyDescent="0.4">
      <c r="C19" s="1" t="s">
        <v>33</v>
      </c>
      <c r="D19" s="1">
        <v>0</v>
      </c>
      <c r="E19" s="5">
        <v>971</v>
      </c>
      <c r="F19" s="5">
        <f t="shared" si="1"/>
        <v>0</v>
      </c>
      <c r="G19" s="11"/>
      <c r="H19" s="9" t="s">
        <v>64</v>
      </c>
      <c r="I19" s="15"/>
      <c r="K19" s="10"/>
    </row>
    <row r="20" spans="1:11" ht="15.75" customHeight="1" x14ac:dyDescent="0.4">
      <c r="C20" s="1" t="s">
        <v>18</v>
      </c>
      <c r="D20" s="1">
        <v>0</v>
      </c>
      <c r="E20" s="5">
        <v>3172</v>
      </c>
      <c r="F20" s="5">
        <f t="shared" si="1"/>
        <v>0</v>
      </c>
      <c r="G20" s="11"/>
      <c r="H20" s="9" t="s">
        <v>64</v>
      </c>
      <c r="I20" s="15"/>
      <c r="K20" s="10"/>
    </row>
    <row r="21" spans="1:11" ht="15.75" customHeight="1" x14ac:dyDescent="0.4">
      <c r="C21" s="1" t="s">
        <v>34</v>
      </c>
      <c r="D21" s="1">
        <v>0</v>
      </c>
      <c r="E21" s="5">
        <v>2072</v>
      </c>
      <c r="F21" s="5">
        <f t="shared" si="1"/>
        <v>0</v>
      </c>
      <c r="G21" s="11"/>
      <c r="H21" s="9" t="s">
        <v>64</v>
      </c>
      <c r="I21" s="15"/>
      <c r="K21" s="10"/>
    </row>
    <row r="22" spans="1:11" ht="15.75" customHeight="1" x14ac:dyDescent="0.4">
      <c r="C22" s="1" t="s">
        <v>35</v>
      </c>
      <c r="D22" s="1">
        <v>0</v>
      </c>
      <c r="E22" s="5">
        <v>1100</v>
      </c>
      <c r="F22" s="5">
        <f t="shared" si="1"/>
        <v>0</v>
      </c>
      <c r="G22" s="11"/>
      <c r="H22" s="9" t="s">
        <v>64</v>
      </c>
      <c r="I22" s="15"/>
      <c r="K22" s="10"/>
    </row>
    <row r="23" spans="1:11" ht="15.75" customHeight="1" x14ac:dyDescent="0.4">
      <c r="C23" s="1" t="s">
        <v>54</v>
      </c>
      <c r="D23" s="1">
        <v>0</v>
      </c>
      <c r="E23" s="5">
        <v>6775</v>
      </c>
      <c r="F23" s="5">
        <f t="shared" si="1"/>
        <v>0</v>
      </c>
      <c r="G23" s="11"/>
      <c r="H23" s="9" t="s">
        <v>64</v>
      </c>
      <c r="I23" s="15"/>
      <c r="K23" s="10"/>
    </row>
    <row r="24" spans="1:11" ht="15.75" customHeight="1" x14ac:dyDescent="0.4">
      <c r="C24" s="1" t="s">
        <v>55</v>
      </c>
      <c r="D24" s="1">
        <v>0</v>
      </c>
      <c r="E24" s="5">
        <v>5674</v>
      </c>
      <c r="F24" s="5">
        <f t="shared" si="1"/>
        <v>0</v>
      </c>
      <c r="G24" s="11"/>
      <c r="H24" s="9" t="s">
        <v>64</v>
      </c>
      <c r="I24" s="15"/>
      <c r="K24" s="10"/>
    </row>
    <row r="25" spans="1:11" ht="15.75" customHeight="1" x14ac:dyDescent="0.4">
      <c r="C25" s="1" t="s">
        <v>56</v>
      </c>
      <c r="D25" s="1">
        <v>0</v>
      </c>
      <c r="E25" s="5">
        <v>4703</v>
      </c>
      <c r="F25" s="5">
        <f t="shared" si="1"/>
        <v>0</v>
      </c>
      <c r="G25" s="11"/>
      <c r="H25" s="9" t="s">
        <v>64</v>
      </c>
      <c r="I25" s="15"/>
      <c r="K25" s="10"/>
    </row>
    <row r="26" spans="1:11" ht="15.75" customHeight="1" x14ac:dyDescent="0.4">
      <c r="C26" s="1" t="s">
        <v>57</v>
      </c>
      <c r="D26" s="1">
        <v>0</v>
      </c>
      <c r="E26" s="5">
        <v>3603</v>
      </c>
      <c r="F26" s="5">
        <f t="shared" si="1"/>
        <v>0</v>
      </c>
      <c r="G26" s="11"/>
      <c r="H26" s="9" t="s">
        <v>64</v>
      </c>
      <c r="I26" s="15"/>
      <c r="K26" s="10"/>
    </row>
    <row r="27" spans="1:11" ht="15.75" customHeight="1" x14ac:dyDescent="0.4">
      <c r="D27" s="1"/>
      <c r="E27" s="5"/>
      <c r="F27" s="1"/>
      <c r="G27" s="11"/>
      <c r="I27" s="15"/>
      <c r="K27" s="10"/>
    </row>
    <row r="28" spans="1:11" ht="15.75" customHeight="1" x14ac:dyDescent="0.4">
      <c r="C28" s="1" t="s">
        <v>19</v>
      </c>
      <c r="D28" s="1">
        <v>0</v>
      </c>
      <c r="E28" s="5">
        <v>247</v>
      </c>
      <c r="F28" s="5">
        <f t="shared" ref="F28:F31" si="2">+D28*E28</f>
        <v>0</v>
      </c>
      <c r="G28" s="11"/>
      <c r="H28" s="9" t="s">
        <v>64</v>
      </c>
      <c r="I28" s="15"/>
      <c r="K28" s="10"/>
    </row>
    <row r="29" spans="1:11" ht="15.75" customHeight="1" x14ac:dyDescent="0.4">
      <c r="C29" s="1" t="s">
        <v>20</v>
      </c>
      <c r="D29" s="1">
        <v>0</v>
      </c>
      <c r="E29" s="5">
        <v>311</v>
      </c>
      <c r="F29" s="5">
        <f t="shared" si="2"/>
        <v>0</v>
      </c>
      <c r="G29" s="11"/>
      <c r="H29" s="9" t="s">
        <v>64</v>
      </c>
      <c r="I29" s="15"/>
      <c r="K29" s="10"/>
    </row>
    <row r="30" spans="1:11" ht="15.75" customHeight="1" x14ac:dyDescent="0.4">
      <c r="C30" s="1" t="s">
        <v>21</v>
      </c>
      <c r="D30" s="1">
        <v>0</v>
      </c>
      <c r="E30" s="5">
        <v>609</v>
      </c>
      <c r="F30" s="5">
        <f t="shared" si="2"/>
        <v>0</v>
      </c>
      <c r="G30" s="11"/>
      <c r="H30" s="9" t="s">
        <v>64</v>
      </c>
      <c r="I30" s="15"/>
      <c r="K30" s="10"/>
    </row>
    <row r="31" spans="1:11" ht="15.75" customHeight="1" x14ac:dyDescent="0.4">
      <c r="C31" s="1" t="s">
        <v>22</v>
      </c>
      <c r="D31" s="1">
        <v>0</v>
      </c>
      <c r="E31" s="5">
        <v>906</v>
      </c>
      <c r="F31" s="5">
        <f t="shared" si="2"/>
        <v>0</v>
      </c>
      <c r="G31" s="11"/>
      <c r="H31" s="9" t="s">
        <v>64</v>
      </c>
      <c r="I31" s="15"/>
      <c r="K31" s="10"/>
    </row>
    <row r="32" spans="1:11" ht="15.75" customHeight="1" x14ac:dyDescent="0.4">
      <c r="A32" s="8" t="s">
        <v>23</v>
      </c>
      <c r="B32" s="8"/>
      <c r="C32" s="8"/>
      <c r="D32" s="31"/>
      <c r="E32" s="1"/>
      <c r="F32" s="37">
        <f>SUM(F7:F31)</f>
        <v>0</v>
      </c>
      <c r="G32" s="1"/>
    </row>
    <row r="33" spans="1:12" ht="15.75" customHeight="1" x14ac:dyDescent="0.4">
      <c r="D33" s="1"/>
      <c r="E33" s="1"/>
      <c r="F33" s="1"/>
      <c r="G33" s="1"/>
    </row>
    <row r="34" spans="1:12" ht="15.75" customHeight="1" x14ac:dyDescent="0.4">
      <c r="C34" s="1" t="s">
        <v>24</v>
      </c>
      <c r="D34" s="1">
        <v>0</v>
      </c>
      <c r="E34" s="12">
        <v>0.51</v>
      </c>
      <c r="F34" s="5">
        <f t="shared" ref="F34:F36" si="3">+D34*E34</f>
        <v>0</v>
      </c>
      <c r="G34" s="12"/>
      <c r="H34" s="9" t="s">
        <v>65</v>
      </c>
      <c r="I34" s="15"/>
      <c r="K34" s="16"/>
      <c r="L34" s="16"/>
    </row>
    <row r="35" spans="1:12" ht="15.75" customHeight="1" x14ac:dyDescent="0.4">
      <c r="C35" s="1" t="s">
        <v>103</v>
      </c>
      <c r="D35" s="1">
        <v>0</v>
      </c>
      <c r="E35" s="12">
        <v>0.51</v>
      </c>
      <c r="F35" s="5">
        <f t="shared" ref="F35" si="4">+D35*E35</f>
        <v>0</v>
      </c>
      <c r="G35" s="48"/>
      <c r="H35" s="33" t="s">
        <v>104</v>
      </c>
      <c r="I35" s="15"/>
      <c r="K35" s="16"/>
      <c r="L35" s="16"/>
    </row>
    <row r="36" spans="1:12" ht="15.75" customHeight="1" x14ac:dyDescent="0.4">
      <c r="C36" s="1" t="s">
        <v>149</v>
      </c>
      <c r="D36" s="1">
        <v>0</v>
      </c>
      <c r="E36" s="5">
        <v>0</v>
      </c>
      <c r="F36" s="5">
        <f t="shared" si="3"/>
        <v>0</v>
      </c>
      <c r="G36" s="11"/>
      <c r="I36" s="15"/>
      <c r="K36" s="10"/>
    </row>
    <row r="37" spans="1:12" ht="15.75" customHeight="1" x14ac:dyDescent="0.4">
      <c r="D37" s="1"/>
      <c r="E37" s="1"/>
      <c r="F37" s="1"/>
      <c r="G37" s="1"/>
    </row>
    <row r="38" spans="1:12" ht="15.75" customHeight="1" x14ac:dyDescent="0.4">
      <c r="C38" s="6" t="s">
        <v>52</v>
      </c>
      <c r="D38" s="7" t="s">
        <v>58</v>
      </c>
      <c r="E38" s="7" t="s">
        <v>29</v>
      </c>
      <c r="F38" s="7" t="s">
        <v>73</v>
      </c>
      <c r="G38" s="7"/>
      <c r="I38" s="13"/>
      <c r="K38" s="13"/>
      <c r="L38" s="14"/>
    </row>
    <row r="39" spans="1:12" ht="15.75" customHeight="1" x14ac:dyDescent="0.4">
      <c r="C39" s="1" t="s">
        <v>50</v>
      </c>
      <c r="D39" s="1">
        <v>0</v>
      </c>
      <c r="E39" s="5">
        <v>1101</v>
      </c>
      <c r="F39" s="5">
        <f t="shared" ref="F39:F43" si="5">+D39*E39</f>
        <v>0</v>
      </c>
      <c r="G39" s="11"/>
      <c r="H39" s="33" t="s">
        <v>66</v>
      </c>
      <c r="I39" s="15"/>
      <c r="K39" s="10"/>
    </row>
    <row r="40" spans="1:12" ht="15.75" customHeight="1" x14ac:dyDescent="0.4">
      <c r="C40" s="1" t="s">
        <v>51</v>
      </c>
      <c r="D40" s="1">
        <v>0</v>
      </c>
      <c r="E40" s="5">
        <v>551</v>
      </c>
      <c r="F40" s="5">
        <f t="shared" si="5"/>
        <v>0</v>
      </c>
      <c r="G40" s="11"/>
      <c r="H40" s="33" t="s">
        <v>66</v>
      </c>
      <c r="I40" s="15"/>
      <c r="K40" s="10"/>
    </row>
    <row r="41" spans="1:12" ht="15.75" customHeight="1" x14ac:dyDescent="0.4">
      <c r="C41" s="1" t="s">
        <v>13</v>
      </c>
      <c r="D41" s="1">
        <v>0</v>
      </c>
      <c r="E41" s="5">
        <v>271</v>
      </c>
      <c r="F41" s="5">
        <f t="shared" si="5"/>
        <v>0</v>
      </c>
      <c r="G41" s="11"/>
      <c r="H41" s="9" t="s">
        <v>62</v>
      </c>
      <c r="I41" s="15"/>
      <c r="K41" s="10"/>
    </row>
    <row r="42" spans="1:12" ht="15.75" customHeight="1" x14ac:dyDescent="0.4">
      <c r="C42" s="1" t="s">
        <v>14</v>
      </c>
      <c r="D42" s="1">
        <v>0</v>
      </c>
      <c r="E42" s="5">
        <v>137</v>
      </c>
      <c r="F42" s="5">
        <f t="shared" si="5"/>
        <v>0</v>
      </c>
      <c r="G42" s="11"/>
      <c r="H42" s="9" t="s">
        <v>63</v>
      </c>
      <c r="I42" s="15"/>
      <c r="K42" s="10"/>
    </row>
    <row r="43" spans="1:12" ht="15.75" customHeight="1" x14ac:dyDescent="0.4">
      <c r="C43" s="1" t="s">
        <v>15</v>
      </c>
      <c r="D43" s="1">
        <v>0</v>
      </c>
      <c r="E43" s="5">
        <v>53</v>
      </c>
      <c r="F43" s="5">
        <f t="shared" si="5"/>
        <v>0</v>
      </c>
      <c r="G43" s="11"/>
      <c r="I43" s="15"/>
      <c r="K43" s="10"/>
    </row>
    <row r="44" spans="1:12" ht="15.75" customHeight="1" x14ac:dyDescent="0.4">
      <c r="A44" s="8" t="s">
        <v>23</v>
      </c>
      <c r="B44" s="8"/>
      <c r="C44" s="8"/>
      <c r="D44" s="31"/>
      <c r="E44" s="1"/>
      <c r="F44" s="37">
        <f>SUM(F39:F43)</f>
        <v>0</v>
      </c>
      <c r="G44" s="1"/>
    </row>
    <row r="45" spans="1:12" ht="15.75" customHeight="1" x14ac:dyDescent="0.4">
      <c r="A45" s="8"/>
      <c r="B45" s="8"/>
      <c r="C45" s="8"/>
      <c r="D45" s="31"/>
      <c r="E45" s="1"/>
      <c r="F45" s="37"/>
      <c r="G45" s="1"/>
    </row>
    <row r="46" spans="1:12" ht="15.75" customHeight="1" x14ac:dyDescent="0.4">
      <c r="C46" s="6" t="s">
        <v>41</v>
      </c>
      <c r="D46" s="7" t="s">
        <v>58</v>
      </c>
      <c r="E46" s="7" t="s">
        <v>29</v>
      </c>
      <c r="F46" s="7" t="s">
        <v>73</v>
      </c>
      <c r="G46" s="7"/>
      <c r="I46" s="13"/>
      <c r="K46" s="13"/>
      <c r="L46" s="14"/>
    </row>
    <row r="47" spans="1:12" ht="15.75" customHeight="1" x14ac:dyDescent="0.4">
      <c r="A47" s="3" t="s">
        <v>3</v>
      </c>
      <c r="B47" s="1" t="s">
        <v>4</v>
      </c>
      <c r="C47" s="1" t="s">
        <v>25</v>
      </c>
      <c r="D47" s="1">
        <v>0</v>
      </c>
      <c r="E47" s="5">
        <v>4145</v>
      </c>
      <c r="F47" s="5">
        <f t="shared" ref="F47:F54" si="6">+D47*E47</f>
        <v>0</v>
      </c>
      <c r="G47" s="11"/>
      <c r="I47" s="15"/>
      <c r="K47" s="10"/>
    </row>
    <row r="48" spans="1:12" ht="15.75" customHeight="1" x14ac:dyDescent="0.4">
      <c r="A48" s="3" t="s">
        <v>5</v>
      </c>
      <c r="B48" s="1" t="s">
        <v>6</v>
      </c>
      <c r="C48" s="1" t="s">
        <v>25</v>
      </c>
      <c r="D48" s="1">
        <v>0</v>
      </c>
      <c r="E48" s="5">
        <v>3043</v>
      </c>
      <c r="F48" s="5">
        <f t="shared" si="6"/>
        <v>0</v>
      </c>
      <c r="G48" s="11"/>
      <c r="I48" s="15"/>
      <c r="K48" s="10"/>
    </row>
    <row r="49" spans="1:12" ht="15.75" customHeight="1" x14ac:dyDescent="0.4">
      <c r="A49" s="3" t="s">
        <v>7</v>
      </c>
      <c r="B49" s="1" t="s">
        <v>8</v>
      </c>
      <c r="C49" s="1" t="s">
        <v>25</v>
      </c>
      <c r="D49" s="1">
        <v>0</v>
      </c>
      <c r="E49" s="5">
        <v>1941</v>
      </c>
      <c r="F49" s="5">
        <f t="shared" si="6"/>
        <v>0</v>
      </c>
      <c r="G49" s="11"/>
      <c r="I49" s="15"/>
      <c r="K49" s="10"/>
    </row>
    <row r="50" spans="1:12" ht="15.75" customHeight="1" x14ac:dyDescent="0.4">
      <c r="A50" s="3" t="s">
        <v>9</v>
      </c>
      <c r="B50" s="1" t="s">
        <v>10</v>
      </c>
      <c r="C50" s="1" t="s">
        <v>25</v>
      </c>
      <c r="D50" s="1">
        <v>0</v>
      </c>
      <c r="E50" s="5">
        <v>1233</v>
      </c>
      <c r="F50" s="5">
        <f t="shared" si="6"/>
        <v>0</v>
      </c>
      <c r="G50" s="11"/>
      <c r="I50" s="15"/>
      <c r="K50" s="10"/>
    </row>
    <row r="51" spans="1:12" ht="15.75" customHeight="1" x14ac:dyDescent="0.4">
      <c r="A51" s="3" t="s">
        <v>11</v>
      </c>
      <c r="B51" s="1" t="s">
        <v>12</v>
      </c>
      <c r="C51" s="1" t="s">
        <v>25</v>
      </c>
      <c r="D51" s="1">
        <v>0</v>
      </c>
      <c r="E51" s="5">
        <v>938</v>
      </c>
      <c r="F51" s="5">
        <f t="shared" si="6"/>
        <v>0</v>
      </c>
      <c r="G51" s="11"/>
      <c r="I51" s="15"/>
      <c r="K51" s="10"/>
    </row>
    <row r="52" spans="1:12" ht="15.75" customHeight="1" x14ac:dyDescent="0.4">
      <c r="C52" s="1" t="s">
        <v>13</v>
      </c>
      <c r="D52" s="1">
        <v>0</v>
      </c>
      <c r="E52" s="5">
        <v>454</v>
      </c>
      <c r="F52" s="5">
        <f t="shared" si="6"/>
        <v>0</v>
      </c>
      <c r="G52" s="11"/>
      <c r="H52" s="9" t="s">
        <v>62</v>
      </c>
      <c r="I52" s="15"/>
      <c r="K52" s="10"/>
    </row>
    <row r="53" spans="1:12" ht="15.75" customHeight="1" x14ac:dyDescent="0.4">
      <c r="C53" s="1" t="s">
        <v>14</v>
      </c>
      <c r="D53" s="1">
        <v>0</v>
      </c>
      <c r="E53" s="5">
        <v>227</v>
      </c>
      <c r="F53" s="5">
        <f t="shared" si="6"/>
        <v>0</v>
      </c>
      <c r="G53" s="11"/>
      <c r="H53" s="9" t="s">
        <v>63</v>
      </c>
      <c r="I53" s="15"/>
      <c r="K53" s="10"/>
    </row>
    <row r="54" spans="1:12" ht="15.75" customHeight="1" x14ac:dyDescent="0.4">
      <c r="C54" s="1" t="s">
        <v>15</v>
      </c>
      <c r="D54" s="1">
        <v>0</v>
      </c>
      <c r="E54" s="5">
        <v>78</v>
      </c>
      <c r="F54" s="5">
        <f t="shared" si="6"/>
        <v>0</v>
      </c>
      <c r="G54" s="11"/>
      <c r="I54" s="15"/>
      <c r="K54" s="10"/>
    </row>
    <row r="55" spans="1:12" ht="15.75" customHeight="1" x14ac:dyDescent="0.4">
      <c r="A55" s="8" t="s">
        <v>23</v>
      </c>
      <c r="B55" s="8"/>
      <c r="C55" s="8"/>
      <c r="D55" s="31"/>
      <c r="E55" s="1"/>
      <c r="F55" s="37">
        <f>SUM(F47:F54)</f>
        <v>0</v>
      </c>
      <c r="G55" s="1"/>
    </row>
    <row r="56" spans="1:12" ht="15.75" customHeight="1" x14ac:dyDescent="0.4">
      <c r="D56" s="1"/>
      <c r="E56" s="1"/>
      <c r="F56" s="1"/>
      <c r="G56" s="1"/>
    </row>
    <row r="57" spans="1:12" ht="15.75" customHeight="1" x14ac:dyDescent="0.4">
      <c r="C57" s="1" t="s">
        <v>30</v>
      </c>
      <c r="D57" s="1">
        <v>0</v>
      </c>
      <c r="E57" s="12">
        <v>1</v>
      </c>
      <c r="F57" s="5">
        <f t="shared" ref="F57:F58" si="7">+D57*E57</f>
        <v>0</v>
      </c>
      <c r="G57" s="12"/>
      <c r="H57" s="9" t="s">
        <v>144</v>
      </c>
      <c r="I57" s="15"/>
      <c r="K57" s="16"/>
      <c r="L57" s="16"/>
    </row>
    <row r="58" spans="1:12" ht="15.75" customHeight="1" x14ac:dyDescent="0.4">
      <c r="C58" s="1" t="s">
        <v>36</v>
      </c>
      <c r="D58" s="1">
        <v>0</v>
      </c>
      <c r="E58" s="12">
        <v>0.68</v>
      </c>
      <c r="F58" s="5">
        <f t="shared" si="7"/>
        <v>0</v>
      </c>
      <c r="G58" s="12"/>
      <c r="H58" s="9" t="s">
        <v>142</v>
      </c>
      <c r="I58" s="15"/>
      <c r="K58" s="16"/>
      <c r="L58" s="16"/>
    </row>
    <row r="59" spans="1:12" ht="15.75" customHeight="1" x14ac:dyDescent="0.4">
      <c r="D59" s="1"/>
      <c r="E59" s="1"/>
      <c r="F59" s="1"/>
      <c r="G59" s="1"/>
    </row>
    <row r="60" spans="1:12" ht="15.75" customHeight="1" x14ac:dyDescent="0.4">
      <c r="C60" s="6" t="s">
        <v>42</v>
      </c>
      <c r="D60" s="7" t="s">
        <v>58</v>
      </c>
      <c r="E60" s="7" t="s">
        <v>29</v>
      </c>
      <c r="F60" s="7" t="s">
        <v>73</v>
      </c>
      <c r="G60" s="1"/>
      <c r="H60" s="9" t="s">
        <v>97</v>
      </c>
    </row>
    <row r="61" spans="1:12" ht="15.75" customHeight="1" x14ac:dyDescent="0.4">
      <c r="A61" s="3" t="s">
        <v>3</v>
      </c>
      <c r="B61" s="1" t="s">
        <v>4</v>
      </c>
      <c r="C61" s="1" t="s">
        <v>96</v>
      </c>
      <c r="D61" s="1">
        <v>0</v>
      </c>
      <c r="E61" s="5">
        <v>3848</v>
      </c>
      <c r="F61" s="5">
        <f t="shared" ref="F61:F68" si="8">+D61*E61</f>
        <v>0</v>
      </c>
      <c r="G61" s="1"/>
      <c r="H61" s="9" t="s">
        <v>97</v>
      </c>
    </row>
    <row r="62" spans="1:12" ht="15.75" customHeight="1" x14ac:dyDescent="0.4">
      <c r="A62" s="3" t="s">
        <v>5</v>
      </c>
      <c r="B62" s="1" t="s">
        <v>6</v>
      </c>
      <c r="C62" s="1" t="s">
        <v>96</v>
      </c>
      <c r="D62" s="1">
        <v>0</v>
      </c>
      <c r="E62" s="5">
        <v>2561</v>
      </c>
      <c r="F62" s="5">
        <f t="shared" si="8"/>
        <v>0</v>
      </c>
      <c r="G62" s="1"/>
      <c r="H62" s="9" t="s">
        <v>97</v>
      </c>
    </row>
    <row r="63" spans="1:12" ht="15.75" customHeight="1" x14ac:dyDescent="0.4">
      <c r="A63" s="3" t="s">
        <v>7</v>
      </c>
      <c r="B63" s="1" t="s">
        <v>8</v>
      </c>
      <c r="C63" s="1" t="s">
        <v>96</v>
      </c>
      <c r="D63" s="1">
        <v>0</v>
      </c>
      <c r="E63" s="5">
        <v>1636</v>
      </c>
      <c r="F63" s="5">
        <f t="shared" si="8"/>
        <v>0</v>
      </c>
      <c r="G63" s="1"/>
      <c r="H63" s="9" t="s">
        <v>97</v>
      </c>
    </row>
    <row r="64" spans="1:12" ht="15.75" customHeight="1" x14ac:dyDescent="0.4">
      <c r="A64" s="3" t="s">
        <v>9</v>
      </c>
      <c r="B64" s="1" t="s">
        <v>10</v>
      </c>
      <c r="C64" s="1" t="s">
        <v>96</v>
      </c>
      <c r="D64" s="1">
        <v>0</v>
      </c>
      <c r="E64" s="5">
        <v>1067</v>
      </c>
      <c r="F64" s="5">
        <f t="shared" si="8"/>
        <v>0</v>
      </c>
      <c r="G64" s="1"/>
      <c r="H64" s="9" t="s">
        <v>97</v>
      </c>
    </row>
    <row r="65" spans="1:183" ht="15.75" customHeight="1" x14ac:dyDescent="0.4">
      <c r="A65" s="3" t="s">
        <v>11</v>
      </c>
      <c r="B65" s="1" t="s">
        <v>12</v>
      </c>
      <c r="C65" s="1" t="s">
        <v>96</v>
      </c>
      <c r="D65" s="1">
        <v>0</v>
      </c>
      <c r="E65" s="5">
        <v>675</v>
      </c>
      <c r="F65" s="5">
        <f t="shared" si="8"/>
        <v>0</v>
      </c>
      <c r="G65" s="1"/>
      <c r="H65" s="9" t="s">
        <v>62</v>
      </c>
    </row>
    <row r="66" spans="1:183" ht="15.75" customHeight="1" x14ac:dyDescent="0.4">
      <c r="C66" s="1" t="s">
        <v>86</v>
      </c>
      <c r="D66" s="1">
        <v>0</v>
      </c>
      <c r="E66" s="5">
        <v>312</v>
      </c>
      <c r="F66" s="5">
        <f t="shared" si="8"/>
        <v>0</v>
      </c>
      <c r="G66" s="1"/>
      <c r="H66" s="9" t="s">
        <v>63</v>
      </c>
    </row>
    <row r="67" spans="1:183" ht="15.75" customHeight="1" x14ac:dyDescent="0.4">
      <c r="C67" s="1" t="s">
        <v>87</v>
      </c>
      <c r="D67" s="1">
        <v>0</v>
      </c>
      <c r="E67" s="5">
        <v>156</v>
      </c>
      <c r="F67" s="5">
        <f t="shared" si="8"/>
        <v>0</v>
      </c>
      <c r="G67" s="1"/>
    </row>
    <row r="68" spans="1:183" ht="15.75" customHeight="1" x14ac:dyDescent="0.4">
      <c r="C68" s="1" t="s">
        <v>88</v>
      </c>
      <c r="D68" s="1">
        <v>0</v>
      </c>
      <c r="E68" s="5">
        <v>63</v>
      </c>
      <c r="F68" s="5">
        <f t="shared" si="8"/>
        <v>0</v>
      </c>
      <c r="G68" s="1"/>
      <c r="H68" s="35"/>
    </row>
    <row r="69" spans="1:183" ht="15.75" customHeight="1" x14ac:dyDescent="0.4">
      <c r="A69" s="8" t="s">
        <v>23</v>
      </c>
      <c r="B69" s="8"/>
      <c r="C69" s="8"/>
      <c r="D69" s="31"/>
      <c r="E69" s="1"/>
      <c r="F69" s="37">
        <f>SUM(F61:F68)</f>
        <v>0</v>
      </c>
      <c r="G69" s="1"/>
    </row>
    <row r="70" spans="1:183" ht="15.75" customHeight="1" x14ac:dyDescent="0.4">
      <c r="A70" s="8"/>
      <c r="B70" s="8"/>
      <c r="C70" s="8"/>
      <c r="D70" s="31"/>
      <c r="E70" s="1"/>
      <c r="F70" s="37"/>
      <c r="G70" s="1"/>
    </row>
    <row r="71" spans="1:183" ht="15.75" customHeight="1" x14ac:dyDescent="0.4">
      <c r="C71" s="1" t="s">
        <v>103</v>
      </c>
      <c r="D71" s="1">
        <v>0</v>
      </c>
      <c r="E71" s="12">
        <v>0.51</v>
      </c>
      <c r="F71" s="5">
        <f t="shared" ref="F71" si="9">+D71*E71</f>
        <v>0</v>
      </c>
      <c r="G71" s="48"/>
      <c r="H71" s="33" t="s">
        <v>104</v>
      </c>
      <c r="I71" s="15"/>
      <c r="K71" s="16"/>
      <c r="L71" s="16"/>
    </row>
    <row r="72" spans="1:183" ht="15.75" customHeight="1" x14ac:dyDescent="0.4">
      <c r="D72" s="1"/>
      <c r="E72" s="12"/>
      <c r="F72" s="5"/>
      <c r="G72" s="12"/>
      <c r="H72" s="33"/>
      <c r="I72" s="15"/>
      <c r="K72" s="16"/>
      <c r="L72" s="16"/>
    </row>
    <row r="73" spans="1:183" ht="15.75" customHeight="1" x14ac:dyDescent="0.4">
      <c r="C73" s="6" t="s">
        <v>89</v>
      </c>
      <c r="D73" s="7" t="s">
        <v>58</v>
      </c>
      <c r="E73" s="7" t="s">
        <v>29</v>
      </c>
      <c r="F73" s="7" t="s">
        <v>73</v>
      </c>
      <c r="G73" s="48"/>
      <c r="H73" s="14"/>
      <c r="I73" s="10"/>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row>
    <row r="74" spans="1:183" ht="15.75" customHeight="1" x14ac:dyDescent="0.4">
      <c r="A74" s="3" t="s">
        <v>3</v>
      </c>
      <c r="B74" s="1" t="s">
        <v>4</v>
      </c>
      <c r="C74" s="1" t="s">
        <v>90</v>
      </c>
      <c r="D74" s="1">
        <v>0</v>
      </c>
      <c r="E74" s="5">
        <v>4190</v>
      </c>
      <c r="F74" s="5">
        <f>+D74*E74</f>
        <v>0</v>
      </c>
      <c r="G74" s="48"/>
      <c r="H74" s="9" t="s">
        <v>143</v>
      </c>
      <c r="I74" s="10"/>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row>
    <row r="75" spans="1:183" ht="15.75" customHeight="1" x14ac:dyDescent="0.4">
      <c r="A75" s="3" t="s">
        <v>5</v>
      </c>
      <c r="B75" s="1" t="s">
        <v>6</v>
      </c>
      <c r="C75" s="1" t="s">
        <v>90</v>
      </c>
      <c r="D75" s="1">
        <v>0</v>
      </c>
      <c r="E75" s="5">
        <v>2911</v>
      </c>
      <c r="F75" s="5">
        <f t="shared" ref="F75:F81" si="10">+D75*E75</f>
        <v>0</v>
      </c>
      <c r="G75" s="48"/>
      <c r="H75" s="9" t="s">
        <v>143</v>
      </c>
      <c r="I75" s="10"/>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row>
    <row r="76" spans="1:183" ht="15.75" customHeight="1" x14ac:dyDescent="0.4">
      <c r="A76" s="3" t="s">
        <v>7</v>
      </c>
      <c r="B76" s="1" t="s">
        <v>8</v>
      </c>
      <c r="C76" s="1" t="s">
        <v>90</v>
      </c>
      <c r="D76" s="1">
        <v>0</v>
      </c>
      <c r="E76" s="5">
        <v>2095</v>
      </c>
      <c r="F76" s="5">
        <f t="shared" si="10"/>
        <v>0</v>
      </c>
      <c r="G76" s="48"/>
      <c r="H76" s="9" t="s">
        <v>143</v>
      </c>
      <c r="I76" s="10"/>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row>
    <row r="77" spans="1:183" ht="15.75" customHeight="1" x14ac:dyDescent="0.4">
      <c r="A77" s="3" t="s">
        <v>9</v>
      </c>
      <c r="B77" s="1" t="s">
        <v>10</v>
      </c>
      <c r="C77" s="1" t="s">
        <v>90</v>
      </c>
      <c r="D77" s="1">
        <v>0</v>
      </c>
      <c r="E77" s="5">
        <v>1499</v>
      </c>
      <c r="F77" s="5">
        <f t="shared" si="10"/>
        <v>0</v>
      </c>
      <c r="G77" s="48"/>
      <c r="H77" s="9" t="s">
        <v>143</v>
      </c>
      <c r="I77" s="10"/>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row>
    <row r="78" spans="1:183" ht="15.75" customHeight="1" x14ac:dyDescent="0.4">
      <c r="A78" s="3" t="s">
        <v>11</v>
      </c>
      <c r="B78" s="1" t="s">
        <v>12</v>
      </c>
      <c r="C78" s="1" t="s">
        <v>90</v>
      </c>
      <c r="D78" s="1">
        <v>0</v>
      </c>
      <c r="E78" s="5">
        <v>1202</v>
      </c>
      <c r="F78" s="5">
        <f t="shared" si="10"/>
        <v>0</v>
      </c>
      <c r="G78" s="48"/>
      <c r="H78" s="9" t="s">
        <v>143</v>
      </c>
      <c r="I78" s="10"/>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row>
    <row r="79" spans="1:183" ht="15.75" customHeight="1" x14ac:dyDescent="0.4">
      <c r="C79" s="1" t="s">
        <v>13</v>
      </c>
      <c r="D79" s="1">
        <v>0</v>
      </c>
      <c r="E79" s="5">
        <v>600</v>
      </c>
      <c r="F79" s="5">
        <f t="shared" si="10"/>
        <v>0</v>
      </c>
      <c r="G79" s="48"/>
      <c r="H79" s="9" t="s">
        <v>62</v>
      </c>
      <c r="I79" s="10"/>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row>
    <row r="80" spans="1:183" ht="15.75" customHeight="1" x14ac:dyDescent="0.4">
      <c r="C80" s="1" t="s">
        <v>14</v>
      </c>
      <c r="D80" s="1">
        <v>0</v>
      </c>
      <c r="E80" s="5">
        <v>300</v>
      </c>
      <c r="F80" s="5">
        <f t="shared" si="10"/>
        <v>0</v>
      </c>
      <c r="G80" s="48"/>
      <c r="H80" s="9" t="s">
        <v>63</v>
      </c>
      <c r="I80" s="10"/>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row>
    <row r="81" spans="1:183" ht="15.75" customHeight="1" x14ac:dyDescent="0.4">
      <c r="C81" s="1" t="s">
        <v>15</v>
      </c>
      <c r="D81" s="1">
        <v>0</v>
      </c>
      <c r="E81" s="5">
        <v>120</v>
      </c>
      <c r="F81" s="5">
        <f t="shared" si="10"/>
        <v>0</v>
      </c>
      <c r="G81" s="48"/>
      <c r="I81" s="10"/>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row>
    <row r="82" spans="1:183" ht="15.75" customHeight="1" x14ac:dyDescent="0.4">
      <c r="A82" s="8" t="s">
        <v>23</v>
      </c>
      <c r="B82" s="8"/>
      <c r="C82" s="8"/>
      <c r="D82" s="31"/>
      <c r="E82" s="36"/>
      <c r="F82" s="37">
        <f>SUM(F74:F81)</f>
        <v>0</v>
      </c>
      <c r="G82" s="48"/>
      <c r="I82" s="10"/>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row>
    <row r="83" spans="1:183" ht="15.75" customHeight="1" x14ac:dyDescent="0.4">
      <c r="A83" s="8"/>
      <c r="B83" s="8"/>
      <c r="C83" s="8"/>
      <c r="D83" s="31"/>
      <c r="E83" s="36"/>
      <c r="F83" s="37"/>
      <c r="G83" s="48"/>
      <c r="I83" s="10"/>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row>
    <row r="84" spans="1:183" ht="15.75" customHeight="1" x14ac:dyDescent="0.4">
      <c r="A84" s="8"/>
      <c r="B84" s="8"/>
      <c r="C84" s="1" t="s">
        <v>105</v>
      </c>
      <c r="D84" s="1">
        <v>0</v>
      </c>
      <c r="E84" s="12">
        <v>0.51</v>
      </c>
      <c r="F84" s="5">
        <f t="shared" ref="F84" si="11">+D84*E84</f>
        <v>0</v>
      </c>
      <c r="G84" s="48"/>
      <c r="H84" s="33" t="s">
        <v>106</v>
      </c>
      <c r="I84" s="10"/>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row>
    <row r="85" spans="1:183" ht="15.75" customHeight="1" x14ac:dyDescent="0.4">
      <c r="D85" s="5"/>
      <c r="E85" s="5"/>
      <c r="F85" s="1"/>
      <c r="G85" s="10"/>
      <c r="I85" s="10"/>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row>
    <row r="86" spans="1:183" ht="15.75" customHeight="1" x14ac:dyDescent="0.4">
      <c r="C86" s="6" t="s">
        <v>91</v>
      </c>
      <c r="D86" s="7" t="s">
        <v>58</v>
      </c>
      <c r="E86" s="7" t="s">
        <v>29</v>
      </c>
      <c r="F86" s="7" t="s">
        <v>73</v>
      </c>
      <c r="G86" s="10"/>
      <c r="I86" s="10"/>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row>
    <row r="87" spans="1:183" ht="15.75" customHeight="1" x14ac:dyDescent="0.4">
      <c r="A87" s="3" t="s">
        <v>3</v>
      </c>
      <c r="B87" s="1" t="s">
        <v>4</v>
      </c>
      <c r="C87" s="1" t="s">
        <v>92</v>
      </c>
      <c r="D87" s="1">
        <v>0</v>
      </c>
      <c r="E87" s="5">
        <v>2095</v>
      </c>
      <c r="F87" s="5">
        <f>+D87*E87</f>
        <v>0</v>
      </c>
      <c r="G87" s="10"/>
      <c r="H87" s="9" t="s">
        <v>99</v>
      </c>
      <c r="I87" s="10"/>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row>
    <row r="88" spans="1:183" ht="15.75" customHeight="1" x14ac:dyDescent="0.4">
      <c r="A88" s="3" t="s">
        <v>5</v>
      </c>
      <c r="B88" s="1" t="s">
        <v>6</v>
      </c>
      <c r="C88" s="1" t="s">
        <v>92</v>
      </c>
      <c r="D88" s="1">
        <v>0</v>
      </c>
      <c r="E88" s="5">
        <v>1499</v>
      </c>
      <c r="F88" s="5">
        <f t="shared" ref="F88:F94" si="12">+D88*E88</f>
        <v>0</v>
      </c>
      <c r="G88" s="10"/>
      <c r="H88" s="9" t="s">
        <v>99</v>
      </c>
      <c r="I88" s="10"/>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row>
    <row r="89" spans="1:183" ht="15.75" customHeight="1" x14ac:dyDescent="0.4">
      <c r="A89" s="3" t="s">
        <v>7</v>
      </c>
      <c r="B89" s="1" t="s">
        <v>8</v>
      </c>
      <c r="C89" s="1" t="s">
        <v>92</v>
      </c>
      <c r="D89" s="1">
        <v>0</v>
      </c>
      <c r="E89" s="5">
        <v>1202</v>
      </c>
      <c r="F89" s="5">
        <f t="shared" si="12"/>
        <v>0</v>
      </c>
      <c r="G89" s="10"/>
      <c r="H89" s="9" t="s">
        <v>99</v>
      </c>
      <c r="I89" s="10"/>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row>
    <row r="90" spans="1:183" ht="15.75" customHeight="1" x14ac:dyDescent="0.4">
      <c r="A90" s="3" t="s">
        <v>9</v>
      </c>
      <c r="B90" s="1" t="s">
        <v>10</v>
      </c>
      <c r="C90" s="1" t="s">
        <v>92</v>
      </c>
      <c r="D90" s="1">
        <v>0</v>
      </c>
      <c r="E90" s="5">
        <v>899</v>
      </c>
      <c r="F90" s="5">
        <f t="shared" si="12"/>
        <v>0</v>
      </c>
      <c r="G90" s="10"/>
      <c r="H90" s="9" t="s">
        <v>99</v>
      </c>
      <c r="I90" s="10"/>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row>
    <row r="91" spans="1:183" ht="15.75" customHeight="1" x14ac:dyDescent="0.4">
      <c r="A91" s="3" t="s">
        <v>11</v>
      </c>
      <c r="B91" s="1" t="s">
        <v>12</v>
      </c>
      <c r="C91" s="1" t="s">
        <v>92</v>
      </c>
      <c r="D91" s="1">
        <v>0</v>
      </c>
      <c r="E91" s="5">
        <v>744</v>
      </c>
      <c r="F91" s="5">
        <f t="shared" si="12"/>
        <v>0</v>
      </c>
      <c r="G91" s="10"/>
      <c r="H91" s="9" t="s">
        <v>99</v>
      </c>
      <c r="I91" s="10"/>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row>
    <row r="92" spans="1:183" ht="15.75" customHeight="1" x14ac:dyDescent="0.4">
      <c r="C92" s="1" t="s">
        <v>13</v>
      </c>
      <c r="D92" s="1">
        <v>0</v>
      </c>
      <c r="E92" s="5">
        <v>373</v>
      </c>
      <c r="F92" s="5">
        <f t="shared" si="12"/>
        <v>0</v>
      </c>
      <c r="G92" s="10"/>
      <c r="H92" s="9" t="s">
        <v>62</v>
      </c>
      <c r="I92" s="10"/>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row>
    <row r="93" spans="1:183" ht="15.75" customHeight="1" x14ac:dyDescent="0.4">
      <c r="C93" s="1" t="s">
        <v>14</v>
      </c>
      <c r="D93" s="1">
        <v>0</v>
      </c>
      <c r="E93" s="5">
        <v>188</v>
      </c>
      <c r="F93" s="5">
        <f t="shared" si="12"/>
        <v>0</v>
      </c>
      <c r="G93" s="10"/>
      <c r="H93" s="9" t="s">
        <v>63</v>
      </c>
      <c r="I93" s="10"/>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row>
    <row r="94" spans="1:183" ht="15.75" customHeight="1" x14ac:dyDescent="0.4">
      <c r="C94" s="1" t="s">
        <v>15</v>
      </c>
      <c r="D94" s="1">
        <v>0</v>
      </c>
      <c r="E94" s="5">
        <v>75</v>
      </c>
      <c r="F94" s="5">
        <f t="shared" si="12"/>
        <v>0</v>
      </c>
      <c r="G94" s="10"/>
      <c r="I94" s="10"/>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row>
    <row r="95" spans="1:183" ht="15.75" customHeight="1" x14ac:dyDescent="0.4">
      <c r="A95" s="8" t="s">
        <v>23</v>
      </c>
      <c r="B95" s="8"/>
      <c r="C95" s="8"/>
      <c r="D95" s="31"/>
      <c r="E95" s="36"/>
      <c r="F95" s="37">
        <f>SUM(F87:F94)</f>
        <v>0</v>
      </c>
      <c r="G95" s="10"/>
      <c r="I95" s="10"/>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row>
    <row r="96" spans="1:183" ht="15.75" customHeight="1" x14ac:dyDescent="0.4">
      <c r="D96" s="5"/>
      <c r="E96" s="5"/>
      <c r="F96" s="1"/>
      <c r="G96" s="10"/>
      <c r="I96" s="10"/>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row>
    <row r="97" spans="1:183" ht="15.75" customHeight="1" x14ac:dyDescent="0.4">
      <c r="C97" s="6" t="s">
        <v>94</v>
      </c>
      <c r="D97" s="7" t="s">
        <v>58</v>
      </c>
      <c r="E97" s="7" t="s">
        <v>29</v>
      </c>
      <c r="F97" s="7" t="s">
        <v>73</v>
      </c>
      <c r="G97" s="10"/>
      <c r="I97" s="10"/>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row>
    <row r="98" spans="1:183" ht="15.75" customHeight="1" x14ac:dyDescent="0.4">
      <c r="A98" s="3" t="s">
        <v>3</v>
      </c>
      <c r="B98" s="1" t="s">
        <v>4</v>
      </c>
      <c r="C98" s="1" t="s">
        <v>95</v>
      </c>
      <c r="D98" s="1">
        <v>0</v>
      </c>
      <c r="E98" s="5">
        <v>1357</v>
      </c>
      <c r="F98" s="5">
        <f>+D98*E98</f>
        <v>0</v>
      </c>
      <c r="G98" s="10"/>
      <c r="H98" s="9" t="s">
        <v>99</v>
      </c>
      <c r="I98" s="10"/>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row>
    <row r="99" spans="1:183" ht="15.75" customHeight="1" x14ac:dyDescent="0.4">
      <c r="A99" s="3" t="s">
        <v>5</v>
      </c>
      <c r="B99" s="1" t="s">
        <v>6</v>
      </c>
      <c r="C99" s="1" t="s">
        <v>95</v>
      </c>
      <c r="D99" s="1">
        <v>0</v>
      </c>
      <c r="E99" s="5">
        <v>1174</v>
      </c>
      <c r="F99" s="5">
        <f t="shared" ref="F99:F105" si="13">+D99*E99</f>
        <v>0</v>
      </c>
      <c r="G99" s="10"/>
      <c r="H99" s="9" t="s">
        <v>99</v>
      </c>
      <c r="I99" s="10"/>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row>
    <row r="100" spans="1:183" ht="15.75" customHeight="1" x14ac:dyDescent="0.4">
      <c r="A100" s="3" t="s">
        <v>7</v>
      </c>
      <c r="B100" s="1" t="s">
        <v>8</v>
      </c>
      <c r="C100" s="1" t="s">
        <v>95</v>
      </c>
      <c r="D100" s="1">
        <v>0</v>
      </c>
      <c r="E100" s="5">
        <v>865</v>
      </c>
      <c r="F100" s="5">
        <f t="shared" si="13"/>
        <v>0</v>
      </c>
      <c r="G100" s="10"/>
      <c r="H100" s="9" t="s">
        <v>99</v>
      </c>
      <c r="I100" s="10"/>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row>
    <row r="101" spans="1:183" ht="15.75" customHeight="1" x14ac:dyDescent="0.4">
      <c r="A101" s="3" t="s">
        <v>9</v>
      </c>
      <c r="B101" s="1" t="s">
        <v>10</v>
      </c>
      <c r="C101" s="1" t="s">
        <v>95</v>
      </c>
      <c r="D101" s="1">
        <v>0</v>
      </c>
      <c r="E101" s="5">
        <v>750</v>
      </c>
      <c r="F101" s="5">
        <f t="shared" si="13"/>
        <v>0</v>
      </c>
      <c r="G101" s="10"/>
      <c r="H101" s="9" t="s">
        <v>99</v>
      </c>
      <c r="I101" s="10"/>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row>
    <row r="102" spans="1:183" ht="15.75" customHeight="1" x14ac:dyDescent="0.4">
      <c r="A102" s="3" t="s">
        <v>11</v>
      </c>
      <c r="B102" s="1" t="s">
        <v>12</v>
      </c>
      <c r="C102" s="1" t="s">
        <v>95</v>
      </c>
      <c r="D102" s="1">
        <v>0</v>
      </c>
      <c r="E102" s="5">
        <v>568</v>
      </c>
      <c r="F102" s="5">
        <f t="shared" si="13"/>
        <v>0</v>
      </c>
      <c r="G102" s="10"/>
      <c r="H102" s="9" t="s">
        <v>99</v>
      </c>
      <c r="I102" s="10"/>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row>
    <row r="103" spans="1:183" ht="15.75" customHeight="1" x14ac:dyDescent="0.4">
      <c r="C103" s="1" t="s">
        <v>13</v>
      </c>
      <c r="D103" s="1">
        <v>0</v>
      </c>
      <c r="E103" s="5">
        <v>287</v>
      </c>
      <c r="F103" s="5">
        <f t="shared" si="13"/>
        <v>0</v>
      </c>
      <c r="G103" s="10"/>
      <c r="H103" s="9" t="s">
        <v>62</v>
      </c>
      <c r="I103" s="10"/>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row>
    <row r="104" spans="1:183" ht="15.75" customHeight="1" x14ac:dyDescent="0.4">
      <c r="C104" s="1" t="s">
        <v>14</v>
      </c>
      <c r="D104" s="1">
        <v>0</v>
      </c>
      <c r="E104" s="5">
        <v>144</v>
      </c>
      <c r="F104" s="5">
        <f t="shared" si="13"/>
        <v>0</v>
      </c>
      <c r="G104" s="10"/>
      <c r="H104" s="9" t="s">
        <v>63</v>
      </c>
      <c r="I104" s="10"/>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row>
    <row r="105" spans="1:183" ht="15.75" customHeight="1" x14ac:dyDescent="0.4">
      <c r="C105" s="1" t="s">
        <v>15</v>
      </c>
      <c r="D105" s="1">
        <v>0</v>
      </c>
      <c r="E105" s="5">
        <v>58</v>
      </c>
      <c r="F105" s="5">
        <f t="shared" si="13"/>
        <v>0</v>
      </c>
      <c r="G105" s="10"/>
      <c r="I105" s="10"/>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row>
    <row r="106" spans="1:183" ht="15.75" customHeight="1" x14ac:dyDescent="0.4">
      <c r="A106" s="8" t="s">
        <v>23</v>
      </c>
      <c r="B106" s="8"/>
      <c r="C106" s="8"/>
      <c r="D106" s="31"/>
      <c r="E106" s="36"/>
      <c r="F106" s="37">
        <f>SUM(F98:F105)</f>
        <v>0</v>
      </c>
      <c r="G106" s="10"/>
      <c r="H106" s="35"/>
      <c r="I106" s="10"/>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row>
    <row r="107" spans="1:183" ht="15.75" customHeight="1" x14ac:dyDescent="0.4">
      <c r="D107" s="5"/>
      <c r="E107" s="5"/>
      <c r="F107" s="1"/>
      <c r="G107" s="10"/>
      <c r="I107" s="10"/>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9"/>
      <c r="EY107" s="9"/>
      <c r="EZ107" s="9"/>
      <c r="FA107" s="9"/>
      <c r="FB107" s="9"/>
      <c r="FC107" s="9"/>
      <c r="FD107" s="9"/>
      <c r="FE107" s="9"/>
      <c r="FF107" s="9"/>
      <c r="FG107" s="9"/>
      <c r="FH107" s="9"/>
      <c r="FI107" s="9"/>
      <c r="FJ107" s="9"/>
      <c r="FK107" s="9"/>
      <c r="FL107" s="9"/>
      <c r="FM107" s="9"/>
      <c r="FN107" s="9"/>
      <c r="FO107" s="9"/>
      <c r="FP107" s="9"/>
      <c r="FQ107" s="9"/>
      <c r="FR107" s="9"/>
      <c r="FS107" s="9"/>
      <c r="FT107" s="9"/>
      <c r="FU107" s="9"/>
      <c r="FV107" s="9"/>
      <c r="FW107" s="9"/>
      <c r="FX107" s="9"/>
      <c r="FY107" s="9"/>
      <c r="FZ107" s="9"/>
      <c r="GA107" s="9"/>
    </row>
    <row r="108" spans="1:183" ht="15.75" customHeight="1" x14ac:dyDescent="0.4">
      <c r="C108" s="6" t="s">
        <v>76</v>
      </c>
      <c r="D108" s="7" t="s">
        <v>58</v>
      </c>
      <c r="E108" s="7" t="s">
        <v>29</v>
      </c>
      <c r="F108" s="7" t="s">
        <v>73</v>
      </c>
      <c r="G108" s="48"/>
      <c r="I108" s="10"/>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9"/>
      <c r="EY108" s="9"/>
      <c r="EZ108" s="9"/>
      <c r="FA108" s="9"/>
      <c r="FB108" s="9"/>
      <c r="FC108" s="9"/>
      <c r="FD108" s="9"/>
      <c r="FE108" s="9"/>
      <c r="FF108" s="9"/>
      <c r="FG108" s="9"/>
      <c r="FH108" s="9"/>
      <c r="FI108" s="9"/>
      <c r="FJ108" s="9"/>
      <c r="FK108" s="9"/>
      <c r="FL108" s="9"/>
      <c r="FM108" s="9"/>
      <c r="FN108" s="9"/>
      <c r="FO108" s="9"/>
      <c r="FP108" s="9"/>
      <c r="FQ108" s="9"/>
      <c r="FR108" s="9"/>
      <c r="FS108" s="9"/>
      <c r="FT108" s="9"/>
      <c r="FU108" s="9"/>
      <c r="FV108" s="9"/>
      <c r="FW108" s="9"/>
      <c r="FX108" s="9"/>
      <c r="FY108" s="9"/>
      <c r="FZ108" s="9"/>
      <c r="GA108" s="9"/>
    </row>
    <row r="109" spans="1:183" ht="15.75" customHeight="1" x14ac:dyDescent="0.4">
      <c r="A109" s="3"/>
      <c r="C109" s="1" t="s">
        <v>77</v>
      </c>
      <c r="D109" s="1">
        <v>0</v>
      </c>
      <c r="E109" s="5">
        <v>0</v>
      </c>
      <c r="F109" s="5">
        <f>+D109*E109</f>
        <v>0</v>
      </c>
      <c r="G109" s="48"/>
      <c r="I109" s="10"/>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9"/>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row>
    <row r="110" spans="1:183" ht="15.75" customHeight="1" x14ac:dyDescent="0.4">
      <c r="A110" s="3"/>
      <c r="D110" s="1"/>
      <c r="E110" s="5"/>
      <c r="F110" s="5"/>
      <c r="G110" s="48"/>
      <c r="I110" s="10"/>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row>
    <row r="111" spans="1:183" ht="15.75" customHeight="1" x14ac:dyDescent="0.4">
      <c r="A111" s="3"/>
      <c r="C111" s="1" t="s">
        <v>78</v>
      </c>
      <c r="D111" s="1">
        <v>0</v>
      </c>
      <c r="E111" s="5">
        <v>547</v>
      </c>
      <c r="F111" s="5">
        <f t="shared" ref="F111:F114" si="14">+D111*E111</f>
        <v>0</v>
      </c>
      <c r="G111" s="48"/>
      <c r="H111" s="9" t="s">
        <v>79</v>
      </c>
      <c r="I111" s="10"/>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9"/>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row>
    <row r="112" spans="1:183" ht="15.75" customHeight="1" x14ac:dyDescent="0.4">
      <c r="C112" s="1" t="s">
        <v>13</v>
      </c>
      <c r="D112" s="1">
        <v>0</v>
      </c>
      <c r="E112" s="5">
        <v>188</v>
      </c>
      <c r="F112" s="5">
        <f t="shared" si="14"/>
        <v>0</v>
      </c>
      <c r="G112" s="48"/>
      <c r="H112" s="9" t="s">
        <v>145</v>
      </c>
      <c r="I112" s="10"/>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9"/>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row>
    <row r="113" spans="1:183" ht="15.75" customHeight="1" x14ac:dyDescent="0.4">
      <c r="C113" s="1" t="s">
        <v>14</v>
      </c>
      <c r="D113" s="1">
        <v>0</v>
      </c>
      <c r="E113" s="5">
        <v>93</v>
      </c>
      <c r="F113" s="5">
        <f t="shared" si="14"/>
        <v>0</v>
      </c>
      <c r="G113" s="48"/>
      <c r="H113" s="9" t="s">
        <v>146</v>
      </c>
      <c r="I113" s="10"/>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9"/>
      <c r="ER113" s="9"/>
      <c r="ES113" s="9"/>
      <c r="ET113" s="9"/>
      <c r="EU113" s="9"/>
      <c r="EV113" s="9"/>
      <c r="EW113" s="9"/>
      <c r="EX113" s="9"/>
      <c r="EY113" s="9"/>
      <c r="EZ113" s="9"/>
      <c r="FA113" s="9"/>
      <c r="FB113" s="9"/>
      <c r="FC113" s="9"/>
      <c r="FD113" s="9"/>
      <c r="FE113" s="9"/>
      <c r="FF113" s="9"/>
      <c r="FG113" s="9"/>
      <c r="FH113" s="9"/>
      <c r="FI113" s="9"/>
      <c r="FJ113" s="9"/>
      <c r="FK113" s="9"/>
      <c r="FL113" s="9"/>
      <c r="FM113" s="9"/>
      <c r="FN113" s="9"/>
      <c r="FO113" s="9"/>
      <c r="FP113" s="9"/>
      <c r="FQ113" s="9"/>
      <c r="FR113" s="9"/>
      <c r="FS113" s="9"/>
      <c r="FT113" s="9"/>
      <c r="FU113" s="9"/>
      <c r="FV113" s="9"/>
      <c r="FW113" s="9"/>
      <c r="FX113" s="9"/>
      <c r="FY113" s="9"/>
      <c r="FZ113" s="9"/>
      <c r="GA113" s="9"/>
    </row>
    <row r="114" spans="1:183" ht="15.75" customHeight="1" x14ac:dyDescent="0.4">
      <c r="C114" s="1" t="s">
        <v>15</v>
      </c>
      <c r="D114" s="1">
        <v>0</v>
      </c>
      <c r="E114" s="5">
        <v>19</v>
      </c>
      <c r="F114" s="5">
        <f t="shared" si="14"/>
        <v>0</v>
      </c>
      <c r="G114" s="48"/>
      <c r="I114" s="10"/>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9"/>
      <c r="ER114" s="9"/>
      <c r="ES114" s="9"/>
      <c r="ET114" s="9"/>
      <c r="EU114" s="9"/>
      <c r="EV114" s="9"/>
      <c r="EW114" s="9"/>
      <c r="EX114" s="9"/>
      <c r="EY114" s="9"/>
      <c r="EZ114" s="9"/>
      <c r="FA114" s="9"/>
      <c r="FB114" s="9"/>
      <c r="FC114" s="9"/>
      <c r="FD114" s="9"/>
      <c r="FE114" s="9"/>
      <c r="FF114" s="9"/>
      <c r="FG114" s="9"/>
      <c r="FH114" s="9"/>
      <c r="FI114" s="9"/>
      <c r="FJ114" s="9"/>
      <c r="FK114" s="9"/>
      <c r="FL114" s="9"/>
      <c r="FM114" s="9"/>
      <c r="FN114" s="9"/>
      <c r="FO114" s="9"/>
      <c r="FP114" s="9"/>
      <c r="FQ114" s="9"/>
      <c r="FR114" s="9"/>
      <c r="FS114" s="9"/>
      <c r="FT114" s="9"/>
      <c r="FU114" s="9"/>
      <c r="FV114" s="9"/>
      <c r="FW114" s="9"/>
      <c r="FX114" s="9"/>
      <c r="FY114" s="9"/>
      <c r="FZ114" s="9"/>
      <c r="GA114" s="9"/>
    </row>
    <row r="115" spans="1:183" ht="15.75" customHeight="1" x14ac:dyDescent="0.4">
      <c r="A115" s="8"/>
      <c r="B115" s="8"/>
      <c r="C115" s="8"/>
      <c r="D115" s="31"/>
      <c r="E115" s="36"/>
      <c r="F115" s="37"/>
      <c r="G115" s="48"/>
      <c r="I115" s="10"/>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9"/>
      <c r="ER115" s="9"/>
      <c r="ES115" s="9"/>
      <c r="ET115" s="9"/>
      <c r="EU115" s="9"/>
      <c r="EV115" s="9"/>
      <c r="EW115" s="9"/>
      <c r="EX115" s="9"/>
      <c r="EY115" s="9"/>
      <c r="EZ115" s="9"/>
      <c r="FA115" s="9"/>
      <c r="FB115" s="9"/>
      <c r="FC115" s="9"/>
      <c r="FD115" s="9"/>
      <c r="FE115" s="9"/>
      <c r="FF115" s="9"/>
      <c r="FG115" s="9"/>
      <c r="FH115" s="9"/>
      <c r="FI115" s="9"/>
      <c r="FJ115" s="9"/>
      <c r="FK115" s="9"/>
      <c r="FL115" s="9"/>
      <c r="FM115" s="9"/>
      <c r="FN115" s="9"/>
      <c r="FO115" s="9"/>
      <c r="FP115" s="9"/>
      <c r="FQ115" s="9"/>
      <c r="FR115" s="9"/>
      <c r="FS115" s="9"/>
      <c r="FT115" s="9"/>
      <c r="FU115" s="9"/>
      <c r="FV115" s="9"/>
      <c r="FW115" s="9"/>
      <c r="FX115" s="9"/>
      <c r="FY115" s="9"/>
      <c r="FZ115" s="9"/>
      <c r="GA115" s="9"/>
    </row>
    <row r="116" spans="1:183" ht="15.75" customHeight="1" x14ac:dyDescent="0.4">
      <c r="A116" s="3"/>
      <c r="C116" s="1" t="s">
        <v>80</v>
      </c>
      <c r="D116" s="1">
        <v>0</v>
      </c>
      <c r="E116" s="5">
        <v>1095</v>
      </c>
      <c r="F116" s="5">
        <f t="shared" ref="F116:F119" si="15">+D116*E116</f>
        <v>0</v>
      </c>
      <c r="G116" s="10"/>
      <c r="H116" s="9" t="s">
        <v>140</v>
      </c>
      <c r="I116" s="10"/>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9"/>
      <c r="ER116" s="9"/>
      <c r="ES116" s="9"/>
      <c r="ET116" s="9"/>
      <c r="EU116" s="9"/>
      <c r="EV116" s="9"/>
      <c r="EW116" s="9"/>
      <c r="EX116" s="9"/>
      <c r="EY116" s="9"/>
      <c r="EZ116" s="9"/>
      <c r="FA116" s="9"/>
      <c r="FB116" s="9"/>
      <c r="FC116" s="9"/>
      <c r="FD116" s="9"/>
      <c r="FE116" s="9"/>
      <c r="FF116" s="9"/>
      <c r="FG116" s="9"/>
      <c r="FH116" s="9"/>
      <c r="FI116" s="9"/>
      <c r="FJ116" s="9"/>
      <c r="FK116" s="9"/>
      <c r="FL116" s="9"/>
      <c r="FM116" s="9"/>
      <c r="FN116" s="9"/>
      <c r="FO116" s="9"/>
      <c r="FP116" s="9"/>
      <c r="FQ116" s="9"/>
      <c r="FR116" s="9"/>
      <c r="FS116" s="9"/>
      <c r="FT116" s="9"/>
      <c r="FU116" s="9"/>
      <c r="FV116" s="9"/>
      <c r="FW116" s="9"/>
      <c r="FX116" s="9"/>
      <c r="FY116" s="9"/>
      <c r="FZ116" s="9"/>
      <c r="GA116" s="9"/>
    </row>
    <row r="117" spans="1:183" ht="15.75" customHeight="1" x14ac:dyDescent="0.4">
      <c r="C117" s="1" t="s">
        <v>13</v>
      </c>
      <c r="D117" s="1">
        <v>0</v>
      </c>
      <c r="E117" s="5">
        <v>243</v>
      </c>
      <c r="F117" s="5">
        <f t="shared" si="15"/>
        <v>0</v>
      </c>
      <c r="G117" s="10"/>
      <c r="H117" s="9" t="s">
        <v>145</v>
      </c>
      <c r="I117" s="10"/>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9"/>
      <c r="FY117" s="9"/>
      <c r="FZ117" s="9"/>
      <c r="GA117" s="9"/>
    </row>
    <row r="118" spans="1:183" ht="15.75" customHeight="1" x14ac:dyDescent="0.4">
      <c r="C118" s="1" t="s">
        <v>14</v>
      </c>
      <c r="D118" s="1">
        <v>0</v>
      </c>
      <c r="E118" s="5">
        <v>122</v>
      </c>
      <c r="F118" s="5">
        <f t="shared" si="15"/>
        <v>0</v>
      </c>
      <c r="G118" s="10"/>
      <c r="H118" s="9" t="s">
        <v>146</v>
      </c>
      <c r="I118" s="10"/>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9"/>
      <c r="FY118" s="9"/>
      <c r="FZ118" s="9"/>
      <c r="GA118" s="9"/>
    </row>
    <row r="119" spans="1:183" ht="15.75" customHeight="1" x14ac:dyDescent="0.4">
      <c r="C119" s="1" t="s">
        <v>15</v>
      </c>
      <c r="D119" s="1">
        <v>0</v>
      </c>
      <c r="E119" s="5">
        <v>24</v>
      </c>
      <c r="F119" s="5">
        <f t="shared" si="15"/>
        <v>0</v>
      </c>
      <c r="G119" s="10"/>
      <c r="I119" s="10"/>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9"/>
      <c r="FY119" s="9"/>
      <c r="FZ119" s="9"/>
      <c r="GA119" s="9"/>
    </row>
    <row r="120" spans="1:183" ht="15.75" customHeight="1" x14ac:dyDescent="0.4">
      <c r="C120" s="8"/>
      <c r="D120" s="31"/>
      <c r="E120" s="36"/>
      <c r="F120" s="37"/>
      <c r="G120" s="10"/>
      <c r="I120" s="10"/>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9"/>
      <c r="FY120" s="9"/>
      <c r="FZ120" s="9"/>
      <c r="GA120" s="9"/>
    </row>
    <row r="121" spans="1:183" ht="15.75" customHeight="1" x14ac:dyDescent="0.4">
      <c r="C121" s="1" t="s">
        <v>81</v>
      </c>
      <c r="D121" s="1">
        <v>0</v>
      </c>
      <c r="E121" s="5">
        <v>2067</v>
      </c>
      <c r="F121" s="5">
        <f t="shared" ref="F121:F124" si="16">+D121*E121</f>
        <v>0</v>
      </c>
      <c r="G121" s="10"/>
      <c r="H121" s="9" t="s">
        <v>82</v>
      </c>
      <c r="I121" s="10"/>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9"/>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row>
    <row r="122" spans="1:183" ht="15.75" customHeight="1" x14ac:dyDescent="0.4">
      <c r="C122" s="1" t="s">
        <v>13</v>
      </c>
      <c r="D122" s="1">
        <v>0</v>
      </c>
      <c r="E122" s="5">
        <v>728</v>
      </c>
      <c r="F122" s="5">
        <f t="shared" si="16"/>
        <v>0</v>
      </c>
      <c r="G122" s="10"/>
      <c r="H122" s="9" t="s">
        <v>62</v>
      </c>
      <c r="I122" s="10"/>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9"/>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row>
    <row r="123" spans="1:183" ht="15.75" customHeight="1" x14ac:dyDescent="0.4">
      <c r="C123" s="1" t="s">
        <v>14</v>
      </c>
      <c r="D123" s="1">
        <v>0</v>
      </c>
      <c r="E123" s="5">
        <v>364</v>
      </c>
      <c r="F123" s="5">
        <f t="shared" si="16"/>
        <v>0</v>
      </c>
      <c r="G123" s="10"/>
      <c r="H123" s="9" t="s">
        <v>63</v>
      </c>
      <c r="I123" s="10"/>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9"/>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row>
    <row r="124" spans="1:183" ht="15.75" customHeight="1" x14ac:dyDescent="0.4">
      <c r="C124" s="1" t="s">
        <v>15</v>
      </c>
      <c r="D124" s="1">
        <v>0</v>
      </c>
      <c r="E124" s="5">
        <v>72</v>
      </c>
      <c r="F124" s="5">
        <f t="shared" si="16"/>
        <v>0</v>
      </c>
      <c r="G124" s="10"/>
      <c r="I124" s="10"/>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9"/>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row>
    <row r="125" spans="1:183" ht="15.75" customHeight="1" x14ac:dyDescent="0.4">
      <c r="C125" s="8"/>
      <c r="D125" s="31"/>
      <c r="E125" s="36"/>
      <c r="F125" s="37"/>
      <c r="G125" s="10"/>
      <c r="I125" s="10"/>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9"/>
      <c r="EL125" s="9"/>
      <c r="EM125" s="9"/>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row>
    <row r="126" spans="1:183" ht="15.75" customHeight="1" x14ac:dyDescent="0.4">
      <c r="C126" s="1" t="s">
        <v>83</v>
      </c>
      <c r="D126" s="1">
        <v>0</v>
      </c>
      <c r="E126" s="5">
        <v>3648</v>
      </c>
      <c r="F126" s="5">
        <f t="shared" ref="F126:F129" si="17">+D126*E126</f>
        <v>0</v>
      </c>
      <c r="G126" s="10"/>
      <c r="H126" s="9" t="s">
        <v>84</v>
      </c>
      <c r="I126" s="10"/>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9"/>
      <c r="EL126" s="9"/>
      <c r="EM126" s="9"/>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row>
    <row r="127" spans="1:183" ht="15.75" customHeight="1" x14ac:dyDescent="0.4">
      <c r="C127" s="1" t="s">
        <v>13</v>
      </c>
      <c r="D127" s="1">
        <v>0</v>
      </c>
      <c r="E127" s="5">
        <v>1213</v>
      </c>
      <c r="F127" s="5">
        <f t="shared" si="17"/>
        <v>0</v>
      </c>
      <c r="G127" s="10"/>
      <c r="H127" s="9" t="s">
        <v>62</v>
      </c>
      <c r="I127" s="10"/>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9"/>
      <c r="EL127" s="9"/>
      <c r="EM127" s="9"/>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row>
    <row r="128" spans="1:183" ht="15.75" customHeight="1" x14ac:dyDescent="0.4">
      <c r="C128" s="1" t="s">
        <v>14</v>
      </c>
      <c r="D128" s="1">
        <v>0</v>
      </c>
      <c r="E128" s="5">
        <v>607</v>
      </c>
      <c r="F128" s="5">
        <f t="shared" si="17"/>
        <v>0</v>
      </c>
      <c r="G128" s="10"/>
      <c r="H128" s="9" t="s">
        <v>63</v>
      </c>
      <c r="I128" s="10"/>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9"/>
      <c r="EL128" s="9"/>
      <c r="EM128" s="9"/>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row>
    <row r="129" spans="1:183" ht="15.75" customHeight="1" x14ac:dyDescent="0.4">
      <c r="C129" s="1" t="s">
        <v>15</v>
      </c>
      <c r="D129" s="1">
        <v>0</v>
      </c>
      <c r="E129" s="5">
        <v>122</v>
      </c>
      <c r="F129" s="5">
        <f t="shared" si="17"/>
        <v>0</v>
      </c>
      <c r="G129" s="10"/>
      <c r="I129" s="10"/>
      <c r="DH129" s="9"/>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9"/>
      <c r="FC129" s="9"/>
      <c r="FD129" s="9"/>
      <c r="FE129" s="9"/>
      <c r="FF129" s="9"/>
      <c r="FG129" s="9"/>
      <c r="FH129" s="9"/>
      <c r="FI129" s="9"/>
      <c r="FJ129" s="9"/>
      <c r="FK129" s="9"/>
      <c r="FL129" s="9"/>
      <c r="FM129" s="9"/>
      <c r="FN129" s="9"/>
      <c r="FO129" s="9"/>
      <c r="FP129" s="9"/>
      <c r="FQ129" s="9"/>
      <c r="FR129" s="9"/>
      <c r="FS129" s="9"/>
      <c r="FT129" s="9"/>
      <c r="FU129" s="9"/>
      <c r="FV129" s="9"/>
      <c r="FW129" s="9"/>
      <c r="FX129" s="9"/>
      <c r="FY129" s="9"/>
      <c r="FZ129" s="9"/>
      <c r="GA129" s="9"/>
    </row>
    <row r="130" spans="1:183" ht="15.75" customHeight="1" x14ac:dyDescent="0.4">
      <c r="A130" s="8" t="s">
        <v>23</v>
      </c>
      <c r="B130" s="8"/>
      <c r="C130" s="8"/>
      <c r="D130" s="31"/>
      <c r="E130" s="36"/>
      <c r="F130" s="37">
        <f>SUM(F109:F129)</f>
        <v>0</v>
      </c>
      <c r="G130" s="10"/>
      <c r="I130" s="10"/>
      <c r="DH130" s="9"/>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9"/>
      <c r="FC130" s="9"/>
      <c r="FD130" s="9"/>
      <c r="FE130" s="9"/>
      <c r="FF130" s="9"/>
      <c r="FG130" s="9"/>
      <c r="FH130" s="9"/>
      <c r="FI130" s="9"/>
      <c r="FJ130" s="9"/>
      <c r="FK130" s="9"/>
      <c r="FL130" s="9"/>
      <c r="FM130" s="9"/>
      <c r="FN130" s="9"/>
      <c r="FO130" s="9"/>
      <c r="FP130" s="9"/>
      <c r="FQ130" s="9"/>
      <c r="FR130" s="9"/>
      <c r="FS130" s="9"/>
      <c r="FT130" s="9"/>
      <c r="FU130" s="9"/>
      <c r="FV130" s="9"/>
      <c r="FW130" s="9"/>
      <c r="FX130" s="9"/>
      <c r="FY130" s="9"/>
      <c r="FZ130" s="9"/>
      <c r="GA130" s="9"/>
    </row>
    <row r="131" spans="1:183" ht="15.75" customHeight="1" x14ac:dyDescent="0.4">
      <c r="D131" s="1"/>
      <c r="E131" s="12"/>
      <c r="F131" s="5"/>
      <c r="G131" s="12"/>
      <c r="H131" s="33"/>
      <c r="I131" s="15"/>
      <c r="K131" s="16"/>
      <c r="L131" s="16"/>
    </row>
    <row r="132" spans="1:183" ht="34.5" customHeight="1" x14ac:dyDescent="0.4">
      <c r="A132" s="86" t="s">
        <v>148</v>
      </c>
      <c r="C132" s="6" t="s">
        <v>43</v>
      </c>
      <c r="D132" s="7" t="s">
        <v>58</v>
      </c>
      <c r="E132" s="7" t="s">
        <v>29</v>
      </c>
      <c r="F132" s="7" t="s">
        <v>73</v>
      </c>
      <c r="G132" s="7"/>
      <c r="I132" s="13"/>
      <c r="K132" s="13"/>
      <c r="L132" s="14"/>
    </row>
    <row r="133" spans="1:183" ht="15.75" customHeight="1" x14ac:dyDescent="0.4">
      <c r="A133" s="3" t="s">
        <v>3</v>
      </c>
      <c r="B133" s="1" t="s">
        <v>4</v>
      </c>
      <c r="C133" s="1" t="s">
        <v>26</v>
      </c>
      <c r="D133" s="1">
        <v>0</v>
      </c>
      <c r="E133" s="5">
        <v>3301</v>
      </c>
      <c r="F133" s="5">
        <f t="shared" ref="F133:F140" si="18">+D133*E133</f>
        <v>0</v>
      </c>
      <c r="G133" s="11"/>
      <c r="I133" s="15"/>
      <c r="K133" s="10"/>
    </row>
    <row r="134" spans="1:183" ht="15.75" customHeight="1" x14ac:dyDescent="0.4">
      <c r="A134" s="3" t="s">
        <v>5</v>
      </c>
      <c r="B134" s="1" t="s">
        <v>6</v>
      </c>
      <c r="C134" s="1" t="s">
        <v>26</v>
      </c>
      <c r="D134" s="1">
        <v>0</v>
      </c>
      <c r="E134" s="5">
        <v>2458</v>
      </c>
      <c r="F134" s="5">
        <f t="shared" si="18"/>
        <v>0</v>
      </c>
      <c r="G134" s="11"/>
      <c r="I134" s="15"/>
      <c r="K134" s="10"/>
    </row>
    <row r="135" spans="1:183" ht="15.75" customHeight="1" x14ac:dyDescent="0.4">
      <c r="A135" s="3" t="s">
        <v>7</v>
      </c>
      <c r="B135" s="1" t="s">
        <v>8</v>
      </c>
      <c r="C135" s="1" t="s">
        <v>26</v>
      </c>
      <c r="D135" s="1">
        <v>0</v>
      </c>
      <c r="E135" s="5">
        <v>1896</v>
      </c>
      <c r="F135" s="5">
        <f t="shared" si="18"/>
        <v>0</v>
      </c>
      <c r="G135" s="11"/>
      <c r="I135" s="15"/>
      <c r="K135" s="10"/>
    </row>
    <row r="136" spans="1:183" ht="15.75" customHeight="1" x14ac:dyDescent="0.4">
      <c r="A136" s="3" t="s">
        <v>9</v>
      </c>
      <c r="B136" s="1" t="s">
        <v>10</v>
      </c>
      <c r="C136" s="1" t="s">
        <v>26</v>
      </c>
      <c r="D136" s="1">
        <v>0</v>
      </c>
      <c r="E136" s="5">
        <v>1263</v>
      </c>
      <c r="F136" s="5">
        <f t="shared" si="18"/>
        <v>0</v>
      </c>
      <c r="G136" s="11"/>
      <c r="I136" s="15"/>
      <c r="K136" s="10"/>
    </row>
    <row r="137" spans="1:183" ht="15.75" customHeight="1" x14ac:dyDescent="0.4">
      <c r="A137" s="3" t="s">
        <v>11</v>
      </c>
      <c r="B137" s="1" t="s">
        <v>12</v>
      </c>
      <c r="C137" s="1" t="s">
        <v>26</v>
      </c>
      <c r="D137" s="1">
        <v>0</v>
      </c>
      <c r="E137" s="5">
        <v>868</v>
      </c>
      <c r="F137" s="5">
        <f t="shared" si="18"/>
        <v>0</v>
      </c>
      <c r="G137" s="11"/>
      <c r="I137" s="15"/>
      <c r="K137" s="10"/>
    </row>
    <row r="138" spans="1:183" ht="15.75" customHeight="1" x14ac:dyDescent="0.4">
      <c r="C138" s="1" t="s">
        <v>13</v>
      </c>
      <c r="D138" s="1">
        <v>0</v>
      </c>
      <c r="E138" s="5">
        <v>393</v>
      </c>
      <c r="F138" s="5">
        <f t="shared" si="18"/>
        <v>0</v>
      </c>
      <c r="G138" s="11"/>
      <c r="I138" s="15"/>
      <c r="K138" s="10"/>
    </row>
    <row r="139" spans="1:183" ht="15.75" customHeight="1" x14ac:dyDescent="0.4">
      <c r="C139" s="1" t="s">
        <v>14</v>
      </c>
      <c r="D139" s="1">
        <v>0</v>
      </c>
      <c r="E139" s="5">
        <v>198</v>
      </c>
      <c r="F139" s="5">
        <f t="shared" si="18"/>
        <v>0</v>
      </c>
      <c r="G139" s="11"/>
      <c r="I139" s="15"/>
      <c r="K139" s="10"/>
    </row>
    <row r="140" spans="1:183" ht="15.75" customHeight="1" x14ac:dyDescent="0.4">
      <c r="C140" s="1" t="s">
        <v>15</v>
      </c>
      <c r="D140" s="1">
        <v>0</v>
      </c>
      <c r="E140" s="5">
        <v>78</v>
      </c>
      <c r="F140" s="5">
        <f t="shared" si="18"/>
        <v>0</v>
      </c>
      <c r="G140" s="11"/>
      <c r="I140" s="15"/>
      <c r="K140" s="10"/>
    </row>
    <row r="141" spans="1:183" ht="15.75" customHeight="1" x14ac:dyDescent="0.4">
      <c r="A141" s="8" t="s">
        <v>23</v>
      </c>
      <c r="B141" s="8"/>
      <c r="C141" s="8"/>
      <c r="D141" s="31"/>
      <c r="E141" s="1"/>
      <c r="F141" s="37">
        <f>SUM(F133:F140)</f>
        <v>0</v>
      </c>
      <c r="G141" s="1"/>
    </row>
    <row r="142" spans="1:183" ht="15.75" customHeight="1" x14ac:dyDescent="0.4">
      <c r="A142" s="8"/>
      <c r="B142" s="8"/>
      <c r="C142" s="8"/>
      <c r="D142" s="31"/>
      <c r="E142" s="1"/>
      <c r="F142" s="37"/>
      <c r="G142" s="1"/>
    </row>
    <row r="143" spans="1:183" ht="15.75" customHeight="1" x14ac:dyDescent="0.4">
      <c r="A143" s="8"/>
      <c r="B143" s="8"/>
      <c r="C143" s="1" t="s">
        <v>105</v>
      </c>
      <c r="D143" s="1">
        <v>0</v>
      </c>
      <c r="E143" s="12">
        <v>0.56000000000000005</v>
      </c>
      <c r="F143" s="5">
        <f t="shared" ref="F143" si="19">+D143*E143</f>
        <v>0</v>
      </c>
      <c r="G143" s="48"/>
      <c r="H143" s="33" t="s">
        <v>106</v>
      </c>
    </row>
    <row r="144" spans="1:183" ht="15.75" customHeight="1" x14ac:dyDescent="0.4">
      <c r="D144" s="1"/>
      <c r="E144" s="1"/>
      <c r="F144" s="1"/>
      <c r="G144" s="1"/>
    </row>
    <row r="145" spans="1:12" ht="35.25" customHeight="1" x14ac:dyDescent="0.4">
      <c r="A145" s="86" t="s">
        <v>148</v>
      </c>
      <c r="C145" s="6" t="s">
        <v>44</v>
      </c>
      <c r="D145" s="7" t="s">
        <v>58</v>
      </c>
      <c r="E145" s="7" t="s">
        <v>29</v>
      </c>
      <c r="F145" s="7" t="s">
        <v>73</v>
      </c>
      <c r="G145" s="7"/>
      <c r="I145" s="13"/>
      <c r="K145" s="13"/>
      <c r="L145" s="14"/>
    </row>
    <row r="146" spans="1:12" ht="15.75" customHeight="1" x14ac:dyDescent="0.4">
      <c r="A146" s="3" t="s">
        <v>3</v>
      </c>
      <c r="B146" s="1" t="s">
        <v>4</v>
      </c>
      <c r="C146" s="1" t="s">
        <v>27</v>
      </c>
      <c r="D146" s="1">
        <v>0</v>
      </c>
      <c r="E146" s="5">
        <v>2106</v>
      </c>
      <c r="F146" s="5">
        <f t="shared" ref="F146:F153" si="20">+D146*E146</f>
        <v>0</v>
      </c>
      <c r="G146" s="11"/>
      <c r="H146" s="9" t="s">
        <v>67</v>
      </c>
      <c r="I146" s="15"/>
      <c r="K146" s="10"/>
    </row>
    <row r="147" spans="1:12" ht="15.75" customHeight="1" x14ac:dyDescent="0.4">
      <c r="A147" s="3" t="s">
        <v>5</v>
      </c>
      <c r="B147" s="1" t="s">
        <v>6</v>
      </c>
      <c r="C147" s="1" t="s">
        <v>27</v>
      </c>
      <c r="D147" s="1">
        <v>0</v>
      </c>
      <c r="E147" s="5">
        <v>1547</v>
      </c>
      <c r="F147" s="5">
        <f t="shared" si="20"/>
        <v>0</v>
      </c>
      <c r="G147" s="11"/>
      <c r="H147" s="9" t="s">
        <v>67</v>
      </c>
      <c r="I147" s="15"/>
      <c r="K147" s="10"/>
    </row>
    <row r="148" spans="1:12" ht="15.75" customHeight="1" x14ac:dyDescent="0.4">
      <c r="A148" s="3" t="s">
        <v>7</v>
      </c>
      <c r="B148" s="1" t="s">
        <v>8</v>
      </c>
      <c r="C148" s="1" t="s">
        <v>27</v>
      </c>
      <c r="D148" s="1">
        <v>0</v>
      </c>
      <c r="E148" s="5">
        <v>1195</v>
      </c>
      <c r="F148" s="5">
        <f t="shared" si="20"/>
        <v>0</v>
      </c>
      <c r="G148" s="11"/>
      <c r="H148" s="9" t="s">
        <v>67</v>
      </c>
      <c r="I148" s="15"/>
      <c r="K148" s="10"/>
    </row>
    <row r="149" spans="1:12" ht="15.75" customHeight="1" x14ac:dyDescent="0.4">
      <c r="A149" s="3" t="s">
        <v>9</v>
      </c>
      <c r="B149" s="1" t="s">
        <v>10</v>
      </c>
      <c r="C149" s="1" t="s">
        <v>27</v>
      </c>
      <c r="D149" s="1">
        <v>0</v>
      </c>
      <c r="E149" s="5">
        <v>665</v>
      </c>
      <c r="F149" s="5">
        <f t="shared" si="20"/>
        <v>0</v>
      </c>
      <c r="G149" s="11"/>
      <c r="H149" s="9" t="s">
        <v>67</v>
      </c>
      <c r="I149" s="15"/>
      <c r="K149" s="10"/>
    </row>
    <row r="150" spans="1:12" ht="15.75" customHeight="1" x14ac:dyDescent="0.4">
      <c r="A150" s="3" t="s">
        <v>11</v>
      </c>
      <c r="B150" s="1" t="s">
        <v>12</v>
      </c>
      <c r="C150" s="1" t="s">
        <v>27</v>
      </c>
      <c r="D150" s="1">
        <v>0</v>
      </c>
      <c r="E150" s="5">
        <v>338</v>
      </c>
      <c r="F150" s="5">
        <f t="shared" si="20"/>
        <v>0</v>
      </c>
      <c r="G150" s="11"/>
      <c r="H150" s="9" t="s">
        <v>67</v>
      </c>
      <c r="I150" s="15"/>
      <c r="K150" s="10"/>
    </row>
    <row r="151" spans="1:12" ht="15.75" customHeight="1" x14ac:dyDescent="0.4">
      <c r="C151" s="1" t="s">
        <v>13</v>
      </c>
      <c r="D151" s="1">
        <v>0</v>
      </c>
      <c r="E151" s="5">
        <v>169</v>
      </c>
      <c r="F151" s="5">
        <f t="shared" si="20"/>
        <v>0</v>
      </c>
      <c r="G151" s="11"/>
      <c r="I151" s="15"/>
      <c r="K151" s="10"/>
    </row>
    <row r="152" spans="1:12" ht="15.75" customHeight="1" x14ac:dyDescent="0.4">
      <c r="C152" s="1" t="s">
        <v>14</v>
      </c>
      <c r="D152" s="1">
        <v>0</v>
      </c>
      <c r="E152" s="5">
        <v>84</v>
      </c>
      <c r="F152" s="5">
        <f t="shared" si="20"/>
        <v>0</v>
      </c>
      <c r="G152" s="11"/>
      <c r="I152" s="15"/>
      <c r="K152" s="10"/>
    </row>
    <row r="153" spans="1:12" ht="15.75" customHeight="1" x14ac:dyDescent="0.4">
      <c r="C153" s="1" t="s">
        <v>15</v>
      </c>
      <c r="D153" s="1">
        <v>0</v>
      </c>
      <c r="E153" s="5">
        <v>33</v>
      </c>
      <c r="F153" s="5">
        <f t="shared" si="20"/>
        <v>0</v>
      </c>
      <c r="G153" s="11"/>
      <c r="I153" s="15"/>
      <c r="K153" s="10"/>
    </row>
    <row r="154" spans="1:12" ht="15.75" customHeight="1" x14ac:dyDescent="0.4">
      <c r="A154" s="8" t="s">
        <v>23</v>
      </c>
      <c r="B154" s="8"/>
      <c r="C154" s="8"/>
      <c r="D154" s="31"/>
      <c r="E154" s="1"/>
      <c r="F154" s="37">
        <f>SUM(F146:F153)</f>
        <v>0</v>
      </c>
      <c r="G154" s="1"/>
    </row>
    <row r="155" spans="1:12" ht="15.75" customHeight="1" x14ac:dyDescent="0.4">
      <c r="A155" s="8"/>
      <c r="B155" s="8"/>
      <c r="C155" s="8"/>
      <c r="D155" s="1"/>
      <c r="E155" s="1"/>
      <c r="F155" s="1"/>
      <c r="G155" s="1"/>
    </row>
    <row r="156" spans="1:12" ht="35.25" customHeight="1" x14ac:dyDescent="0.4">
      <c r="A156" s="86" t="s">
        <v>148</v>
      </c>
      <c r="C156" s="6" t="s">
        <v>45</v>
      </c>
      <c r="D156" s="7" t="s">
        <v>58</v>
      </c>
      <c r="E156" s="7" t="s">
        <v>29</v>
      </c>
      <c r="F156" s="7" t="s">
        <v>73</v>
      </c>
      <c r="G156" s="7"/>
      <c r="I156" s="13"/>
      <c r="K156" s="13"/>
      <c r="L156" s="14"/>
    </row>
    <row r="157" spans="1:12" ht="15.75" customHeight="1" x14ac:dyDescent="0.4">
      <c r="A157" s="3" t="s">
        <v>3</v>
      </c>
      <c r="B157" s="1" t="s">
        <v>4</v>
      </c>
      <c r="C157" s="1" t="s">
        <v>31</v>
      </c>
      <c r="D157" s="1">
        <v>0</v>
      </c>
      <c r="E157" s="5">
        <v>1005</v>
      </c>
      <c r="F157" s="5">
        <f t="shared" ref="F157:F164" si="21">+D157*E157</f>
        <v>0</v>
      </c>
      <c r="G157" s="11"/>
      <c r="H157" s="9" t="s">
        <v>67</v>
      </c>
      <c r="I157" s="15"/>
      <c r="K157" s="10"/>
    </row>
    <row r="158" spans="1:12" ht="15.75" customHeight="1" x14ac:dyDescent="0.4">
      <c r="A158" s="3" t="s">
        <v>5</v>
      </c>
      <c r="B158" s="1" t="s">
        <v>6</v>
      </c>
      <c r="C158" s="1" t="s">
        <v>31</v>
      </c>
      <c r="D158" s="1">
        <v>0</v>
      </c>
      <c r="E158" s="5">
        <v>879</v>
      </c>
      <c r="F158" s="5">
        <f t="shared" si="21"/>
        <v>0</v>
      </c>
      <c r="G158" s="11"/>
      <c r="H158" s="9" t="s">
        <v>67</v>
      </c>
      <c r="I158" s="15"/>
      <c r="K158" s="10"/>
    </row>
    <row r="159" spans="1:12" ht="15.75" customHeight="1" x14ac:dyDescent="0.4">
      <c r="A159" s="3" t="s">
        <v>7</v>
      </c>
      <c r="B159" s="1" t="s">
        <v>8</v>
      </c>
      <c r="C159" s="1" t="s">
        <v>31</v>
      </c>
      <c r="D159" s="1">
        <v>0</v>
      </c>
      <c r="E159" s="5">
        <v>753</v>
      </c>
      <c r="F159" s="5">
        <f t="shared" si="21"/>
        <v>0</v>
      </c>
      <c r="G159" s="11"/>
      <c r="H159" s="9" t="s">
        <v>67</v>
      </c>
      <c r="I159" s="15"/>
      <c r="K159" s="10"/>
    </row>
    <row r="160" spans="1:12" ht="15.75" customHeight="1" x14ac:dyDescent="0.4">
      <c r="A160" s="3" t="s">
        <v>9</v>
      </c>
      <c r="B160" s="1" t="s">
        <v>10</v>
      </c>
      <c r="C160" s="1" t="s">
        <v>31</v>
      </c>
      <c r="D160" s="1">
        <v>0</v>
      </c>
      <c r="E160" s="5">
        <v>628</v>
      </c>
      <c r="F160" s="5">
        <f t="shared" si="21"/>
        <v>0</v>
      </c>
      <c r="G160" s="11"/>
      <c r="H160" s="9" t="s">
        <v>67</v>
      </c>
      <c r="I160" s="15"/>
      <c r="K160" s="10"/>
    </row>
    <row r="161" spans="1:12" ht="15.75" customHeight="1" x14ac:dyDescent="0.4">
      <c r="A161" s="3" t="s">
        <v>11</v>
      </c>
      <c r="B161" s="1" t="s">
        <v>12</v>
      </c>
      <c r="C161" s="1" t="s">
        <v>31</v>
      </c>
      <c r="D161" s="1">
        <v>0</v>
      </c>
      <c r="E161" s="5">
        <v>503</v>
      </c>
      <c r="F161" s="5">
        <f t="shared" si="21"/>
        <v>0</v>
      </c>
      <c r="G161" s="11"/>
      <c r="H161" s="9" t="s">
        <v>67</v>
      </c>
      <c r="I161" s="15"/>
      <c r="K161" s="10"/>
    </row>
    <row r="162" spans="1:12" ht="15.75" customHeight="1" x14ac:dyDescent="0.4">
      <c r="C162" s="1" t="s">
        <v>13</v>
      </c>
      <c r="D162" s="1">
        <v>0</v>
      </c>
      <c r="E162" s="5">
        <v>251</v>
      </c>
      <c r="F162" s="5">
        <f t="shared" si="21"/>
        <v>0</v>
      </c>
      <c r="G162" s="11"/>
      <c r="I162" s="15"/>
      <c r="K162" s="10"/>
    </row>
    <row r="163" spans="1:12" ht="15.75" customHeight="1" x14ac:dyDescent="0.4">
      <c r="C163" s="1" t="s">
        <v>14</v>
      </c>
      <c r="D163" s="1">
        <v>0</v>
      </c>
      <c r="E163" s="5">
        <v>125</v>
      </c>
      <c r="F163" s="5">
        <f t="shared" si="21"/>
        <v>0</v>
      </c>
      <c r="G163" s="11"/>
      <c r="I163" s="15"/>
      <c r="K163" s="10"/>
    </row>
    <row r="164" spans="1:12" ht="15.75" customHeight="1" x14ac:dyDescent="0.4">
      <c r="C164" s="1" t="s">
        <v>15</v>
      </c>
      <c r="D164" s="1">
        <v>0</v>
      </c>
      <c r="E164" s="5">
        <v>51</v>
      </c>
      <c r="F164" s="5">
        <f t="shared" si="21"/>
        <v>0</v>
      </c>
      <c r="G164" s="11"/>
      <c r="I164" s="15"/>
      <c r="K164" s="10"/>
    </row>
    <row r="165" spans="1:12" ht="15.75" customHeight="1" x14ac:dyDescent="0.4">
      <c r="A165" s="8" t="s">
        <v>23</v>
      </c>
      <c r="B165" s="8"/>
      <c r="C165" s="8"/>
      <c r="D165" s="31"/>
      <c r="E165" s="1"/>
      <c r="F165" s="37">
        <f>SUM(F157:F164)</f>
        <v>0</v>
      </c>
      <c r="G165" s="1"/>
    </row>
    <row r="166" spans="1:12" ht="15.75" customHeight="1" x14ac:dyDescent="0.4">
      <c r="A166" s="8"/>
      <c r="B166" s="8"/>
      <c r="C166" s="8"/>
      <c r="D166" s="1"/>
      <c r="E166" s="1"/>
      <c r="F166" s="1"/>
      <c r="G166" s="1"/>
    </row>
    <row r="167" spans="1:12" ht="34.5" customHeight="1" x14ac:dyDescent="0.4">
      <c r="A167" s="86" t="s">
        <v>148</v>
      </c>
      <c r="C167" s="6" t="s">
        <v>46</v>
      </c>
      <c r="D167" s="7" t="s">
        <v>58</v>
      </c>
      <c r="E167" s="7" t="s">
        <v>29</v>
      </c>
      <c r="F167" s="7" t="s">
        <v>73</v>
      </c>
      <c r="G167" s="7"/>
      <c r="I167" s="13"/>
      <c r="K167" s="13"/>
      <c r="L167" s="14"/>
    </row>
    <row r="168" spans="1:12" ht="15.75" customHeight="1" x14ac:dyDescent="0.4">
      <c r="A168" s="3" t="s">
        <v>3</v>
      </c>
      <c r="B168" s="1" t="s">
        <v>4</v>
      </c>
      <c r="C168" s="1" t="s">
        <v>47</v>
      </c>
      <c r="D168" s="1">
        <v>0</v>
      </c>
      <c r="E168" s="5">
        <v>1005</v>
      </c>
      <c r="F168" s="5">
        <f t="shared" ref="F168:F175" si="22">+D168*E168</f>
        <v>0</v>
      </c>
      <c r="G168" s="11"/>
      <c r="H168" s="9" t="s">
        <v>67</v>
      </c>
      <c r="I168" s="15"/>
      <c r="K168" s="10"/>
    </row>
    <row r="169" spans="1:12" ht="15.75" customHeight="1" x14ac:dyDescent="0.4">
      <c r="A169" s="3" t="s">
        <v>5</v>
      </c>
      <c r="B169" s="1" t="s">
        <v>6</v>
      </c>
      <c r="C169" s="1" t="s">
        <v>47</v>
      </c>
      <c r="D169" s="1">
        <v>0</v>
      </c>
      <c r="E169" s="5">
        <v>879</v>
      </c>
      <c r="F169" s="5">
        <f t="shared" si="22"/>
        <v>0</v>
      </c>
      <c r="G169" s="11"/>
      <c r="H169" s="9" t="s">
        <v>67</v>
      </c>
      <c r="I169" s="15"/>
      <c r="K169" s="10"/>
    </row>
    <row r="170" spans="1:12" ht="15.75" customHeight="1" x14ac:dyDescent="0.4">
      <c r="A170" s="3" t="s">
        <v>7</v>
      </c>
      <c r="B170" s="1" t="s">
        <v>8</v>
      </c>
      <c r="C170" s="1" t="s">
        <v>47</v>
      </c>
      <c r="D170" s="1">
        <v>0</v>
      </c>
      <c r="E170" s="5">
        <v>753</v>
      </c>
      <c r="F170" s="5">
        <f t="shared" si="22"/>
        <v>0</v>
      </c>
      <c r="G170" s="11"/>
      <c r="H170" s="9" t="s">
        <v>67</v>
      </c>
      <c r="I170" s="15"/>
      <c r="K170" s="10"/>
    </row>
    <row r="171" spans="1:12" ht="15.75" customHeight="1" x14ac:dyDescent="0.4">
      <c r="A171" s="3" t="s">
        <v>9</v>
      </c>
      <c r="B171" s="1" t="s">
        <v>10</v>
      </c>
      <c r="C171" s="1" t="s">
        <v>47</v>
      </c>
      <c r="D171" s="1">
        <v>0</v>
      </c>
      <c r="E171" s="5">
        <v>628</v>
      </c>
      <c r="F171" s="5">
        <f t="shared" si="22"/>
        <v>0</v>
      </c>
      <c r="G171" s="11"/>
      <c r="H171" s="9" t="s">
        <v>67</v>
      </c>
      <c r="I171" s="15"/>
      <c r="K171" s="10"/>
    </row>
    <row r="172" spans="1:12" ht="15.75" customHeight="1" x14ac:dyDescent="0.4">
      <c r="A172" s="3" t="s">
        <v>11</v>
      </c>
      <c r="B172" s="1" t="s">
        <v>12</v>
      </c>
      <c r="C172" s="1" t="s">
        <v>47</v>
      </c>
      <c r="D172" s="1">
        <v>0</v>
      </c>
      <c r="E172" s="5">
        <v>503</v>
      </c>
      <c r="F172" s="5">
        <f t="shared" si="22"/>
        <v>0</v>
      </c>
      <c r="G172" s="11"/>
      <c r="H172" s="9" t="s">
        <v>67</v>
      </c>
      <c r="I172" s="15"/>
      <c r="K172" s="10"/>
    </row>
    <row r="173" spans="1:12" ht="15.75" customHeight="1" x14ac:dyDescent="0.4">
      <c r="C173" s="1" t="s">
        <v>13</v>
      </c>
      <c r="D173" s="1">
        <v>0</v>
      </c>
      <c r="E173" s="5">
        <v>251</v>
      </c>
      <c r="F173" s="5">
        <f t="shared" si="22"/>
        <v>0</v>
      </c>
      <c r="G173" s="11"/>
      <c r="I173" s="15"/>
      <c r="K173" s="10"/>
    </row>
    <row r="174" spans="1:12" ht="15.75" customHeight="1" x14ac:dyDescent="0.4">
      <c r="C174" s="1" t="s">
        <v>14</v>
      </c>
      <c r="D174" s="1">
        <v>0</v>
      </c>
      <c r="E174" s="5">
        <v>125</v>
      </c>
      <c r="F174" s="5">
        <f t="shared" si="22"/>
        <v>0</v>
      </c>
      <c r="G174" s="11"/>
      <c r="I174" s="15"/>
      <c r="K174" s="10"/>
    </row>
    <row r="175" spans="1:12" ht="15.75" customHeight="1" x14ac:dyDescent="0.4">
      <c r="C175" s="1" t="s">
        <v>15</v>
      </c>
      <c r="D175" s="1">
        <v>0</v>
      </c>
      <c r="E175" s="5">
        <v>51</v>
      </c>
      <c r="F175" s="5">
        <f t="shared" si="22"/>
        <v>0</v>
      </c>
      <c r="G175" s="11"/>
      <c r="I175" s="15"/>
      <c r="K175" s="10"/>
    </row>
    <row r="176" spans="1:12" ht="15.75" customHeight="1" x14ac:dyDescent="0.4">
      <c r="A176" s="8" t="s">
        <v>23</v>
      </c>
      <c r="B176" s="8"/>
      <c r="C176" s="8"/>
      <c r="D176" s="31"/>
      <c r="E176" s="1"/>
      <c r="F176" s="37">
        <f>SUM(F168:F175)</f>
        <v>0</v>
      </c>
      <c r="G176" s="1"/>
    </row>
    <row r="177" spans="1:12" ht="15.75" customHeight="1" x14ac:dyDescent="0.4">
      <c r="A177" s="8"/>
      <c r="B177" s="8"/>
      <c r="C177" s="8"/>
      <c r="D177" s="1"/>
      <c r="E177" s="1"/>
      <c r="F177" s="1"/>
      <c r="G177" s="1"/>
    </row>
    <row r="178" spans="1:12" ht="32.25" customHeight="1" x14ac:dyDescent="0.4">
      <c r="A178" s="86" t="s">
        <v>148</v>
      </c>
      <c r="C178" s="6" t="s">
        <v>48</v>
      </c>
      <c r="D178" s="7" t="s">
        <v>58</v>
      </c>
      <c r="E178" s="7" t="s">
        <v>29</v>
      </c>
      <c r="F178" s="7" t="s">
        <v>73</v>
      </c>
      <c r="G178" s="7"/>
      <c r="I178" s="13"/>
      <c r="K178" s="13"/>
      <c r="L178" s="14"/>
    </row>
    <row r="179" spans="1:12" ht="15.75" customHeight="1" x14ac:dyDescent="0.4">
      <c r="A179" s="3" t="s">
        <v>3</v>
      </c>
      <c r="B179" s="1" t="s">
        <v>4</v>
      </c>
      <c r="C179" s="1" t="s">
        <v>32</v>
      </c>
      <c r="D179" s="1">
        <v>0</v>
      </c>
      <c r="E179" s="5">
        <v>1005</v>
      </c>
      <c r="F179" s="5">
        <f t="shared" ref="F179:F186" si="23">+D179*E179</f>
        <v>0</v>
      </c>
      <c r="G179" s="11"/>
      <c r="H179" s="9" t="s">
        <v>67</v>
      </c>
      <c r="I179" s="15"/>
      <c r="K179" s="10"/>
    </row>
    <row r="180" spans="1:12" ht="15.75" customHeight="1" x14ac:dyDescent="0.4">
      <c r="A180" s="3" t="s">
        <v>5</v>
      </c>
      <c r="B180" s="1" t="s">
        <v>6</v>
      </c>
      <c r="C180" s="1" t="s">
        <v>32</v>
      </c>
      <c r="D180" s="1">
        <v>0</v>
      </c>
      <c r="E180" s="5">
        <v>879</v>
      </c>
      <c r="F180" s="5">
        <f t="shared" si="23"/>
        <v>0</v>
      </c>
      <c r="G180" s="11"/>
      <c r="H180" s="9" t="s">
        <v>67</v>
      </c>
      <c r="I180" s="15"/>
      <c r="K180" s="10"/>
    </row>
    <row r="181" spans="1:12" ht="15.75" customHeight="1" x14ac:dyDescent="0.4">
      <c r="A181" s="3" t="s">
        <v>7</v>
      </c>
      <c r="B181" s="1" t="s">
        <v>8</v>
      </c>
      <c r="C181" s="1" t="s">
        <v>32</v>
      </c>
      <c r="D181" s="1">
        <v>0</v>
      </c>
      <c r="E181" s="5">
        <v>753</v>
      </c>
      <c r="F181" s="5">
        <f t="shared" si="23"/>
        <v>0</v>
      </c>
      <c r="G181" s="11"/>
      <c r="H181" s="9" t="s">
        <v>67</v>
      </c>
      <c r="I181" s="15"/>
      <c r="K181" s="10"/>
    </row>
    <row r="182" spans="1:12" ht="15.75" customHeight="1" x14ac:dyDescent="0.4">
      <c r="A182" s="3" t="s">
        <v>9</v>
      </c>
      <c r="B182" s="1" t="s">
        <v>10</v>
      </c>
      <c r="C182" s="1" t="s">
        <v>32</v>
      </c>
      <c r="D182" s="1">
        <v>0</v>
      </c>
      <c r="E182" s="5">
        <v>628</v>
      </c>
      <c r="F182" s="5">
        <f t="shared" si="23"/>
        <v>0</v>
      </c>
      <c r="G182" s="11"/>
      <c r="H182" s="9" t="s">
        <v>67</v>
      </c>
      <c r="I182" s="15"/>
      <c r="K182" s="10"/>
    </row>
    <row r="183" spans="1:12" ht="15.75" customHeight="1" x14ac:dyDescent="0.4">
      <c r="A183" s="3" t="s">
        <v>11</v>
      </c>
      <c r="B183" s="1" t="s">
        <v>12</v>
      </c>
      <c r="C183" s="1" t="s">
        <v>32</v>
      </c>
      <c r="D183" s="1">
        <v>0</v>
      </c>
      <c r="E183" s="5">
        <v>503</v>
      </c>
      <c r="F183" s="5">
        <f t="shared" si="23"/>
        <v>0</v>
      </c>
      <c r="G183" s="11"/>
      <c r="H183" s="9" t="s">
        <v>67</v>
      </c>
      <c r="I183" s="15"/>
      <c r="K183" s="10"/>
    </row>
    <row r="184" spans="1:12" ht="15.75" customHeight="1" x14ac:dyDescent="0.4">
      <c r="C184" s="1" t="s">
        <v>13</v>
      </c>
      <c r="D184" s="1">
        <v>0</v>
      </c>
      <c r="E184" s="5">
        <v>251</v>
      </c>
      <c r="F184" s="5">
        <f t="shared" si="23"/>
        <v>0</v>
      </c>
      <c r="G184" s="11"/>
      <c r="I184" s="15"/>
      <c r="K184" s="10"/>
    </row>
    <row r="185" spans="1:12" ht="15.75" customHeight="1" x14ac:dyDescent="0.4">
      <c r="C185" s="1" t="s">
        <v>14</v>
      </c>
      <c r="D185" s="1">
        <v>0</v>
      </c>
      <c r="E185" s="5">
        <v>125</v>
      </c>
      <c r="F185" s="5">
        <f t="shared" si="23"/>
        <v>0</v>
      </c>
      <c r="G185" s="11"/>
      <c r="I185" s="15"/>
      <c r="K185" s="10"/>
    </row>
    <row r="186" spans="1:12" ht="15.75" customHeight="1" x14ac:dyDescent="0.4">
      <c r="C186" s="1" t="s">
        <v>15</v>
      </c>
      <c r="D186" s="1">
        <v>0</v>
      </c>
      <c r="E186" s="5">
        <v>51</v>
      </c>
      <c r="F186" s="5">
        <f t="shared" si="23"/>
        <v>0</v>
      </c>
      <c r="G186" s="11"/>
      <c r="I186" s="15"/>
      <c r="K186" s="10"/>
    </row>
    <row r="187" spans="1:12" ht="15.75" customHeight="1" x14ac:dyDescent="0.4">
      <c r="A187" s="8" t="s">
        <v>23</v>
      </c>
      <c r="B187" s="8"/>
      <c r="C187" s="8"/>
      <c r="D187" s="31"/>
      <c r="E187" s="1"/>
      <c r="F187" s="37">
        <f>SUM(F179:F186)</f>
        <v>0</v>
      </c>
      <c r="G187" s="1"/>
    </row>
    <row r="188" spans="1:12" ht="15.75" customHeight="1" x14ac:dyDescent="0.4">
      <c r="A188" s="8"/>
      <c r="B188" s="8"/>
      <c r="D188" s="1"/>
      <c r="E188" s="1"/>
      <c r="F188" s="1"/>
      <c r="G188" s="1"/>
    </row>
    <row r="189" spans="1:12" ht="15.75" customHeight="1" x14ac:dyDescent="0.4">
      <c r="C189" s="6" t="s">
        <v>53</v>
      </c>
      <c r="D189" s="7" t="s">
        <v>58</v>
      </c>
      <c r="E189" s="7" t="s">
        <v>29</v>
      </c>
      <c r="F189" s="7" t="s">
        <v>73</v>
      </c>
      <c r="G189" s="7"/>
      <c r="I189" s="13"/>
      <c r="K189" s="13"/>
      <c r="L189" s="14"/>
    </row>
    <row r="190" spans="1:12" ht="15.75" customHeight="1" x14ac:dyDescent="0.4">
      <c r="A190" s="3" t="s">
        <v>3</v>
      </c>
      <c r="B190" s="1" t="s">
        <v>4</v>
      </c>
      <c r="C190" s="1" t="s">
        <v>28</v>
      </c>
      <c r="D190" s="1">
        <v>0</v>
      </c>
      <c r="E190" s="5">
        <v>4258</v>
      </c>
      <c r="F190" s="5">
        <f t="shared" ref="F190:F197" si="24">+D190*E190</f>
        <v>0</v>
      </c>
      <c r="G190" s="11"/>
      <c r="H190" s="9" t="s">
        <v>68</v>
      </c>
      <c r="I190" s="15"/>
      <c r="K190" s="10"/>
    </row>
    <row r="191" spans="1:12" ht="15.75" customHeight="1" x14ac:dyDescent="0.4">
      <c r="A191" s="3" t="s">
        <v>5</v>
      </c>
      <c r="B191" s="1" t="s">
        <v>6</v>
      </c>
      <c r="C191" s="1" t="s">
        <v>28</v>
      </c>
      <c r="D191" s="1">
        <v>0</v>
      </c>
      <c r="E191" s="5">
        <v>3487</v>
      </c>
      <c r="F191" s="5">
        <f t="shared" si="24"/>
        <v>0</v>
      </c>
      <c r="G191" s="11"/>
      <c r="H191" s="9" t="s">
        <v>68</v>
      </c>
      <c r="I191" s="15"/>
      <c r="K191" s="10"/>
    </row>
    <row r="192" spans="1:12" ht="15.75" customHeight="1" x14ac:dyDescent="0.4">
      <c r="A192" s="3" t="s">
        <v>7</v>
      </c>
      <c r="B192" s="1" t="s">
        <v>8</v>
      </c>
      <c r="C192" s="1" t="s">
        <v>28</v>
      </c>
      <c r="D192" s="1">
        <v>0</v>
      </c>
      <c r="E192" s="5">
        <v>2750</v>
      </c>
      <c r="F192" s="5">
        <f t="shared" si="24"/>
        <v>0</v>
      </c>
      <c r="G192" s="11"/>
      <c r="H192" s="9" t="s">
        <v>68</v>
      </c>
      <c r="I192" s="15"/>
      <c r="K192" s="10"/>
    </row>
    <row r="193" spans="1:11" ht="15.75" customHeight="1" x14ac:dyDescent="0.4">
      <c r="A193" s="3" t="s">
        <v>9</v>
      </c>
      <c r="B193" s="1" t="s">
        <v>10</v>
      </c>
      <c r="C193" s="1" t="s">
        <v>28</v>
      </c>
      <c r="D193" s="1">
        <v>0</v>
      </c>
      <c r="E193" s="5">
        <v>1980</v>
      </c>
      <c r="F193" s="5">
        <f t="shared" si="24"/>
        <v>0</v>
      </c>
      <c r="G193" s="11"/>
      <c r="H193" s="9" t="s">
        <v>68</v>
      </c>
      <c r="I193" s="15"/>
      <c r="K193" s="10"/>
    </row>
    <row r="194" spans="1:11" ht="15.75" customHeight="1" x14ac:dyDescent="0.4">
      <c r="A194" s="3" t="s">
        <v>11</v>
      </c>
      <c r="B194" s="1" t="s">
        <v>12</v>
      </c>
      <c r="C194" s="1" t="s">
        <v>28</v>
      </c>
      <c r="D194" s="1">
        <v>0</v>
      </c>
      <c r="E194" s="5">
        <v>1563</v>
      </c>
      <c r="F194" s="5">
        <f t="shared" si="24"/>
        <v>0</v>
      </c>
      <c r="G194" s="11"/>
      <c r="H194" s="9" t="s">
        <v>68</v>
      </c>
      <c r="I194" s="15"/>
      <c r="K194" s="10"/>
    </row>
    <row r="195" spans="1:11" ht="15.75" customHeight="1" x14ac:dyDescent="0.4">
      <c r="C195" s="1" t="s">
        <v>13</v>
      </c>
      <c r="D195" s="1">
        <v>0</v>
      </c>
      <c r="E195" s="5">
        <v>467</v>
      </c>
      <c r="F195" s="5">
        <f t="shared" si="24"/>
        <v>0</v>
      </c>
      <c r="G195" s="11"/>
      <c r="H195" s="10"/>
      <c r="I195" s="15"/>
      <c r="K195" s="10"/>
    </row>
    <row r="196" spans="1:11" ht="15.75" customHeight="1" x14ac:dyDescent="0.4">
      <c r="C196" s="1" t="s">
        <v>14</v>
      </c>
      <c r="D196" s="1">
        <v>0</v>
      </c>
      <c r="E196" s="5">
        <v>202</v>
      </c>
      <c r="F196" s="5">
        <f t="shared" si="24"/>
        <v>0</v>
      </c>
      <c r="G196" s="11"/>
      <c r="H196" s="10"/>
      <c r="I196" s="15"/>
      <c r="K196" s="10"/>
    </row>
    <row r="197" spans="1:11" ht="15.75" customHeight="1" x14ac:dyDescent="0.4">
      <c r="C197" s="1" t="s">
        <v>15</v>
      </c>
      <c r="D197" s="1">
        <v>0</v>
      </c>
      <c r="E197" s="5">
        <v>84</v>
      </c>
      <c r="F197" s="5">
        <f t="shared" si="24"/>
        <v>0</v>
      </c>
      <c r="G197" s="11"/>
      <c r="H197" s="10"/>
      <c r="I197" s="15"/>
      <c r="K197" s="10"/>
    </row>
    <row r="198" spans="1:11" ht="15.75" customHeight="1" x14ac:dyDescent="0.4">
      <c r="A198" s="1" t="s">
        <v>23</v>
      </c>
      <c r="D198" s="1"/>
      <c r="E198" s="1"/>
      <c r="F198" s="37">
        <f>SUM(F190:F197)</f>
        <v>0</v>
      </c>
      <c r="G198" s="1"/>
      <c r="H198" s="49"/>
    </row>
    <row r="199" spans="1:11" ht="15.75" customHeight="1" x14ac:dyDescent="0.4">
      <c r="D199" s="1"/>
      <c r="E199" s="1"/>
      <c r="F199" s="37"/>
      <c r="G199" s="1"/>
      <c r="H199" s="49"/>
    </row>
    <row r="200" spans="1:11" ht="15.75" customHeight="1" x14ac:dyDescent="0.4">
      <c r="A200" s="17" t="s">
        <v>37</v>
      </c>
      <c r="B200" s="18"/>
      <c r="C200" s="18"/>
      <c r="D200" s="22"/>
      <c r="E200" s="22"/>
      <c r="F200" s="18"/>
      <c r="G200" s="1"/>
    </row>
    <row r="201" spans="1:11" ht="15.75" customHeight="1" x14ac:dyDescent="0.4">
      <c r="A201" s="1" t="s">
        <v>38</v>
      </c>
      <c r="D201" s="1">
        <v>0</v>
      </c>
      <c r="E201" s="5">
        <v>8422</v>
      </c>
      <c r="F201" s="5">
        <f t="shared" ref="F201" si="25">+D201*E201</f>
        <v>0</v>
      </c>
      <c r="G201" s="5"/>
      <c r="I201" s="15"/>
      <c r="K201" s="10"/>
    </row>
    <row r="202" spans="1:11" ht="15.75" customHeight="1" x14ac:dyDescent="0.45">
      <c r="D202" s="1"/>
      <c r="E202" s="1"/>
      <c r="F202" s="46"/>
      <c r="G202" s="1"/>
    </row>
    <row r="203" spans="1:11" ht="14" x14ac:dyDescent="0.4">
      <c r="A203" s="38" t="s">
        <v>70</v>
      </c>
      <c r="B203" s="38"/>
      <c r="C203" s="38"/>
      <c r="D203" s="38"/>
      <c r="E203" s="38"/>
      <c r="F203" s="39">
        <f>+F198+F187+F176+F165+F154+F141+F55+F44+F32+F130+F106+F95+F82+F69</f>
        <v>0</v>
      </c>
    </row>
    <row r="204" spans="1:11" ht="14" x14ac:dyDescent="0.4">
      <c r="A204" s="40" t="s">
        <v>72</v>
      </c>
      <c r="B204" s="40"/>
      <c r="C204" s="40"/>
      <c r="D204" s="40"/>
      <c r="E204" s="40"/>
      <c r="F204" s="41">
        <f>+F71+F58+F57+F36+F34+F201+F143+F84+F35</f>
        <v>0</v>
      </c>
    </row>
    <row r="205" spans="1:11" x14ac:dyDescent="0.45">
      <c r="A205" s="9"/>
      <c r="B205" s="9"/>
      <c r="C205" s="9"/>
    </row>
    <row r="206" spans="1:11" x14ac:dyDescent="0.45">
      <c r="A206" s="9"/>
      <c r="B206" s="9"/>
      <c r="C206" s="9"/>
    </row>
    <row r="207" spans="1:11" x14ac:dyDescent="0.45">
      <c r="A207" s="9"/>
      <c r="B207" s="9"/>
      <c r="C207" s="9"/>
    </row>
    <row r="208" spans="1:11" x14ac:dyDescent="0.45">
      <c r="A208" s="9"/>
      <c r="B208" s="9"/>
      <c r="C208" s="9"/>
    </row>
    <row r="209" spans="1:3" x14ac:dyDescent="0.45">
      <c r="A209" s="9"/>
      <c r="B209" s="9"/>
      <c r="C209" s="9"/>
    </row>
    <row r="210" spans="1:3" x14ac:dyDescent="0.45">
      <c r="A210" s="9"/>
      <c r="B210" s="9"/>
      <c r="C210" s="9"/>
    </row>
    <row r="211" spans="1:3" x14ac:dyDescent="0.45">
      <c r="A211" s="9"/>
      <c r="B211" s="9"/>
      <c r="C211" s="9"/>
    </row>
    <row r="212" spans="1:3" x14ac:dyDescent="0.45">
      <c r="A212" s="9"/>
      <c r="B212" s="9"/>
      <c r="C212" s="9"/>
    </row>
    <row r="213" spans="1:3" x14ac:dyDescent="0.45">
      <c r="A213" s="9"/>
      <c r="B213" s="9"/>
      <c r="C213" s="9"/>
    </row>
    <row r="214" spans="1:3" x14ac:dyDescent="0.45">
      <c r="A214" s="9"/>
      <c r="B214" s="9"/>
      <c r="C214" s="9"/>
    </row>
    <row r="215" spans="1:3" x14ac:dyDescent="0.45">
      <c r="A215" s="9"/>
      <c r="B215" s="9"/>
      <c r="C215" s="9"/>
    </row>
    <row r="216" spans="1:3" x14ac:dyDescent="0.45">
      <c r="A216" s="9"/>
      <c r="B216" s="9"/>
      <c r="C216" s="9"/>
    </row>
    <row r="217" spans="1:3" x14ac:dyDescent="0.45">
      <c r="A217" s="9"/>
      <c r="B217" s="9"/>
      <c r="C217" s="9"/>
    </row>
    <row r="218" spans="1:3" x14ac:dyDescent="0.45">
      <c r="A218" s="9"/>
      <c r="B218" s="9"/>
      <c r="C218" s="9"/>
    </row>
    <row r="219" spans="1:3" x14ac:dyDescent="0.45">
      <c r="A219" s="9"/>
      <c r="B219" s="9"/>
      <c r="C219" s="9"/>
    </row>
    <row r="220" spans="1:3" x14ac:dyDescent="0.45">
      <c r="A220" s="9"/>
      <c r="B220" s="9"/>
      <c r="C220" s="9"/>
    </row>
    <row r="221" spans="1:3" x14ac:dyDescent="0.45">
      <c r="A221" s="9"/>
      <c r="B221" s="9"/>
      <c r="C221" s="9"/>
    </row>
    <row r="222" spans="1:3" x14ac:dyDescent="0.45">
      <c r="A222" s="9"/>
      <c r="B222" s="9"/>
      <c r="C222" s="9"/>
    </row>
    <row r="223" spans="1:3" x14ac:dyDescent="0.45">
      <c r="A223" s="9"/>
      <c r="B223" s="9"/>
      <c r="C223" s="9"/>
    </row>
    <row r="224" spans="1:3" x14ac:dyDescent="0.45">
      <c r="A224" s="9"/>
      <c r="B224" s="9"/>
      <c r="C224" s="9"/>
    </row>
    <row r="225" spans="1:3" x14ac:dyDescent="0.45">
      <c r="A225" s="9"/>
      <c r="B225" s="9"/>
      <c r="C225" s="9"/>
    </row>
    <row r="226" spans="1:3" x14ac:dyDescent="0.45">
      <c r="A226" s="9"/>
      <c r="B226" s="9"/>
      <c r="C226" s="9"/>
    </row>
    <row r="227" spans="1:3" x14ac:dyDescent="0.45">
      <c r="A227" s="9"/>
      <c r="B227" s="9"/>
      <c r="C227" s="9"/>
    </row>
    <row r="228" spans="1:3" x14ac:dyDescent="0.45">
      <c r="A228" s="9"/>
      <c r="B228" s="9"/>
      <c r="C228" s="9"/>
    </row>
    <row r="229" spans="1:3" x14ac:dyDescent="0.45">
      <c r="A229" s="9"/>
      <c r="B229" s="9"/>
      <c r="C229" s="9"/>
    </row>
    <row r="230" spans="1:3" x14ac:dyDescent="0.45">
      <c r="A230" s="9"/>
      <c r="B230" s="9"/>
      <c r="C230" s="9"/>
    </row>
    <row r="231" spans="1:3" x14ac:dyDescent="0.45">
      <c r="A231" s="9"/>
      <c r="B231" s="9"/>
      <c r="C231" s="9"/>
    </row>
    <row r="232" spans="1:3" x14ac:dyDescent="0.45">
      <c r="A232" s="9"/>
      <c r="B232" s="9"/>
      <c r="C232" s="9"/>
    </row>
    <row r="233" spans="1:3" x14ac:dyDescent="0.45">
      <c r="A233" s="9"/>
      <c r="B233" s="9"/>
      <c r="C233" s="9"/>
    </row>
    <row r="234" spans="1:3" x14ac:dyDescent="0.45">
      <c r="A234" s="9"/>
      <c r="B234" s="9"/>
      <c r="C234" s="9"/>
    </row>
    <row r="235" spans="1:3" x14ac:dyDescent="0.45">
      <c r="A235" s="9"/>
      <c r="B235" s="9"/>
      <c r="C235" s="9"/>
    </row>
    <row r="236" spans="1:3" x14ac:dyDescent="0.45">
      <c r="A236" s="9"/>
      <c r="B236" s="9"/>
      <c r="C236" s="9"/>
    </row>
    <row r="237" spans="1:3" x14ac:dyDescent="0.45">
      <c r="A237" s="9"/>
      <c r="B237" s="9"/>
      <c r="C237" s="9"/>
    </row>
    <row r="238" spans="1:3" x14ac:dyDescent="0.45">
      <c r="A238" s="9"/>
      <c r="B238" s="9"/>
      <c r="C238" s="9"/>
    </row>
    <row r="239" spans="1:3" x14ac:dyDescent="0.45">
      <c r="A239" s="9"/>
      <c r="B239" s="9"/>
      <c r="C239" s="9"/>
    </row>
    <row r="240" spans="1:3" x14ac:dyDescent="0.45">
      <c r="A240" s="9"/>
      <c r="B240" s="9"/>
      <c r="C240" s="9"/>
    </row>
    <row r="241" spans="1:3" x14ac:dyDescent="0.45">
      <c r="A241" s="9"/>
      <c r="B241" s="9"/>
      <c r="C241" s="9"/>
    </row>
    <row r="242" spans="1:3" x14ac:dyDescent="0.45">
      <c r="A242" s="9"/>
      <c r="B242" s="9"/>
      <c r="C242" s="9"/>
    </row>
    <row r="243" spans="1:3" x14ac:dyDescent="0.45">
      <c r="A243" s="9"/>
      <c r="B243" s="9"/>
      <c r="C243" s="9"/>
    </row>
    <row r="244" spans="1:3" x14ac:dyDescent="0.45">
      <c r="A244" s="9"/>
      <c r="B244" s="9"/>
      <c r="C244" s="9"/>
    </row>
    <row r="245" spans="1:3" x14ac:dyDescent="0.45">
      <c r="A245" s="9"/>
      <c r="B245" s="9"/>
      <c r="C245" s="9"/>
    </row>
    <row r="246" spans="1:3" x14ac:dyDescent="0.45">
      <c r="A246" s="9"/>
      <c r="B246" s="9"/>
      <c r="C246" s="9"/>
    </row>
    <row r="247" spans="1:3" x14ac:dyDescent="0.45">
      <c r="A247" s="9"/>
      <c r="B247" s="9"/>
      <c r="C247" s="9"/>
    </row>
    <row r="248" spans="1:3" x14ac:dyDescent="0.45">
      <c r="A248" s="9"/>
      <c r="B248" s="9"/>
      <c r="C248" s="9"/>
    </row>
    <row r="249" spans="1:3" x14ac:dyDescent="0.45">
      <c r="A249" s="9"/>
      <c r="B249" s="9"/>
      <c r="C249" s="9"/>
    </row>
    <row r="250" spans="1:3" x14ac:dyDescent="0.45">
      <c r="A250" s="9"/>
      <c r="B250" s="9"/>
      <c r="C250" s="9"/>
    </row>
    <row r="251" spans="1:3" x14ac:dyDescent="0.45">
      <c r="A251" s="9"/>
      <c r="B251" s="9"/>
      <c r="C251" s="9"/>
    </row>
    <row r="252" spans="1:3" x14ac:dyDescent="0.45">
      <c r="A252" s="9"/>
      <c r="B252" s="9"/>
      <c r="C252" s="9"/>
    </row>
    <row r="253" spans="1:3" x14ac:dyDescent="0.45">
      <c r="A253" s="9"/>
      <c r="B253" s="9"/>
      <c r="C253" s="9"/>
    </row>
    <row r="254" spans="1:3" x14ac:dyDescent="0.45">
      <c r="A254" s="9"/>
      <c r="B254" s="9"/>
      <c r="C254" s="9"/>
    </row>
    <row r="255" spans="1:3" x14ac:dyDescent="0.45">
      <c r="A255" s="9"/>
      <c r="B255" s="9"/>
      <c r="C255" s="9"/>
    </row>
    <row r="256" spans="1:3" x14ac:dyDescent="0.45">
      <c r="A256" s="9"/>
      <c r="B256" s="9"/>
      <c r="C256" s="9"/>
    </row>
    <row r="257" spans="1:3" x14ac:dyDescent="0.45">
      <c r="A257" s="9"/>
      <c r="B257" s="9"/>
      <c r="C257" s="9"/>
    </row>
    <row r="258" spans="1:3" x14ac:dyDescent="0.45">
      <c r="A258" s="9"/>
      <c r="B258" s="9"/>
      <c r="C258" s="9"/>
    </row>
    <row r="259" spans="1:3" x14ac:dyDescent="0.45">
      <c r="A259" s="9"/>
      <c r="B259" s="9"/>
      <c r="C259" s="9"/>
    </row>
    <row r="260" spans="1:3" x14ac:dyDescent="0.45">
      <c r="A260" s="9"/>
      <c r="B260" s="9"/>
      <c r="C260" s="9"/>
    </row>
    <row r="261" spans="1:3" x14ac:dyDescent="0.45">
      <c r="A261" s="9"/>
      <c r="B261" s="9"/>
      <c r="C261" s="9"/>
    </row>
    <row r="262" spans="1:3" x14ac:dyDescent="0.45">
      <c r="A262" s="9"/>
      <c r="B262" s="9"/>
      <c r="C262" s="9"/>
    </row>
    <row r="263" spans="1:3" x14ac:dyDescent="0.45">
      <c r="A263" s="9"/>
      <c r="B263" s="9"/>
      <c r="C263" s="9"/>
    </row>
    <row r="264" spans="1:3" x14ac:dyDescent="0.45">
      <c r="A264" s="9"/>
      <c r="B264" s="9"/>
      <c r="C264" s="9"/>
    </row>
    <row r="265" spans="1:3" x14ac:dyDescent="0.45">
      <c r="A265" s="9"/>
      <c r="B265" s="9"/>
      <c r="C265" s="9"/>
    </row>
    <row r="266" spans="1:3" x14ac:dyDescent="0.45">
      <c r="A266" s="9"/>
      <c r="B266" s="9"/>
      <c r="C266" s="9"/>
    </row>
    <row r="267" spans="1:3" x14ac:dyDescent="0.45">
      <c r="A267" s="9"/>
      <c r="B267" s="9"/>
      <c r="C267" s="9"/>
    </row>
    <row r="268" spans="1:3" x14ac:dyDescent="0.45">
      <c r="A268" s="9"/>
      <c r="B268" s="9"/>
      <c r="C268" s="9"/>
    </row>
    <row r="269" spans="1:3" x14ac:dyDescent="0.45">
      <c r="A269" s="9"/>
      <c r="B269" s="9"/>
      <c r="C269" s="9"/>
    </row>
    <row r="270" spans="1:3" x14ac:dyDescent="0.45">
      <c r="A270" s="9"/>
      <c r="B270" s="9"/>
      <c r="C270" s="9"/>
    </row>
    <row r="271" spans="1:3" x14ac:dyDescent="0.45">
      <c r="A271" s="9"/>
      <c r="B271" s="9"/>
      <c r="C271" s="9"/>
    </row>
    <row r="272" spans="1:3" x14ac:dyDescent="0.45">
      <c r="A272" s="9"/>
      <c r="B272" s="9"/>
      <c r="C272" s="9"/>
    </row>
    <row r="273" spans="1:3" x14ac:dyDescent="0.45">
      <c r="A273" s="9"/>
      <c r="B273" s="9"/>
      <c r="C273" s="9"/>
    </row>
    <row r="274" spans="1:3" x14ac:dyDescent="0.45">
      <c r="A274" s="9"/>
      <c r="B274" s="9"/>
      <c r="C274" s="9"/>
    </row>
    <row r="275" spans="1:3" x14ac:dyDescent="0.45">
      <c r="A275" s="9"/>
      <c r="B275" s="9"/>
      <c r="C275" s="9"/>
    </row>
    <row r="276" spans="1:3" x14ac:dyDescent="0.45">
      <c r="A276" s="9"/>
      <c r="B276" s="9"/>
      <c r="C276" s="9"/>
    </row>
    <row r="277" spans="1:3" x14ac:dyDescent="0.45">
      <c r="A277" s="9"/>
      <c r="B277" s="9"/>
      <c r="C277" s="9"/>
    </row>
    <row r="278" spans="1:3" x14ac:dyDescent="0.45">
      <c r="A278" s="9"/>
      <c r="B278" s="9"/>
      <c r="C278" s="9"/>
    </row>
    <row r="279" spans="1:3" x14ac:dyDescent="0.45">
      <c r="A279" s="9"/>
      <c r="B279" s="9"/>
      <c r="C279" s="9"/>
    </row>
    <row r="280" spans="1:3" x14ac:dyDescent="0.45">
      <c r="A280" s="9"/>
      <c r="B280" s="9"/>
      <c r="C280" s="9"/>
    </row>
    <row r="281" spans="1:3" x14ac:dyDescent="0.45">
      <c r="A281" s="9"/>
      <c r="B281" s="9"/>
      <c r="C281" s="9"/>
    </row>
    <row r="282" spans="1:3" x14ac:dyDescent="0.45">
      <c r="A282" s="9"/>
      <c r="B282" s="9"/>
      <c r="C282" s="9"/>
    </row>
    <row r="283" spans="1:3" x14ac:dyDescent="0.45">
      <c r="A283" s="9"/>
      <c r="B283" s="9"/>
      <c r="C283" s="9"/>
    </row>
    <row r="284" spans="1:3" x14ac:dyDescent="0.45">
      <c r="A284" s="9"/>
      <c r="B284" s="9"/>
      <c r="C284" s="9"/>
    </row>
    <row r="285" spans="1:3" x14ac:dyDescent="0.45">
      <c r="A285" s="9"/>
      <c r="B285" s="9"/>
      <c r="C285" s="9"/>
    </row>
    <row r="286" spans="1:3" x14ac:dyDescent="0.45">
      <c r="A286" s="9"/>
      <c r="B286" s="9"/>
      <c r="C286" s="9"/>
    </row>
    <row r="287" spans="1:3" x14ac:dyDescent="0.45">
      <c r="A287" s="9"/>
      <c r="B287" s="9"/>
      <c r="C287" s="9"/>
    </row>
    <row r="288" spans="1:3" x14ac:dyDescent="0.45">
      <c r="A288" s="9"/>
      <c r="B288" s="9"/>
      <c r="C288" s="9"/>
    </row>
    <row r="289" spans="1:3" x14ac:dyDescent="0.45">
      <c r="A289" s="9"/>
      <c r="B289" s="9"/>
      <c r="C289" s="9"/>
    </row>
    <row r="290" spans="1:3" x14ac:dyDescent="0.45">
      <c r="A290" s="9"/>
      <c r="B290" s="9"/>
      <c r="C290" s="9"/>
    </row>
    <row r="291" spans="1:3" x14ac:dyDescent="0.45">
      <c r="A291" s="9"/>
      <c r="B291" s="9"/>
      <c r="C291" s="9"/>
    </row>
    <row r="292" spans="1:3" x14ac:dyDescent="0.45">
      <c r="A292" s="9"/>
      <c r="B292" s="9"/>
      <c r="C292" s="9"/>
    </row>
    <row r="293" spans="1:3" x14ac:dyDescent="0.45">
      <c r="A293" s="9"/>
      <c r="B293" s="9"/>
      <c r="C293" s="9"/>
    </row>
    <row r="294" spans="1:3" x14ac:dyDescent="0.45">
      <c r="A294" s="9"/>
      <c r="B294" s="9"/>
      <c r="C294" s="9"/>
    </row>
    <row r="295" spans="1:3" x14ac:dyDescent="0.45">
      <c r="A295" s="9"/>
      <c r="B295" s="9"/>
      <c r="C295" s="9"/>
    </row>
    <row r="296" spans="1:3" x14ac:dyDescent="0.45">
      <c r="A296" s="9"/>
      <c r="B296" s="9"/>
      <c r="C296" s="9"/>
    </row>
    <row r="297" spans="1:3" x14ac:dyDescent="0.45">
      <c r="A297" s="9"/>
      <c r="B297" s="9"/>
      <c r="C297" s="9"/>
    </row>
    <row r="298" spans="1:3" x14ac:dyDescent="0.45">
      <c r="A298" s="9"/>
      <c r="B298" s="9"/>
      <c r="C298" s="9"/>
    </row>
    <row r="299" spans="1:3" x14ac:dyDescent="0.45">
      <c r="A299" s="9"/>
      <c r="B299" s="9"/>
      <c r="C299" s="9"/>
    </row>
    <row r="300" spans="1:3" x14ac:dyDescent="0.45">
      <c r="A300" s="9"/>
      <c r="B300" s="9"/>
      <c r="C300" s="9"/>
    </row>
    <row r="301" spans="1:3" x14ac:dyDescent="0.45">
      <c r="A301" s="9"/>
      <c r="B301" s="9"/>
      <c r="C301" s="9"/>
    </row>
    <row r="302" spans="1:3" x14ac:dyDescent="0.45">
      <c r="A302" s="9"/>
      <c r="B302" s="9"/>
      <c r="C302" s="9"/>
    </row>
    <row r="303" spans="1:3" x14ac:dyDescent="0.45">
      <c r="A303" s="9"/>
      <c r="B303" s="9"/>
      <c r="C303" s="9"/>
    </row>
    <row r="304" spans="1:3" x14ac:dyDescent="0.45">
      <c r="A304" s="9"/>
      <c r="B304" s="9"/>
      <c r="C304" s="9"/>
    </row>
    <row r="305" spans="1:3" x14ac:dyDescent="0.45">
      <c r="A305" s="9"/>
      <c r="B305" s="9"/>
      <c r="C305" s="9"/>
    </row>
    <row r="306" spans="1:3" x14ac:dyDescent="0.45">
      <c r="A306" s="9"/>
      <c r="B306" s="9"/>
      <c r="C306" s="9"/>
    </row>
    <row r="307" spans="1:3" x14ac:dyDescent="0.45">
      <c r="A307" s="9"/>
      <c r="B307" s="9"/>
      <c r="C307" s="9"/>
    </row>
    <row r="308" spans="1:3" x14ac:dyDescent="0.45">
      <c r="A308" s="9"/>
      <c r="B308" s="9"/>
      <c r="C308" s="9"/>
    </row>
    <row r="309" spans="1:3" x14ac:dyDescent="0.45">
      <c r="A309" s="9"/>
      <c r="B309" s="9"/>
      <c r="C309" s="9"/>
    </row>
    <row r="310" spans="1:3" x14ac:dyDescent="0.45">
      <c r="A310" s="9"/>
      <c r="B310" s="9"/>
      <c r="C310" s="9"/>
    </row>
    <row r="311" spans="1:3" x14ac:dyDescent="0.45">
      <c r="A311" s="9"/>
      <c r="B311" s="9"/>
      <c r="C311" s="9"/>
    </row>
    <row r="312" spans="1:3" x14ac:dyDescent="0.45">
      <c r="A312" s="9"/>
      <c r="B312" s="9"/>
      <c r="C312" s="9"/>
    </row>
    <row r="313" spans="1:3" x14ac:dyDescent="0.45">
      <c r="A313" s="9"/>
      <c r="B313" s="9"/>
      <c r="C313" s="9"/>
    </row>
    <row r="314" spans="1:3" x14ac:dyDescent="0.45">
      <c r="A314" s="9"/>
      <c r="B314" s="9"/>
      <c r="C314" s="9"/>
    </row>
    <row r="315" spans="1:3" x14ac:dyDescent="0.45">
      <c r="A315" s="9"/>
      <c r="B315" s="9"/>
      <c r="C315" s="9"/>
    </row>
    <row r="316" spans="1:3" x14ac:dyDescent="0.45">
      <c r="A316" s="9"/>
      <c r="B316" s="9"/>
      <c r="C316" s="9"/>
    </row>
    <row r="317" spans="1:3" x14ac:dyDescent="0.45">
      <c r="A317" s="9"/>
      <c r="B317" s="9"/>
      <c r="C317" s="9"/>
    </row>
  </sheetData>
  <pageMargins left="0.7" right="0.7" top="0.75" bottom="0.75" header="0.3" footer="0.3"/>
  <pageSetup paperSize="9" orientation="portrait" r:id="rId1"/>
  <ignoredErrors>
    <ignoredError sqref="A50 A136 A149 A193 A182 A171 A160"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GU553"/>
  <sheetViews>
    <sheetView zoomScaleNormal="100" workbookViewId="0">
      <pane ySplit="6" topLeftCell="A7" activePane="bottomLeft" state="frozen"/>
      <selection pane="bottomLeft"/>
    </sheetView>
  </sheetViews>
  <sheetFormatPr defaultColWidth="9.1796875" defaultRowHeight="14" x14ac:dyDescent="0.4"/>
  <cols>
    <col min="1" max="1" width="12.453125" style="1" customWidth="1"/>
    <col min="2" max="2" width="6.7265625" style="1" customWidth="1"/>
    <col min="3" max="3" width="59.1796875" style="1" customWidth="1"/>
    <col min="4" max="4" width="5.54296875" style="9" customWidth="1"/>
    <col min="5" max="5" width="18.81640625" style="9" customWidth="1"/>
    <col min="6" max="6" width="14.453125" style="9" customWidth="1"/>
    <col min="7" max="7" width="28.453125" style="9" customWidth="1"/>
    <col min="8" max="8" width="22.1796875" style="9" customWidth="1"/>
    <col min="9" max="9" width="16.54296875" style="9" customWidth="1"/>
    <col min="10" max="10" width="5.453125" style="9" customWidth="1"/>
    <col min="11" max="11" width="70.7265625" style="9" customWidth="1"/>
    <col min="12" max="153" width="9.1796875" style="9"/>
    <col min="154" max="16384" width="9.1796875" style="1"/>
  </cols>
  <sheetData>
    <row r="1" spans="1:160" s="60" customFormat="1" ht="61.5" customHeight="1" x14ac:dyDescent="1.25">
      <c r="A1" s="67" t="e" vm="1">
        <v>#VALUE!</v>
      </c>
      <c r="B1" s="61" t="s">
        <v>100</v>
      </c>
      <c r="C1" s="62"/>
      <c r="D1" s="62"/>
      <c r="E1" s="62"/>
      <c r="H1" s="59" t="s">
        <v>150</v>
      </c>
      <c r="I1" s="63"/>
      <c r="K1" s="64"/>
    </row>
    <row r="2" spans="1:160" s="60" customFormat="1" ht="18.75" customHeight="1" x14ac:dyDescent="0.55000000000000004">
      <c r="A2" s="67"/>
      <c r="B2" s="65" t="s">
        <v>101</v>
      </c>
      <c r="C2" s="62"/>
      <c r="D2" s="62"/>
      <c r="E2" s="62"/>
      <c r="H2" s="70" t="s">
        <v>23</v>
      </c>
      <c r="I2" s="63"/>
    </row>
    <row r="3" spans="1:160" s="66" customFormat="1" ht="31.5" customHeight="1" x14ac:dyDescent="0.4">
      <c r="A3" s="68" t="s">
        <v>0</v>
      </c>
      <c r="B3" s="83" t="s">
        <v>147</v>
      </c>
      <c r="C3" s="84"/>
      <c r="D3" s="84"/>
      <c r="E3" s="84"/>
      <c r="F3" s="84"/>
      <c r="G3" s="85"/>
      <c r="H3" s="42" t="s">
        <v>59</v>
      </c>
      <c r="I3" s="43">
        <f>F248</f>
        <v>0</v>
      </c>
      <c r="J3" s="69"/>
    </row>
    <row r="4" spans="1:160" ht="22.5" customHeight="1" x14ac:dyDescent="0.4">
      <c r="A4" s="23" t="s">
        <v>152</v>
      </c>
      <c r="B4" s="24"/>
      <c r="C4" s="20"/>
      <c r="D4" s="20"/>
      <c r="E4" s="20"/>
      <c r="F4" s="20"/>
      <c r="G4" s="20"/>
      <c r="H4" s="42" t="s">
        <v>60</v>
      </c>
      <c r="I4" s="43">
        <f>I248</f>
        <v>0</v>
      </c>
      <c r="J4" s="20"/>
    </row>
    <row r="5" spans="1:160" ht="21" customHeight="1" x14ac:dyDescent="0.4">
      <c r="A5" s="25" t="s">
        <v>102</v>
      </c>
      <c r="B5" s="24"/>
      <c r="C5" s="20"/>
      <c r="D5" s="20"/>
      <c r="E5" s="20"/>
      <c r="F5" s="20"/>
      <c r="G5" s="20"/>
      <c r="H5" s="42"/>
      <c r="I5" s="43"/>
      <c r="J5" s="20"/>
    </row>
    <row r="6" spans="1:160" ht="60" customHeight="1" x14ac:dyDescent="0.55000000000000004">
      <c r="A6" s="27" t="s">
        <v>1</v>
      </c>
      <c r="B6" s="28" t="s">
        <v>2</v>
      </c>
      <c r="C6" s="71" t="s">
        <v>151</v>
      </c>
      <c r="D6" s="26"/>
      <c r="E6" s="20"/>
      <c r="F6" s="20"/>
      <c r="G6" s="20"/>
      <c r="H6" s="42" t="s">
        <v>69</v>
      </c>
      <c r="I6" s="43">
        <f>+F249</f>
        <v>0</v>
      </c>
      <c r="J6" s="20"/>
    </row>
    <row r="7" spans="1:160" ht="15.75" customHeight="1" x14ac:dyDescent="0.4">
      <c r="D7" s="1"/>
      <c r="E7" s="2"/>
      <c r="F7" s="2"/>
      <c r="G7" s="1"/>
      <c r="H7" s="2"/>
      <c r="I7" s="1"/>
      <c r="J7" s="2"/>
    </row>
    <row r="8" spans="1:160" ht="15.75" customHeight="1" x14ac:dyDescent="0.4">
      <c r="C8" s="6" t="s">
        <v>39</v>
      </c>
      <c r="D8" s="7" t="s">
        <v>58</v>
      </c>
      <c r="E8" s="7" t="s">
        <v>59</v>
      </c>
      <c r="F8" s="29" t="s">
        <v>23</v>
      </c>
      <c r="G8" s="6"/>
      <c r="H8" s="30" t="s">
        <v>60</v>
      </c>
      <c r="I8" s="29" t="s">
        <v>23</v>
      </c>
      <c r="J8" s="7"/>
      <c r="K8" s="14" t="s">
        <v>61</v>
      </c>
    </row>
    <row r="9" spans="1:160" ht="15.75" customHeight="1" x14ac:dyDescent="0.4">
      <c r="A9" s="55" t="s">
        <v>3</v>
      </c>
      <c r="B9" s="56" t="s">
        <v>4</v>
      </c>
      <c r="C9" s="56" t="s">
        <v>85</v>
      </c>
      <c r="D9" s="56">
        <v>0</v>
      </c>
      <c r="E9" s="5">
        <v>192155</v>
      </c>
      <c r="F9" s="56">
        <f t="shared" ref="F9:F16" si="0">+D9*E9</f>
        <v>0</v>
      </c>
      <c r="G9" s="1"/>
      <c r="H9" s="57">
        <f t="shared" ref="H9:H16" si="1">+E9*0.21</f>
        <v>40352.549999999996</v>
      </c>
      <c r="I9" s="56">
        <f t="shared" ref="I9:I16" si="2">+D9*H9</f>
        <v>0</v>
      </c>
      <c r="J9" s="5"/>
      <c r="K9" s="9" t="s">
        <v>98</v>
      </c>
      <c r="L9" s="10"/>
      <c r="EX9" s="9"/>
      <c r="EY9" s="9"/>
      <c r="EZ9" s="9"/>
      <c r="FA9" s="9"/>
      <c r="FB9" s="9"/>
      <c r="FC9" s="9"/>
      <c r="FD9" s="9"/>
    </row>
    <row r="10" spans="1:160" ht="15.75" customHeight="1" x14ac:dyDescent="0.4">
      <c r="A10" s="55" t="s">
        <v>5</v>
      </c>
      <c r="B10" s="56" t="s">
        <v>6</v>
      </c>
      <c r="C10" s="56" t="s">
        <v>85</v>
      </c>
      <c r="D10" s="56">
        <v>0</v>
      </c>
      <c r="E10" s="5">
        <v>142195</v>
      </c>
      <c r="F10" s="56">
        <f t="shared" si="0"/>
        <v>0</v>
      </c>
      <c r="G10" s="1"/>
      <c r="H10" s="57">
        <f t="shared" si="1"/>
        <v>29860.949999999997</v>
      </c>
      <c r="I10" s="56">
        <f t="shared" si="2"/>
        <v>0</v>
      </c>
      <c r="J10" s="5"/>
      <c r="K10" s="9" t="s">
        <v>98</v>
      </c>
      <c r="L10" s="10"/>
      <c r="EX10" s="9"/>
      <c r="EY10" s="9"/>
      <c r="EZ10" s="9"/>
      <c r="FA10" s="9"/>
      <c r="FB10" s="9"/>
      <c r="FC10" s="9"/>
      <c r="FD10" s="9"/>
    </row>
    <row r="11" spans="1:160" ht="15.75" customHeight="1" x14ac:dyDescent="0.4">
      <c r="A11" s="55" t="s">
        <v>7</v>
      </c>
      <c r="B11" s="56" t="s">
        <v>8</v>
      </c>
      <c r="C11" s="56" t="s">
        <v>85</v>
      </c>
      <c r="D11" s="56">
        <v>0</v>
      </c>
      <c r="E11" s="5">
        <v>99921</v>
      </c>
      <c r="F11" s="56">
        <f t="shared" si="0"/>
        <v>0</v>
      </c>
      <c r="G11" s="1"/>
      <c r="H11" s="57">
        <f t="shared" si="1"/>
        <v>20983.41</v>
      </c>
      <c r="I11" s="56">
        <f t="shared" si="2"/>
        <v>0</v>
      </c>
      <c r="J11" s="5"/>
      <c r="K11" s="9" t="s">
        <v>98</v>
      </c>
      <c r="L11" s="10"/>
      <c r="EX11" s="9"/>
      <c r="EY11" s="9"/>
      <c r="EZ11" s="9"/>
      <c r="FA11" s="9"/>
      <c r="FB11" s="9"/>
      <c r="FC11" s="9"/>
      <c r="FD11" s="9"/>
    </row>
    <row r="12" spans="1:160" ht="15.75" customHeight="1" x14ac:dyDescent="0.4">
      <c r="A12" s="55" t="s">
        <v>9</v>
      </c>
      <c r="B12" s="56" t="s">
        <v>10</v>
      </c>
      <c r="C12" s="56" t="s">
        <v>85</v>
      </c>
      <c r="D12" s="56">
        <v>0</v>
      </c>
      <c r="E12" s="5">
        <v>75325</v>
      </c>
      <c r="F12" s="56">
        <f t="shared" si="0"/>
        <v>0</v>
      </c>
      <c r="G12" s="1"/>
      <c r="H12" s="57">
        <f t="shared" si="1"/>
        <v>15818.25</v>
      </c>
      <c r="I12" s="56">
        <f t="shared" si="2"/>
        <v>0</v>
      </c>
      <c r="J12" s="5"/>
      <c r="K12" s="9" t="s">
        <v>98</v>
      </c>
      <c r="L12" s="10"/>
      <c r="EX12" s="9"/>
      <c r="EY12" s="9"/>
      <c r="EZ12" s="9"/>
      <c r="FA12" s="9"/>
      <c r="FB12" s="9"/>
      <c r="FC12" s="9"/>
      <c r="FD12" s="9"/>
    </row>
    <row r="13" spans="1:160" ht="15.75" customHeight="1" x14ac:dyDescent="0.4">
      <c r="A13" s="55" t="s">
        <v>11</v>
      </c>
      <c r="B13" s="56" t="s">
        <v>12</v>
      </c>
      <c r="C13" s="56" t="s">
        <v>85</v>
      </c>
      <c r="D13" s="56">
        <v>0</v>
      </c>
      <c r="E13" s="5">
        <v>59953</v>
      </c>
      <c r="F13" s="56">
        <f t="shared" si="0"/>
        <v>0</v>
      </c>
      <c r="G13" s="1"/>
      <c r="H13" s="57">
        <f t="shared" si="1"/>
        <v>12590.13</v>
      </c>
      <c r="I13" s="56">
        <f t="shared" si="2"/>
        <v>0</v>
      </c>
      <c r="J13" s="5"/>
      <c r="K13" s="9" t="s">
        <v>98</v>
      </c>
      <c r="L13" s="10"/>
      <c r="EX13" s="9"/>
      <c r="EY13" s="9"/>
      <c r="EZ13" s="9"/>
      <c r="FA13" s="9"/>
      <c r="FB13" s="9"/>
      <c r="FC13" s="9"/>
      <c r="FD13" s="9"/>
    </row>
    <row r="14" spans="1:160" ht="15.75" customHeight="1" x14ac:dyDescent="0.4">
      <c r="A14" s="56"/>
      <c r="B14" s="56"/>
      <c r="C14" s="56" t="s">
        <v>86</v>
      </c>
      <c r="D14" s="56">
        <v>0</v>
      </c>
      <c r="E14" s="5">
        <v>21138</v>
      </c>
      <c r="F14" s="56">
        <f t="shared" si="0"/>
        <v>0</v>
      </c>
      <c r="G14" s="1"/>
      <c r="H14" s="57">
        <f t="shared" si="1"/>
        <v>4438.9799999999996</v>
      </c>
      <c r="I14" s="56">
        <f t="shared" si="2"/>
        <v>0</v>
      </c>
      <c r="J14" s="5"/>
      <c r="K14" s="9" t="s">
        <v>62</v>
      </c>
      <c r="L14" s="10"/>
      <c r="EX14" s="9"/>
      <c r="EY14" s="9"/>
      <c r="EZ14" s="9"/>
      <c r="FA14" s="9"/>
      <c r="FB14" s="9"/>
      <c r="FC14" s="9"/>
      <c r="FD14" s="9"/>
    </row>
    <row r="15" spans="1:160" ht="15.75" customHeight="1" x14ac:dyDescent="0.4">
      <c r="A15" s="56"/>
      <c r="B15" s="56"/>
      <c r="C15" s="56" t="s">
        <v>87</v>
      </c>
      <c r="D15" s="56">
        <v>0</v>
      </c>
      <c r="E15" s="5">
        <v>10377</v>
      </c>
      <c r="F15" s="56">
        <f t="shared" si="0"/>
        <v>0</v>
      </c>
      <c r="G15" s="1"/>
      <c r="H15" s="57">
        <f t="shared" si="1"/>
        <v>2179.17</v>
      </c>
      <c r="I15" s="56">
        <f t="shared" si="2"/>
        <v>0</v>
      </c>
      <c r="J15" s="5"/>
      <c r="K15" s="9" t="s">
        <v>63</v>
      </c>
      <c r="L15" s="10"/>
      <c r="EX15" s="9"/>
      <c r="EY15" s="9"/>
      <c r="EZ15" s="9"/>
      <c r="FA15" s="9"/>
      <c r="FB15" s="9"/>
      <c r="FC15" s="9"/>
      <c r="FD15" s="9"/>
    </row>
    <row r="16" spans="1:160" ht="15.75" customHeight="1" x14ac:dyDescent="0.4">
      <c r="A16" s="56"/>
      <c r="B16" s="56"/>
      <c r="C16" s="56" t="s">
        <v>88</v>
      </c>
      <c r="D16" s="56">
        <v>0</v>
      </c>
      <c r="E16" s="5">
        <v>4228</v>
      </c>
      <c r="F16" s="56">
        <f t="shared" si="0"/>
        <v>0</v>
      </c>
      <c r="G16" s="1"/>
      <c r="H16" s="57">
        <f t="shared" si="1"/>
        <v>887.88</v>
      </c>
      <c r="I16" s="56">
        <f t="shared" si="2"/>
        <v>0</v>
      </c>
      <c r="J16" s="5"/>
      <c r="K16" s="58"/>
      <c r="L16" s="10"/>
      <c r="EX16" s="9"/>
      <c r="EY16" s="9"/>
      <c r="EZ16" s="9"/>
      <c r="FA16" s="9"/>
      <c r="FB16" s="9"/>
      <c r="FC16" s="9"/>
      <c r="FD16" s="9"/>
    </row>
    <row r="17" spans="3:11" ht="39.75" customHeight="1" x14ac:dyDescent="0.4">
      <c r="C17" s="50" t="s">
        <v>109</v>
      </c>
      <c r="D17" s="1"/>
      <c r="E17" s="5"/>
      <c r="F17" s="1"/>
      <c r="G17" s="1"/>
      <c r="H17" s="4"/>
      <c r="I17" s="1"/>
      <c r="J17" s="5"/>
    </row>
    <row r="18" spans="3:11" ht="15.75" customHeight="1" x14ac:dyDescent="0.4">
      <c r="C18" s="1" t="s">
        <v>16</v>
      </c>
      <c r="D18" s="1">
        <v>0</v>
      </c>
      <c r="E18" s="5">
        <v>27543</v>
      </c>
      <c r="F18" s="1">
        <f t="shared" ref="F18:F27" si="3">+D18*E18</f>
        <v>0</v>
      </c>
      <c r="G18" s="1"/>
      <c r="H18" s="57">
        <f t="shared" ref="H18:H27" si="4">+E18*0.21</f>
        <v>5784.03</v>
      </c>
      <c r="I18" s="1">
        <f t="shared" ref="I18:I27" si="5">+D18*H18</f>
        <v>0</v>
      </c>
      <c r="J18" s="5"/>
      <c r="K18" s="9" t="s">
        <v>64</v>
      </c>
    </row>
    <row r="19" spans="3:11" ht="15.75" customHeight="1" x14ac:dyDescent="0.4">
      <c r="C19" s="1" t="s">
        <v>17</v>
      </c>
      <c r="D19" s="1">
        <v>0</v>
      </c>
      <c r="E19" s="5">
        <v>55726</v>
      </c>
      <c r="F19" s="1">
        <f t="shared" si="3"/>
        <v>0</v>
      </c>
      <c r="G19" s="1"/>
      <c r="H19" s="57">
        <f t="shared" si="4"/>
        <v>11702.46</v>
      </c>
      <c r="I19" s="1">
        <f t="shared" si="5"/>
        <v>0</v>
      </c>
      <c r="J19" s="5"/>
      <c r="K19" s="9" t="s">
        <v>64</v>
      </c>
    </row>
    <row r="20" spans="3:11" ht="15.75" customHeight="1" x14ac:dyDescent="0.4">
      <c r="C20" s="1" t="s">
        <v>33</v>
      </c>
      <c r="D20" s="1">
        <v>0</v>
      </c>
      <c r="E20" s="5">
        <v>28183</v>
      </c>
      <c r="F20" s="1">
        <f t="shared" si="3"/>
        <v>0</v>
      </c>
      <c r="G20" s="1"/>
      <c r="H20" s="57">
        <f t="shared" si="4"/>
        <v>5918.4299999999994</v>
      </c>
      <c r="I20" s="1">
        <f t="shared" si="5"/>
        <v>0</v>
      </c>
      <c r="J20" s="5"/>
      <c r="K20" s="9" t="s">
        <v>64</v>
      </c>
    </row>
    <row r="21" spans="3:11" ht="15.75" customHeight="1" x14ac:dyDescent="0.4">
      <c r="C21" s="1" t="s">
        <v>18</v>
      </c>
      <c r="D21" s="1">
        <v>0</v>
      </c>
      <c r="E21" s="5">
        <v>83268</v>
      </c>
      <c r="F21" s="1">
        <f t="shared" si="3"/>
        <v>0</v>
      </c>
      <c r="G21" s="1"/>
      <c r="H21" s="57">
        <f t="shared" si="4"/>
        <v>17486.28</v>
      </c>
      <c r="I21" s="1">
        <f t="shared" si="5"/>
        <v>0</v>
      </c>
      <c r="J21" s="5"/>
      <c r="K21" s="9" t="s">
        <v>64</v>
      </c>
    </row>
    <row r="22" spans="3:11" ht="15.75" customHeight="1" x14ac:dyDescent="0.4">
      <c r="C22" s="1" t="s">
        <v>34</v>
      </c>
      <c r="D22" s="1">
        <v>0</v>
      </c>
      <c r="E22" s="5">
        <v>55726</v>
      </c>
      <c r="F22" s="1">
        <f t="shared" si="3"/>
        <v>0</v>
      </c>
      <c r="G22" s="1"/>
      <c r="H22" s="57">
        <f t="shared" si="4"/>
        <v>11702.46</v>
      </c>
      <c r="I22" s="1">
        <f t="shared" si="5"/>
        <v>0</v>
      </c>
      <c r="J22" s="5"/>
      <c r="K22" s="9" t="s">
        <v>64</v>
      </c>
    </row>
    <row r="23" spans="3:11" ht="15.75" customHeight="1" x14ac:dyDescent="0.4">
      <c r="C23" s="1" t="s">
        <v>35</v>
      </c>
      <c r="D23" s="1">
        <v>0</v>
      </c>
      <c r="E23" s="5">
        <v>27543</v>
      </c>
      <c r="F23" s="1">
        <f t="shared" si="3"/>
        <v>0</v>
      </c>
      <c r="G23" s="1"/>
      <c r="H23" s="57">
        <f t="shared" si="4"/>
        <v>5784.03</v>
      </c>
      <c r="I23" s="1">
        <f t="shared" si="5"/>
        <v>0</v>
      </c>
      <c r="J23" s="5"/>
      <c r="K23" s="9" t="s">
        <v>64</v>
      </c>
    </row>
    <row r="24" spans="3:11" ht="15.75" customHeight="1" x14ac:dyDescent="0.4">
      <c r="C24" s="1" t="s">
        <v>54</v>
      </c>
      <c r="D24" s="1">
        <v>0</v>
      </c>
      <c r="E24" s="5">
        <v>169557</v>
      </c>
      <c r="F24" s="1">
        <f t="shared" si="3"/>
        <v>0</v>
      </c>
      <c r="G24" s="1"/>
      <c r="H24" s="57">
        <f t="shared" si="4"/>
        <v>35606.97</v>
      </c>
      <c r="I24" s="1">
        <f t="shared" si="5"/>
        <v>0</v>
      </c>
      <c r="J24" s="5"/>
      <c r="K24" s="9" t="s">
        <v>64</v>
      </c>
    </row>
    <row r="25" spans="3:11" ht="15.75" customHeight="1" x14ac:dyDescent="0.4">
      <c r="C25" s="1" t="s">
        <v>55</v>
      </c>
      <c r="D25" s="1">
        <v>0</v>
      </c>
      <c r="E25" s="5">
        <v>142015</v>
      </c>
      <c r="F25" s="1">
        <f t="shared" si="3"/>
        <v>0</v>
      </c>
      <c r="G25" s="1"/>
      <c r="H25" s="57">
        <f t="shared" si="4"/>
        <v>29823.149999999998</v>
      </c>
      <c r="I25" s="1">
        <f t="shared" si="5"/>
        <v>0</v>
      </c>
      <c r="J25" s="5"/>
      <c r="K25" s="9" t="s">
        <v>64</v>
      </c>
    </row>
    <row r="26" spans="3:11" ht="15.75" customHeight="1" x14ac:dyDescent="0.4">
      <c r="C26" s="1" t="s">
        <v>56</v>
      </c>
      <c r="D26" s="1">
        <v>0</v>
      </c>
      <c r="E26" s="5">
        <v>113832</v>
      </c>
      <c r="F26" s="1">
        <f t="shared" si="3"/>
        <v>0</v>
      </c>
      <c r="G26" s="1"/>
      <c r="H26" s="57">
        <f t="shared" si="4"/>
        <v>23904.719999999998</v>
      </c>
      <c r="I26" s="1">
        <f t="shared" si="5"/>
        <v>0</v>
      </c>
      <c r="J26" s="5"/>
      <c r="K26" s="9" t="s">
        <v>64</v>
      </c>
    </row>
    <row r="27" spans="3:11" ht="15.75" customHeight="1" x14ac:dyDescent="0.4">
      <c r="C27" s="1" t="s">
        <v>57</v>
      </c>
      <c r="D27" s="1">
        <v>0</v>
      </c>
      <c r="E27" s="5">
        <v>86289</v>
      </c>
      <c r="F27" s="1">
        <f t="shared" si="3"/>
        <v>0</v>
      </c>
      <c r="G27" s="1"/>
      <c r="H27" s="57">
        <f t="shared" si="4"/>
        <v>18120.689999999999</v>
      </c>
      <c r="I27" s="1">
        <f t="shared" si="5"/>
        <v>0</v>
      </c>
      <c r="J27" s="5"/>
      <c r="K27" s="9" t="s">
        <v>64</v>
      </c>
    </row>
    <row r="28" spans="3:11" ht="15.75" customHeight="1" x14ac:dyDescent="0.4">
      <c r="D28" s="1"/>
      <c r="E28" s="5"/>
      <c r="F28" s="1"/>
      <c r="G28" s="1"/>
      <c r="H28" s="4"/>
      <c r="I28" s="1"/>
      <c r="J28" s="5"/>
    </row>
    <row r="29" spans="3:11" ht="15.75" customHeight="1" x14ac:dyDescent="0.4">
      <c r="C29" s="1" t="s">
        <v>19</v>
      </c>
      <c r="D29" s="1">
        <v>0</v>
      </c>
      <c r="E29" s="5">
        <v>6406</v>
      </c>
      <c r="F29" s="1">
        <f>+D29*E29</f>
        <v>0</v>
      </c>
      <c r="G29" s="1"/>
      <c r="H29" s="57">
        <f>+E29*0.21</f>
        <v>1345.26</v>
      </c>
      <c r="I29" s="1">
        <f>+D29*H29</f>
        <v>0</v>
      </c>
      <c r="J29" s="5"/>
      <c r="K29" s="9" t="s">
        <v>64</v>
      </c>
    </row>
    <row r="30" spans="3:11" ht="15.75" customHeight="1" x14ac:dyDescent="0.4">
      <c r="C30" s="1" t="s">
        <v>20</v>
      </c>
      <c r="D30" s="1">
        <v>0</v>
      </c>
      <c r="E30" s="5">
        <v>8327</v>
      </c>
      <c r="F30" s="1">
        <f>+D30*E30</f>
        <v>0</v>
      </c>
      <c r="G30" s="1"/>
      <c r="H30" s="57">
        <f>+E30*0.21</f>
        <v>1748.6699999999998</v>
      </c>
      <c r="I30" s="1">
        <f>+D30*H30</f>
        <v>0</v>
      </c>
      <c r="J30" s="5"/>
      <c r="K30" s="9" t="s">
        <v>64</v>
      </c>
    </row>
    <row r="31" spans="3:11" ht="15.75" customHeight="1" x14ac:dyDescent="0.4">
      <c r="C31" s="1" t="s">
        <v>21</v>
      </c>
      <c r="D31" s="1">
        <v>0</v>
      </c>
      <c r="E31" s="5">
        <v>16013</v>
      </c>
      <c r="F31" s="1">
        <f>+D31*E31</f>
        <v>0</v>
      </c>
      <c r="G31" s="1"/>
      <c r="H31" s="57">
        <f>+E31*0.21</f>
        <v>3362.73</v>
      </c>
      <c r="I31" s="1">
        <f>+D31*H31</f>
        <v>0</v>
      </c>
      <c r="J31" s="5"/>
      <c r="K31" s="9" t="s">
        <v>64</v>
      </c>
    </row>
    <row r="32" spans="3:11" ht="15.75" customHeight="1" x14ac:dyDescent="0.4">
      <c r="C32" s="1" t="s">
        <v>22</v>
      </c>
      <c r="D32" s="1">
        <v>0</v>
      </c>
      <c r="E32" s="5">
        <v>23699</v>
      </c>
      <c r="F32" s="1">
        <f>+D32*E32</f>
        <v>0</v>
      </c>
      <c r="G32" s="1"/>
      <c r="H32" s="57">
        <f>+E32*0.21</f>
        <v>4976.79</v>
      </c>
      <c r="I32" s="1">
        <f>+D32*H32</f>
        <v>0</v>
      </c>
      <c r="J32" s="5"/>
      <c r="K32" s="9" t="s">
        <v>64</v>
      </c>
    </row>
    <row r="33" spans="1:11" ht="15.75" customHeight="1" x14ac:dyDescent="0.4">
      <c r="A33" s="8" t="s">
        <v>23</v>
      </c>
      <c r="B33" s="8"/>
      <c r="C33" s="8"/>
      <c r="D33" s="31"/>
      <c r="E33" s="1"/>
      <c r="F33" s="31">
        <f>SUM(F9:F32)</f>
        <v>0</v>
      </c>
      <c r="G33" s="1"/>
      <c r="H33" s="32"/>
      <c r="I33" s="31">
        <f>SUM(I9:I32)</f>
        <v>0</v>
      </c>
      <c r="J33" s="1"/>
    </row>
    <row r="34" spans="1:11" ht="15.75" customHeight="1" x14ac:dyDescent="0.4">
      <c r="D34" s="1"/>
      <c r="E34" s="1"/>
      <c r="F34" s="1"/>
      <c r="G34" s="1"/>
      <c r="H34" s="4"/>
      <c r="I34" s="1"/>
      <c r="J34" s="1"/>
    </row>
    <row r="35" spans="1:11" ht="15.75" customHeight="1" x14ac:dyDescent="0.4">
      <c r="C35" s="1" t="s">
        <v>24</v>
      </c>
      <c r="D35" s="1">
        <v>0</v>
      </c>
      <c r="E35" s="4">
        <v>0.51</v>
      </c>
      <c r="F35" s="1">
        <f>+D35*E35</f>
        <v>0</v>
      </c>
      <c r="G35" s="1"/>
      <c r="H35" s="4"/>
      <c r="I35" s="1"/>
      <c r="J35" s="12"/>
      <c r="K35" s="9" t="s">
        <v>65</v>
      </c>
    </row>
    <row r="36" spans="1:11" ht="15.75" customHeight="1" x14ac:dyDescent="0.4">
      <c r="C36" s="1" t="s">
        <v>103</v>
      </c>
      <c r="D36" s="1">
        <v>0</v>
      </c>
      <c r="E36" s="4">
        <v>0.51</v>
      </c>
      <c r="F36" s="1">
        <f>+D36*E36</f>
        <v>0</v>
      </c>
      <c r="G36" s="1"/>
      <c r="H36" s="4"/>
      <c r="I36" s="1"/>
      <c r="K36" s="33" t="s">
        <v>104</v>
      </c>
    </row>
    <row r="37" spans="1:11" ht="15.75" customHeight="1" x14ac:dyDescent="0.4">
      <c r="C37" s="1" t="s">
        <v>149</v>
      </c>
      <c r="D37" s="1">
        <v>0</v>
      </c>
      <c r="E37" s="5">
        <v>0</v>
      </c>
      <c r="F37" s="1">
        <f>+D37*E37</f>
        <v>0</v>
      </c>
      <c r="G37" s="1"/>
      <c r="H37" s="4"/>
      <c r="I37" s="1"/>
      <c r="J37" s="5"/>
    </row>
    <row r="38" spans="1:11" ht="15.75" customHeight="1" x14ac:dyDescent="0.4">
      <c r="D38" s="1"/>
      <c r="E38" s="1"/>
      <c r="F38" s="1"/>
      <c r="G38" s="1"/>
      <c r="H38" s="4"/>
      <c r="I38" s="1"/>
      <c r="J38" s="1"/>
    </row>
    <row r="39" spans="1:11" ht="15.75" customHeight="1" x14ac:dyDescent="0.4">
      <c r="C39" s="6" t="s">
        <v>40</v>
      </c>
      <c r="D39" s="7" t="s">
        <v>58</v>
      </c>
      <c r="E39" s="7" t="s">
        <v>59</v>
      </c>
      <c r="F39" s="29" t="s">
        <v>23</v>
      </c>
      <c r="G39" s="1"/>
      <c r="H39" s="30" t="s">
        <v>60</v>
      </c>
      <c r="I39" s="29" t="s">
        <v>23</v>
      </c>
      <c r="J39" s="1"/>
    </row>
    <row r="40" spans="1:11" ht="15.75" customHeight="1" x14ac:dyDescent="0.4">
      <c r="C40" s="1" t="s">
        <v>50</v>
      </c>
      <c r="D40" s="1">
        <v>0</v>
      </c>
      <c r="E40" s="5">
        <v>35869</v>
      </c>
      <c r="F40" s="1">
        <f>+D40*E40</f>
        <v>0</v>
      </c>
      <c r="G40" s="1"/>
      <c r="H40" s="57">
        <f>+E40*0.21</f>
        <v>7532.49</v>
      </c>
      <c r="I40" s="1">
        <f>+D40*H40</f>
        <v>0</v>
      </c>
      <c r="J40" s="5"/>
      <c r="K40" s="33" t="s">
        <v>66</v>
      </c>
    </row>
    <row r="41" spans="1:11" ht="15.75" customHeight="1" x14ac:dyDescent="0.4">
      <c r="C41" s="1" t="s">
        <v>51</v>
      </c>
      <c r="D41" s="1">
        <v>0</v>
      </c>
      <c r="E41" s="5">
        <v>23059</v>
      </c>
      <c r="F41" s="1">
        <f>+D41*E41</f>
        <v>0</v>
      </c>
      <c r="G41" s="1"/>
      <c r="H41" s="57">
        <f>+E41*0.21</f>
        <v>4842.3899999999994</v>
      </c>
      <c r="I41" s="1">
        <f>+D41*H41</f>
        <v>0</v>
      </c>
      <c r="J41" s="5"/>
      <c r="K41" s="33" t="s">
        <v>66</v>
      </c>
    </row>
    <row r="42" spans="1:11" ht="15.75" customHeight="1" x14ac:dyDescent="0.4">
      <c r="C42" s="1" t="s">
        <v>13</v>
      </c>
      <c r="D42" s="1">
        <v>0</v>
      </c>
      <c r="E42" s="5">
        <v>11530</v>
      </c>
      <c r="F42" s="1">
        <f>+D42*E42</f>
        <v>0</v>
      </c>
      <c r="G42" s="1"/>
      <c r="H42" s="57">
        <f>+E42*0.21</f>
        <v>2421.2999999999997</v>
      </c>
      <c r="I42" s="1">
        <f>+D42*H42</f>
        <v>0</v>
      </c>
      <c r="J42" s="5"/>
      <c r="K42" s="9" t="s">
        <v>62</v>
      </c>
    </row>
    <row r="43" spans="1:11" ht="15.75" customHeight="1" x14ac:dyDescent="0.4">
      <c r="C43" s="1" t="s">
        <v>14</v>
      </c>
      <c r="D43" s="1">
        <v>0</v>
      </c>
      <c r="E43" s="5">
        <v>5765</v>
      </c>
      <c r="F43" s="1">
        <f>+D43*E43</f>
        <v>0</v>
      </c>
      <c r="G43" s="1"/>
      <c r="H43" s="57">
        <f>+E43*0.21</f>
        <v>1210.6499999999999</v>
      </c>
      <c r="I43" s="1">
        <f>+D43*H43</f>
        <v>0</v>
      </c>
      <c r="J43" s="5"/>
      <c r="K43" s="9" t="s">
        <v>63</v>
      </c>
    </row>
    <row r="44" spans="1:11" ht="15.75" customHeight="1" x14ac:dyDescent="0.4">
      <c r="C44" s="1" t="s">
        <v>15</v>
      </c>
      <c r="D44" s="1">
        <v>0</v>
      </c>
      <c r="E44" s="5">
        <v>2306</v>
      </c>
      <c r="F44" s="1">
        <f>+D44*E44</f>
        <v>0</v>
      </c>
      <c r="G44" s="1"/>
      <c r="H44" s="57">
        <f>+E44*0.21</f>
        <v>484.26</v>
      </c>
      <c r="I44" s="1">
        <f>+D44*H44</f>
        <v>0</v>
      </c>
      <c r="J44" s="5"/>
    </row>
    <row r="45" spans="1:11" ht="15.75" customHeight="1" x14ac:dyDescent="0.4">
      <c r="A45" s="8" t="s">
        <v>23</v>
      </c>
      <c r="B45" s="8"/>
      <c r="C45" s="8"/>
      <c r="D45" s="31"/>
      <c r="E45" s="1"/>
      <c r="F45" s="31">
        <f>SUM(F40:F44)</f>
        <v>0</v>
      </c>
      <c r="G45" s="1"/>
      <c r="H45" s="34"/>
      <c r="I45" s="31">
        <f>SUM(I40:I44)</f>
        <v>0</v>
      </c>
      <c r="J45" s="1"/>
    </row>
    <row r="46" spans="1:11" ht="15.75" customHeight="1" x14ac:dyDescent="0.4">
      <c r="A46" s="8"/>
      <c r="B46" s="8"/>
      <c r="C46" s="8"/>
      <c r="D46" s="31"/>
      <c r="E46" s="1"/>
      <c r="F46" s="31"/>
      <c r="G46" s="1"/>
      <c r="H46" s="34"/>
      <c r="I46" s="31"/>
      <c r="J46" s="1"/>
    </row>
    <row r="47" spans="1:11" ht="15.75" customHeight="1" x14ac:dyDescent="0.4">
      <c r="C47" s="6" t="s">
        <v>41</v>
      </c>
      <c r="D47" s="7" t="s">
        <v>58</v>
      </c>
      <c r="E47" s="7" t="s">
        <v>59</v>
      </c>
      <c r="F47" s="29" t="s">
        <v>23</v>
      </c>
      <c r="G47" s="1"/>
      <c r="H47" s="30" t="s">
        <v>60</v>
      </c>
      <c r="I47" s="29" t="s">
        <v>23</v>
      </c>
      <c r="J47" s="1"/>
    </row>
    <row r="48" spans="1:11" ht="15.75" customHeight="1" x14ac:dyDescent="0.4">
      <c r="A48" s="3" t="s">
        <v>3</v>
      </c>
      <c r="B48" s="1" t="s">
        <v>4</v>
      </c>
      <c r="C48" s="1" t="s">
        <v>25</v>
      </c>
      <c r="D48" s="1">
        <v>0</v>
      </c>
      <c r="E48" s="5">
        <v>115293</v>
      </c>
      <c r="F48" s="1">
        <f t="shared" ref="F48:F55" si="6">+D48*E48</f>
        <v>0</v>
      </c>
      <c r="G48" s="1"/>
      <c r="H48" s="57">
        <f t="shared" ref="H48:H55" si="7">+E48*0.21</f>
        <v>24211.53</v>
      </c>
      <c r="I48" s="1">
        <f t="shared" ref="I48:I55" si="8">+D48*H48</f>
        <v>0</v>
      </c>
      <c r="J48" s="5"/>
    </row>
    <row r="49" spans="1:11" ht="15.75" customHeight="1" x14ac:dyDescent="0.4">
      <c r="A49" s="3" t="s">
        <v>5</v>
      </c>
      <c r="B49" s="1" t="s">
        <v>6</v>
      </c>
      <c r="C49" s="1" t="s">
        <v>25</v>
      </c>
      <c r="D49" s="1">
        <v>0</v>
      </c>
      <c r="E49" s="5">
        <v>83268</v>
      </c>
      <c r="F49" s="1">
        <f t="shared" si="6"/>
        <v>0</v>
      </c>
      <c r="G49" s="1"/>
      <c r="H49" s="57">
        <f t="shared" si="7"/>
        <v>17486.28</v>
      </c>
      <c r="I49" s="1">
        <f t="shared" si="8"/>
        <v>0</v>
      </c>
      <c r="J49" s="5"/>
    </row>
    <row r="50" spans="1:11" ht="15.75" customHeight="1" x14ac:dyDescent="0.4">
      <c r="A50" s="3" t="s">
        <v>7</v>
      </c>
      <c r="B50" s="1" t="s">
        <v>8</v>
      </c>
      <c r="C50" s="1" t="s">
        <v>25</v>
      </c>
      <c r="D50" s="1">
        <v>0</v>
      </c>
      <c r="E50" s="5">
        <v>54444</v>
      </c>
      <c r="F50" s="1">
        <f t="shared" si="6"/>
        <v>0</v>
      </c>
      <c r="G50" s="1"/>
      <c r="H50" s="57">
        <f t="shared" si="7"/>
        <v>11433.24</v>
      </c>
      <c r="I50" s="1">
        <f t="shared" si="8"/>
        <v>0</v>
      </c>
      <c r="J50" s="5"/>
    </row>
    <row r="51" spans="1:11" ht="15.75" customHeight="1" x14ac:dyDescent="0.4">
      <c r="A51" s="3" t="s">
        <v>9</v>
      </c>
      <c r="B51" s="1" t="s">
        <v>10</v>
      </c>
      <c r="C51" s="1" t="s">
        <v>25</v>
      </c>
      <c r="D51" s="1">
        <v>0</v>
      </c>
      <c r="E51" s="5">
        <v>34588</v>
      </c>
      <c r="F51" s="1">
        <f t="shared" si="6"/>
        <v>0</v>
      </c>
      <c r="G51" s="1"/>
      <c r="H51" s="57">
        <f t="shared" si="7"/>
        <v>7263.48</v>
      </c>
      <c r="I51" s="1">
        <f t="shared" si="8"/>
        <v>0</v>
      </c>
      <c r="J51" s="5"/>
    </row>
    <row r="52" spans="1:11" ht="15.75" customHeight="1" x14ac:dyDescent="0.4">
      <c r="A52" s="3" t="s">
        <v>11</v>
      </c>
      <c r="B52" s="1" t="s">
        <v>12</v>
      </c>
      <c r="C52" s="1" t="s">
        <v>25</v>
      </c>
      <c r="D52" s="1">
        <v>0</v>
      </c>
      <c r="E52" s="5">
        <v>24340</v>
      </c>
      <c r="F52" s="1">
        <f t="shared" si="6"/>
        <v>0</v>
      </c>
      <c r="G52" s="1"/>
      <c r="H52" s="57">
        <f t="shared" si="7"/>
        <v>5111.3999999999996</v>
      </c>
      <c r="I52" s="1">
        <f t="shared" si="8"/>
        <v>0</v>
      </c>
      <c r="J52" s="5"/>
    </row>
    <row r="53" spans="1:11" ht="15.75" customHeight="1" x14ac:dyDescent="0.4">
      <c r="C53" s="1" t="s">
        <v>13</v>
      </c>
      <c r="D53" s="1">
        <v>0</v>
      </c>
      <c r="E53" s="5">
        <v>12171</v>
      </c>
      <c r="F53" s="1">
        <f t="shared" si="6"/>
        <v>0</v>
      </c>
      <c r="G53" s="1"/>
      <c r="H53" s="57">
        <f t="shared" si="7"/>
        <v>2555.91</v>
      </c>
      <c r="I53" s="1">
        <f t="shared" si="8"/>
        <v>0</v>
      </c>
      <c r="J53" s="5"/>
      <c r="K53" s="9" t="s">
        <v>62</v>
      </c>
    </row>
    <row r="54" spans="1:11" ht="15.75" customHeight="1" x14ac:dyDescent="0.4">
      <c r="C54" s="1" t="s">
        <v>14</v>
      </c>
      <c r="D54" s="1">
        <v>0</v>
      </c>
      <c r="E54" s="5">
        <v>6086</v>
      </c>
      <c r="F54" s="1">
        <f t="shared" si="6"/>
        <v>0</v>
      </c>
      <c r="G54" s="1"/>
      <c r="H54" s="57">
        <f t="shared" si="7"/>
        <v>1278.06</v>
      </c>
      <c r="I54" s="1">
        <f t="shared" si="8"/>
        <v>0</v>
      </c>
      <c r="J54" s="5"/>
      <c r="K54" s="9" t="s">
        <v>63</v>
      </c>
    </row>
    <row r="55" spans="1:11" ht="15.75" customHeight="1" x14ac:dyDescent="0.4">
      <c r="C55" s="1" t="s">
        <v>15</v>
      </c>
      <c r="D55" s="1">
        <v>0</v>
      </c>
      <c r="E55" s="5">
        <v>2435</v>
      </c>
      <c r="F55" s="1">
        <f t="shared" si="6"/>
        <v>0</v>
      </c>
      <c r="G55" s="1"/>
      <c r="H55" s="57">
        <f t="shared" si="7"/>
        <v>511.34999999999997</v>
      </c>
      <c r="I55" s="1">
        <f t="shared" si="8"/>
        <v>0</v>
      </c>
      <c r="J55" s="5"/>
    </row>
    <row r="56" spans="1:11" ht="15.75" customHeight="1" x14ac:dyDescent="0.4">
      <c r="A56" s="8" t="s">
        <v>23</v>
      </c>
      <c r="B56" s="8"/>
      <c r="C56" s="8"/>
      <c r="D56" s="31"/>
      <c r="E56" s="1"/>
      <c r="F56" s="31">
        <f>SUM(F48:F55)</f>
        <v>0</v>
      </c>
      <c r="G56" s="1"/>
      <c r="H56" s="34"/>
      <c r="I56" s="31">
        <f>SUM(I48:I55)</f>
        <v>0</v>
      </c>
      <c r="J56" s="1"/>
      <c r="K56" s="35"/>
    </row>
    <row r="57" spans="1:11" ht="15.75" customHeight="1" x14ac:dyDescent="0.4">
      <c r="D57" s="1"/>
      <c r="E57" s="1"/>
      <c r="F57" s="1"/>
      <c r="G57" s="1"/>
      <c r="H57" s="4"/>
      <c r="I57" s="1"/>
      <c r="J57" s="1"/>
    </row>
    <row r="58" spans="1:11" ht="15.75" customHeight="1" x14ac:dyDescent="0.4">
      <c r="C58" s="1" t="s">
        <v>30</v>
      </c>
      <c r="D58" s="1">
        <v>0</v>
      </c>
      <c r="E58" s="12">
        <v>1</v>
      </c>
      <c r="F58" s="1">
        <f>+D58*E58</f>
        <v>0</v>
      </c>
      <c r="G58" s="1"/>
      <c r="H58" s="4"/>
      <c r="I58" s="1"/>
      <c r="J58" s="5"/>
      <c r="K58" s="9" t="s">
        <v>141</v>
      </c>
    </row>
    <row r="59" spans="1:11" ht="15.75" customHeight="1" x14ac:dyDescent="0.4">
      <c r="C59" s="1" t="s">
        <v>36</v>
      </c>
      <c r="D59" s="1">
        <v>0</v>
      </c>
      <c r="E59" s="12">
        <v>0.68</v>
      </c>
      <c r="F59" s="1">
        <f>+D59*E59</f>
        <v>0</v>
      </c>
      <c r="G59" s="1"/>
      <c r="H59" s="4"/>
      <c r="I59" s="1"/>
      <c r="J59" s="12"/>
      <c r="K59" s="9" t="s">
        <v>142</v>
      </c>
    </row>
    <row r="60" spans="1:11" ht="15.75" customHeight="1" x14ac:dyDescent="0.4">
      <c r="D60" s="1"/>
      <c r="E60" s="1"/>
      <c r="F60" s="1"/>
      <c r="G60" s="1"/>
      <c r="H60" s="4"/>
      <c r="I60" s="1"/>
      <c r="J60" s="1"/>
    </row>
    <row r="61" spans="1:11" ht="15.75" customHeight="1" x14ac:dyDescent="0.4">
      <c r="C61" s="6" t="s">
        <v>42</v>
      </c>
      <c r="D61" s="7" t="s">
        <v>58</v>
      </c>
      <c r="E61" s="7" t="s">
        <v>59</v>
      </c>
      <c r="F61" s="29" t="s">
        <v>23</v>
      </c>
      <c r="G61" s="1"/>
      <c r="H61" s="30" t="s">
        <v>60</v>
      </c>
      <c r="I61" s="29" t="s">
        <v>23</v>
      </c>
      <c r="J61" s="1"/>
      <c r="K61" s="35"/>
    </row>
    <row r="62" spans="1:11" ht="15.75" customHeight="1" x14ac:dyDescent="0.4">
      <c r="A62" s="3" t="s">
        <v>3</v>
      </c>
      <c r="B62" s="1" t="s">
        <v>4</v>
      </c>
      <c r="C62" s="1" t="s">
        <v>96</v>
      </c>
      <c r="D62" s="1">
        <v>0</v>
      </c>
      <c r="E62" s="5">
        <v>104533</v>
      </c>
      <c r="F62" s="1">
        <f t="shared" ref="F62:F69" si="9">+D62*E62</f>
        <v>0</v>
      </c>
      <c r="G62" s="1"/>
      <c r="H62" s="57">
        <f t="shared" ref="H62:H69" si="10">+E62*0.21</f>
        <v>21951.93</v>
      </c>
      <c r="I62" s="1">
        <f t="shared" ref="I62:I69" si="11">+D62*H62</f>
        <v>0</v>
      </c>
      <c r="J62" s="1"/>
      <c r="K62" s="9" t="s">
        <v>97</v>
      </c>
    </row>
    <row r="63" spans="1:11" ht="15.75" customHeight="1" x14ac:dyDescent="0.4">
      <c r="A63" s="3" t="s">
        <v>5</v>
      </c>
      <c r="B63" s="1" t="s">
        <v>6</v>
      </c>
      <c r="C63" s="1" t="s">
        <v>96</v>
      </c>
      <c r="D63" s="1">
        <v>0</v>
      </c>
      <c r="E63" s="5">
        <v>79937</v>
      </c>
      <c r="F63" s="1">
        <f t="shared" si="9"/>
        <v>0</v>
      </c>
      <c r="G63" s="1"/>
      <c r="H63" s="57">
        <f t="shared" si="10"/>
        <v>16786.77</v>
      </c>
      <c r="I63" s="1">
        <f t="shared" si="11"/>
        <v>0</v>
      </c>
      <c r="J63" s="1"/>
      <c r="K63" s="9" t="s">
        <v>97</v>
      </c>
    </row>
    <row r="64" spans="1:11" ht="15.75" customHeight="1" x14ac:dyDescent="0.4">
      <c r="A64" s="3" t="s">
        <v>7</v>
      </c>
      <c r="B64" s="1" t="s">
        <v>8</v>
      </c>
      <c r="C64" s="1" t="s">
        <v>96</v>
      </c>
      <c r="D64" s="1">
        <v>0</v>
      </c>
      <c r="E64" s="5">
        <v>52267</v>
      </c>
      <c r="F64" s="1">
        <f t="shared" si="9"/>
        <v>0</v>
      </c>
      <c r="G64" s="1"/>
      <c r="H64" s="57">
        <f t="shared" si="10"/>
        <v>10976.07</v>
      </c>
      <c r="I64" s="1">
        <f t="shared" si="11"/>
        <v>0</v>
      </c>
      <c r="J64" s="1"/>
      <c r="K64" s="9" t="s">
        <v>97</v>
      </c>
    </row>
    <row r="65" spans="1:11" ht="15.75" customHeight="1" x14ac:dyDescent="0.4">
      <c r="A65" s="3" t="s">
        <v>9</v>
      </c>
      <c r="B65" s="1" t="s">
        <v>10</v>
      </c>
      <c r="C65" s="1" t="s">
        <v>96</v>
      </c>
      <c r="D65" s="1">
        <v>0</v>
      </c>
      <c r="E65" s="5">
        <v>34588</v>
      </c>
      <c r="F65" s="1">
        <f t="shared" si="9"/>
        <v>0</v>
      </c>
      <c r="G65" s="1"/>
      <c r="H65" s="57">
        <f t="shared" si="10"/>
        <v>7263.48</v>
      </c>
      <c r="I65" s="1">
        <f t="shared" si="11"/>
        <v>0</v>
      </c>
      <c r="J65" s="1"/>
      <c r="K65" s="9" t="s">
        <v>97</v>
      </c>
    </row>
    <row r="66" spans="1:11" ht="15.75" customHeight="1" x14ac:dyDescent="0.4">
      <c r="A66" s="3" t="s">
        <v>11</v>
      </c>
      <c r="B66" s="1" t="s">
        <v>12</v>
      </c>
      <c r="C66" s="1" t="s">
        <v>96</v>
      </c>
      <c r="D66" s="1">
        <v>0</v>
      </c>
      <c r="E66" s="5">
        <v>20753</v>
      </c>
      <c r="F66" s="1">
        <f t="shared" si="9"/>
        <v>0</v>
      </c>
      <c r="G66" s="1"/>
      <c r="H66" s="57">
        <f t="shared" si="10"/>
        <v>4358.13</v>
      </c>
      <c r="I66" s="1">
        <f t="shared" si="11"/>
        <v>0</v>
      </c>
      <c r="J66" s="1"/>
      <c r="K66" s="9" t="s">
        <v>97</v>
      </c>
    </row>
    <row r="67" spans="1:11" ht="15.75" customHeight="1" x14ac:dyDescent="0.4">
      <c r="C67" s="1" t="s">
        <v>86</v>
      </c>
      <c r="D67" s="1">
        <v>0</v>
      </c>
      <c r="E67" s="5">
        <v>10377</v>
      </c>
      <c r="F67" s="1">
        <f t="shared" si="9"/>
        <v>0</v>
      </c>
      <c r="G67" s="1"/>
      <c r="H67" s="57">
        <f t="shared" si="10"/>
        <v>2179.17</v>
      </c>
      <c r="I67" s="1">
        <f t="shared" si="11"/>
        <v>0</v>
      </c>
      <c r="J67" s="1"/>
      <c r="K67" s="9" t="s">
        <v>62</v>
      </c>
    </row>
    <row r="68" spans="1:11" ht="15.75" customHeight="1" x14ac:dyDescent="0.4">
      <c r="C68" s="1" t="s">
        <v>87</v>
      </c>
      <c r="D68" s="1">
        <v>0</v>
      </c>
      <c r="E68" s="5">
        <v>5188</v>
      </c>
      <c r="F68" s="1">
        <f t="shared" si="9"/>
        <v>0</v>
      </c>
      <c r="G68" s="1"/>
      <c r="H68" s="57">
        <f t="shared" si="10"/>
        <v>1089.48</v>
      </c>
      <c r="I68" s="1">
        <f t="shared" si="11"/>
        <v>0</v>
      </c>
      <c r="J68" s="1"/>
      <c r="K68" s="9" t="s">
        <v>63</v>
      </c>
    </row>
    <row r="69" spans="1:11" ht="15.75" customHeight="1" x14ac:dyDescent="0.4">
      <c r="C69" s="1" t="s">
        <v>88</v>
      </c>
      <c r="D69" s="1">
        <v>0</v>
      </c>
      <c r="E69" s="5">
        <v>2077</v>
      </c>
      <c r="F69" s="1">
        <f t="shared" si="9"/>
        <v>0</v>
      </c>
      <c r="G69" s="1"/>
      <c r="H69" s="57">
        <f t="shared" si="10"/>
        <v>436.16999999999996</v>
      </c>
      <c r="I69" s="1">
        <f t="shared" si="11"/>
        <v>0</v>
      </c>
      <c r="J69" s="1"/>
    </row>
    <row r="70" spans="1:11" ht="15.75" customHeight="1" x14ac:dyDescent="0.4">
      <c r="A70" s="8" t="s">
        <v>23</v>
      </c>
      <c r="B70" s="8"/>
      <c r="C70" s="8"/>
      <c r="D70" s="31"/>
      <c r="E70" s="1"/>
      <c r="F70" s="31">
        <f>SUM(F62:F69)</f>
        <v>0</v>
      </c>
      <c r="G70" s="1"/>
      <c r="H70" s="34"/>
      <c r="I70" s="31">
        <f>SUM(I62:I69)</f>
        <v>0</v>
      </c>
      <c r="J70" s="1"/>
      <c r="K70" s="35"/>
    </row>
    <row r="71" spans="1:11" ht="15.75" customHeight="1" x14ac:dyDescent="0.4">
      <c r="D71" s="1"/>
      <c r="E71" s="1"/>
      <c r="F71" s="1"/>
      <c r="G71" s="1"/>
      <c r="H71" s="4"/>
      <c r="I71" s="1"/>
      <c r="J71" s="1"/>
    </row>
    <row r="72" spans="1:11" ht="15.75" customHeight="1" x14ac:dyDescent="0.4">
      <c r="C72" s="1" t="s">
        <v>103</v>
      </c>
      <c r="D72" s="1">
        <v>0</v>
      </c>
      <c r="E72" s="4">
        <v>0.51</v>
      </c>
      <c r="F72" s="1">
        <f>+D72*E72</f>
        <v>0</v>
      </c>
      <c r="G72" s="1"/>
      <c r="H72" s="4"/>
      <c r="I72" s="1"/>
      <c r="K72" s="33" t="s">
        <v>104</v>
      </c>
    </row>
    <row r="73" spans="1:11" ht="15.75" customHeight="1" x14ac:dyDescent="0.4">
      <c r="D73" s="1"/>
      <c r="E73" s="4"/>
      <c r="F73" s="1"/>
      <c r="G73" s="1"/>
      <c r="H73" s="4"/>
      <c r="I73" s="1"/>
      <c r="J73" s="12"/>
      <c r="K73" s="33"/>
    </row>
    <row r="74" spans="1:11" ht="15.75" customHeight="1" x14ac:dyDescent="0.4">
      <c r="C74" s="6" t="s">
        <v>89</v>
      </c>
      <c r="D74" s="7" t="s">
        <v>58</v>
      </c>
      <c r="E74" s="7" t="s">
        <v>59</v>
      </c>
      <c r="F74" s="29" t="s">
        <v>23</v>
      </c>
      <c r="G74" s="7"/>
      <c r="H74" s="30" t="s">
        <v>60</v>
      </c>
      <c r="I74" s="29" t="s">
        <v>23</v>
      </c>
    </row>
    <row r="75" spans="1:11" ht="15.75" customHeight="1" x14ac:dyDescent="0.4">
      <c r="A75" s="3" t="s">
        <v>3</v>
      </c>
      <c r="B75" s="1" t="s">
        <v>4</v>
      </c>
      <c r="C75" s="1" t="s">
        <v>90</v>
      </c>
      <c r="D75" s="1">
        <v>0</v>
      </c>
      <c r="E75" s="5">
        <v>108150</v>
      </c>
      <c r="F75" s="1">
        <f t="shared" ref="F75:F82" si="12">+D75*E75</f>
        <v>0</v>
      </c>
      <c r="G75" s="5"/>
      <c r="H75" s="57">
        <f t="shared" ref="H75:H82" si="13">+E75*0.21</f>
        <v>22711.5</v>
      </c>
      <c r="I75" s="1">
        <f t="shared" ref="I75:I82" si="14">+D75*H75</f>
        <v>0</v>
      </c>
      <c r="K75" s="9" t="s">
        <v>143</v>
      </c>
    </row>
    <row r="76" spans="1:11" ht="15.75" customHeight="1" x14ac:dyDescent="0.4">
      <c r="A76" s="3" t="s">
        <v>5</v>
      </c>
      <c r="B76" s="1" t="s">
        <v>6</v>
      </c>
      <c r="C76" s="1" t="s">
        <v>90</v>
      </c>
      <c r="D76" s="1">
        <v>0</v>
      </c>
      <c r="E76" s="5">
        <v>77138</v>
      </c>
      <c r="F76" s="1">
        <f t="shared" si="12"/>
        <v>0</v>
      </c>
      <c r="G76" s="5"/>
      <c r="H76" s="57">
        <f t="shared" si="13"/>
        <v>16198.98</v>
      </c>
      <c r="I76" s="1">
        <f t="shared" si="14"/>
        <v>0</v>
      </c>
      <c r="K76" s="9" t="s">
        <v>143</v>
      </c>
    </row>
    <row r="77" spans="1:11" ht="15.75" customHeight="1" x14ac:dyDescent="0.4">
      <c r="A77" s="3" t="s">
        <v>7</v>
      </c>
      <c r="B77" s="1" t="s">
        <v>8</v>
      </c>
      <c r="C77" s="1" t="s">
        <v>90</v>
      </c>
      <c r="D77" s="1">
        <v>0</v>
      </c>
      <c r="E77" s="5">
        <v>55670</v>
      </c>
      <c r="F77" s="1">
        <f t="shared" si="12"/>
        <v>0</v>
      </c>
      <c r="G77" s="5"/>
      <c r="H77" s="57">
        <f t="shared" si="13"/>
        <v>11690.699999999999</v>
      </c>
      <c r="I77" s="1">
        <f t="shared" si="14"/>
        <v>0</v>
      </c>
      <c r="K77" s="9" t="s">
        <v>143</v>
      </c>
    </row>
    <row r="78" spans="1:11" ht="15.75" customHeight="1" x14ac:dyDescent="0.4">
      <c r="A78" s="3" t="s">
        <v>9</v>
      </c>
      <c r="B78" s="1" t="s">
        <v>10</v>
      </c>
      <c r="C78" s="1" t="s">
        <v>90</v>
      </c>
      <c r="D78" s="1">
        <v>0</v>
      </c>
      <c r="E78" s="5">
        <v>39746</v>
      </c>
      <c r="F78" s="1">
        <f t="shared" si="12"/>
        <v>0</v>
      </c>
      <c r="G78" s="5"/>
      <c r="H78" s="57">
        <f t="shared" si="13"/>
        <v>8346.66</v>
      </c>
      <c r="I78" s="1">
        <f t="shared" si="14"/>
        <v>0</v>
      </c>
      <c r="K78" s="9" t="s">
        <v>143</v>
      </c>
    </row>
    <row r="79" spans="1:11" ht="15.75" customHeight="1" x14ac:dyDescent="0.4">
      <c r="A79" s="3" t="s">
        <v>11</v>
      </c>
      <c r="B79" s="1" t="s">
        <v>12</v>
      </c>
      <c r="C79" s="1" t="s">
        <v>90</v>
      </c>
      <c r="D79" s="1">
        <v>0</v>
      </c>
      <c r="E79" s="5">
        <v>31823</v>
      </c>
      <c r="F79" s="1">
        <f t="shared" si="12"/>
        <v>0</v>
      </c>
      <c r="G79" s="5"/>
      <c r="H79" s="57">
        <f t="shared" si="13"/>
        <v>6682.83</v>
      </c>
      <c r="I79" s="1">
        <f t="shared" si="14"/>
        <v>0</v>
      </c>
      <c r="K79" s="9" t="s">
        <v>143</v>
      </c>
    </row>
    <row r="80" spans="1:11" ht="15.75" customHeight="1" x14ac:dyDescent="0.4">
      <c r="C80" s="1" t="s">
        <v>13</v>
      </c>
      <c r="D80" s="1">
        <v>0</v>
      </c>
      <c r="E80" s="5">
        <v>15898</v>
      </c>
      <c r="F80" s="1">
        <f t="shared" si="12"/>
        <v>0</v>
      </c>
      <c r="G80" s="5"/>
      <c r="H80" s="57">
        <f t="shared" si="13"/>
        <v>3338.58</v>
      </c>
      <c r="I80" s="1">
        <f t="shared" si="14"/>
        <v>0</v>
      </c>
      <c r="K80" s="9" t="s">
        <v>62</v>
      </c>
    </row>
    <row r="81" spans="1:11" ht="15.75" customHeight="1" x14ac:dyDescent="0.4">
      <c r="C81" s="1" t="s">
        <v>14</v>
      </c>
      <c r="D81" s="1">
        <v>0</v>
      </c>
      <c r="E81" s="5">
        <v>7950</v>
      </c>
      <c r="F81" s="1">
        <f t="shared" si="12"/>
        <v>0</v>
      </c>
      <c r="G81" s="5"/>
      <c r="H81" s="57">
        <f t="shared" si="13"/>
        <v>1669.5</v>
      </c>
      <c r="I81" s="1">
        <f t="shared" si="14"/>
        <v>0</v>
      </c>
      <c r="K81" s="9" t="s">
        <v>63</v>
      </c>
    </row>
    <row r="82" spans="1:11" ht="15.75" customHeight="1" x14ac:dyDescent="0.4">
      <c r="C82" s="1" t="s">
        <v>15</v>
      </c>
      <c r="D82" s="1">
        <v>0</v>
      </c>
      <c r="E82" s="5">
        <v>1590</v>
      </c>
      <c r="F82" s="1">
        <f t="shared" si="12"/>
        <v>0</v>
      </c>
      <c r="G82" s="5"/>
      <c r="H82" s="57">
        <f t="shared" si="13"/>
        <v>333.9</v>
      </c>
      <c r="I82" s="1">
        <f t="shared" si="14"/>
        <v>0</v>
      </c>
    </row>
    <row r="83" spans="1:11" ht="15.75" customHeight="1" x14ac:dyDescent="0.4">
      <c r="A83" s="8" t="s">
        <v>23</v>
      </c>
      <c r="B83" s="8"/>
      <c r="C83" s="8"/>
      <c r="D83" s="31"/>
      <c r="E83" s="8"/>
      <c r="F83" s="31">
        <f>SUM(F75:F82)</f>
        <v>0</v>
      </c>
      <c r="G83" s="8"/>
      <c r="H83" s="34"/>
      <c r="I83" s="31">
        <f>SUM(I75:I82)</f>
        <v>0</v>
      </c>
    </row>
    <row r="84" spans="1:11" ht="15.75" customHeight="1" x14ac:dyDescent="0.4">
      <c r="A84" s="8"/>
      <c r="B84" s="8"/>
      <c r="C84" s="8"/>
      <c r="D84" s="31"/>
      <c r="E84" s="8"/>
      <c r="F84" s="31"/>
      <c r="G84" s="8"/>
      <c r="H84" s="34"/>
      <c r="I84" s="31"/>
    </row>
    <row r="85" spans="1:11" ht="15.75" customHeight="1" x14ac:dyDescent="0.4">
      <c r="A85" s="8"/>
      <c r="B85" s="8"/>
      <c r="C85" s="1" t="s">
        <v>105</v>
      </c>
      <c r="D85" s="1">
        <v>0</v>
      </c>
      <c r="E85" s="4">
        <v>0.51</v>
      </c>
      <c r="F85" s="1">
        <f>+D85*E85</f>
        <v>0</v>
      </c>
      <c r="G85" s="1"/>
      <c r="H85" s="4"/>
      <c r="I85" s="1"/>
      <c r="K85" s="33" t="s">
        <v>106</v>
      </c>
    </row>
    <row r="86" spans="1:11" ht="15.75" customHeight="1" x14ac:dyDescent="0.4">
      <c r="D86" s="1"/>
      <c r="E86" s="4"/>
      <c r="F86" s="1"/>
      <c r="G86" s="4"/>
      <c r="H86" s="4"/>
      <c r="I86" s="1"/>
    </row>
    <row r="87" spans="1:11" ht="15.75" customHeight="1" x14ac:dyDescent="0.4">
      <c r="C87" s="6" t="s">
        <v>91</v>
      </c>
      <c r="D87" s="7" t="s">
        <v>58</v>
      </c>
      <c r="E87" s="7" t="s">
        <v>59</v>
      </c>
      <c r="F87" s="29" t="s">
        <v>23</v>
      </c>
      <c r="G87" s="7"/>
      <c r="H87" s="30" t="s">
        <v>60</v>
      </c>
      <c r="I87" s="29" t="s">
        <v>23</v>
      </c>
    </row>
    <row r="88" spans="1:11" ht="15.75" customHeight="1" x14ac:dyDescent="0.4">
      <c r="A88" s="3" t="s">
        <v>3</v>
      </c>
      <c r="B88" s="1" t="s">
        <v>4</v>
      </c>
      <c r="C88" s="1" t="s">
        <v>92</v>
      </c>
      <c r="D88" s="1">
        <v>0</v>
      </c>
      <c r="E88" s="5">
        <v>55644</v>
      </c>
      <c r="F88" s="1">
        <f t="shared" ref="F88:F95" si="15">+D88*E88</f>
        <v>0</v>
      </c>
      <c r="G88" s="5"/>
      <c r="H88" s="57">
        <f t="shared" ref="H88:H95" si="16">+E88*0.21</f>
        <v>11685.24</v>
      </c>
      <c r="I88" s="1">
        <f t="shared" ref="I88:I95" si="17">+D88*H88</f>
        <v>0</v>
      </c>
      <c r="K88" s="9" t="s">
        <v>93</v>
      </c>
    </row>
    <row r="89" spans="1:11" ht="15.75" customHeight="1" x14ac:dyDescent="0.4">
      <c r="A89" s="3" t="s">
        <v>5</v>
      </c>
      <c r="B89" s="1" t="s">
        <v>6</v>
      </c>
      <c r="C89" s="1" t="s">
        <v>92</v>
      </c>
      <c r="D89" s="1">
        <v>0</v>
      </c>
      <c r="E89" s="5">
        <v>39746</v>
      </c>
      <c r="F89" s="1">
        <f t="shared" si="15"/>
        <v>0</v>
      </c>
      <c r="G89" s="5"/>
      <c r="H89" s="57">
        <f t="shared" si="16"/>
        <v>8346.66</v>
      </c>
      <c r="I89" s="1">
        <f t="shared" si="17"/>
        <v>0</v>
      </c>
      <c r="K89" s="9" t="s">
        <v>93</v>
      </c>
    </row>
    <row r="90" spans="1:11" ht="15.75" customHeight="1" x14ac:dyDescent="0.4">
      <c r="A90" s="3" t="s">
        <v>7</v>
      </c>
      <c r="B90" s="1" t="s">
        <v>8</v>
      </c>
      <c r="C90" s="1" t="s">
        <v>92</v>
      </c>
      <c r="D90" s="1">
        <v>0</v>
      </c>
      <c r="E90" s="5">
        <v>31796</v>
      </c>
      <c r="F90" s="1">
        <f t="shared" si="15"/>
        <v>0</v>
      </c>
      <c r="G90" s="5"/>
      <c r="H90" s="57">
        <f t="shared" si="16"/>
        <v>6677.16</v>
      </c>
      <c r="I90" s="1">
        <f t="shared" si="17"/>
        <v>0</v>
      </c>
      <c r="K90" s="9" t="s">
        <v>93</v>
      </c>
    </row>
    <row r="91" spans="1:11" ht="15.75" customHeight="1" x14ac:dyDescent="0.4">
      <c r="A91" s="3" t="s">
        <v>9</v>
      </c>
      <c r="B91" s="1" t="s">
        <v>10</v>
      </c>
      <c r="C91" s="1" t="s">
        <v>92</v>
      </c>
      <c r="D91" s="1">
        <v>0</v>
      </c>
      <c r="E91" s="5">
        <v>23848</v>
      </c>
      <c r="F91" s="1">
        <f t="shared" si="15"/>
        <v>0</v>
      </c>
      <c r="G91" s="5"/>
      <c r="H91" s="57">
        <f t="shared" si="16"/>
        <v>5008.08</v>
      </c>
      <c r="I91" s="1">
        <f t="shared" si="17"/>
        <v>0</v>
      </c>
      <c r="K91" s="9" t="s">
        <v>93</v>
      </c>
    </row>
    <row r="92" spans="1:11" ht="15.75" customHeight="1" x14ac:dyDescent="0.4">
      <c r="A92" s="3" t="s">
        <v>11</v>
      </c>
      <c r="B92" s="1" t="s">
        <v>12</v>
      </c>
      <c r="C92" s="1" t="s">
        <v>92</v>
      </c>
      <c r="D92" s="1">
        <v>0</v>
      </c>
      <c r="E92" s="5">
        <v>19884</v>
      </c>
      <c r="F92" s="1">
        <f t="shared" si="15"/>
        <v>0</v>
      </c>
      <c r="G92" s="5"/>
      <c r="H92" s="57">
        <f t="shared" si="16"/>
        <v>4175.6399999999994</v>
      </c>
      <c r="I92" s="1">
        <f t="shared" si="17"/>
        <v>0</v>
      </c>
      <c r="K92" s="9" t="s">
        <v>93</v>
      </c>
    </row>
    <row r="93" spans="1:11" ht="15.75" customHeight="1" x14ac:dyDescent="0.4">
      <c r="C93" s="1" t="s">
        <v>13</v>
      </c>
      <c r="D93" s="1">
        <v>0</v>
      </c>
      <c r="E93" s="5">
        <v>9939</v>
      </c>
      <c r="F93" s="1">
        <f t="shared" si="15"/>
        <v>0</v>
      </c>
      <c r="G93" s="5"/>
      <c r="H93" s="57">
        <f t="shared" si="16"/>
        <v>2087.19</v>
      </c>
      <c r="I93" s="1">
        <f t="shared" si="17"/>
        <v>0</v>
      </c>
      <c r="K93" s="9" t="s">
        <v>62</v>
      </c>
    </row>
    <row r="94" spans="1:11" ht="15.75" customHeight="1" x14ac:dyDescent="0.4">
      <c r="C94" s="1" t="s">
        <v>14</v>
      </c>
      <c r="D94" s="1">
        <v>0</v>
      </c>
      <c r="E94" s="5">
        <v>4970</v>
      </c>
      <c r="F94" s="1">
        <f t="shared" si="15"/>
        <v>0</v>
      </c>
      <c r="G94" s="5"/>
      <c r="H94" s="57">
        <f t="shared" si="16"/>
        <v>1043.7</v>
      </c>
      <c r="I94" s="1">
        <f t="shared" si="17"/>
        <v>0</v>
      </c>
      <c r="K94" s="9" t="s">
        <v>63</v>
      </c>
    </row>
    <row r="95" spans="1:11" ht="15.75" customHeight="1" x14ac:dyDescent="0.4">
      <c r="C95" s="1" t="s">
        <v>15</v>
      </c>
      <c r="D95" s="1">
        <v>0</v>
      </c>
      <c r="E95" s="5">
        <v>994</v>
      </c>
      <c r="F95" s="1">
        <f t="shared" si="15"/>
        <v>0</v>
      </c>
      <c r="G95" s="5"/>
      <c r="H95" s="57">
        <f t="shared" si="16"/>
        <v>208.73999999999998</v>
      </c>
      <c r="I95" s="1">
        <f t="shared" si="17"/>
        <v>0</v>
      </c>
    </row>
    <row r="96" spans="1:11" ht="15.75" customHeight="1" x14ac:dyDescent="0.4">
      <c r="A96" s="8" t="s">
        <v>23</v>
      </c>
      <c r="B96" s="8"/>
      <c r="C96" s="8"/>
      <c r="D96" s="31"/>
      <c r="E96" s="8"/>
      <c r="F96" s="31">
        <f>SUM(F88:F95)</f>
        <v>0</v>
      </c>
      <c r="G96" s="8"/>
      <c r="H96" s="34"/>
      <c r="I96" s="31">
        <f>SUM(I88:I95)</f>
        <v>0</v>
      </c>
    </row>
    <row r="97" spans="1:11" ht="15.75" customHeight="1" x14ac:dyDescent="0.4">
      <c r="A97" s="8"/>
      <c r="B97" s="8"/>
      <c r="C97" s="8"/>
      <c r="D97" s="31"/>
      <c r="E97" s="8"/>
      <c r="F97" s="31"/>
      <c r="G97" s="8"/>
      <c r="H97" s="34"/>
      <c r="I97" s="31"/>
    </row>
    <row r="98" spans="1:11" ht="15.75" customHeight="1" x14ac:dyDescent="0.4">
      <c r="C98" s="6" t="s">
        <v>94</v>
      </c>
      <c r="D98" s="7" t="s">
        <v>58</v>
      </c>
      <c r="E98" s="7" t="s">
        <v>59</v>
      </c>
      <c r="F98" s="29" t="s">
        <v>23</v>
      </c>
      <c r="G98" s="7"/>
      <c r="H98" s="30" t="s">
        <v>60</v>
      </c>
      <c r="I98" s="29" t="s">
        <v>23</v>
      </c>
    </row>
    <row r="99" spans="1:11" ht="15.75" customHeight="1" x14ac:dyDescent="0.4">
      <c r="A99" s="3" t="s">
        <v>3</v>
      </c>
      <c r="B99" s="1" t="s">
        <v>4</v>
      </c>
      <c r="C99" s="1" t="s">
        <v>95</v>
      </c>
      <c r="D99" s="1">
        <v>0</v>
      </c>
      <c r="E99" s="5">
        <v>35770</v>
      </c>
      <c r="F99" s="1">
        <f t="shared" ref="F99:F106" si="18">+D99*E99</f>
        <v>0</v>
      </c>
      <c r="G99" s="5"/>
      <c r="H99" s="57">
        <f t="shared" ref="H99:H106" si="19">+E99*0.21</f>
        <v>7511.7</v>
      </c>
      <c r="I99" s="1">
        <f t="shared" ref="I99:I106" si="20">+D99*H99</f>
        <v>0</v>
      </c>
      <c r="J99" s="10"/>
      <c r="K99" s="9" t="s">
        <v>93</v>
      </c>
    </row>
    <row r="100" spans="1:11" ht="15.75" customHeight="1" x14ac:dyDescent="0.4">
      <c r="A100" s="3" t="s">
        <v>5</v>
      </c>
      <c r="B100" s="1" t="s">
        <v>6</v>
      </c>
      <c r="C100" s="1" t="s">
        <v>95</v>
      </c>
      <c r="D100" s="1">
        <v>0</v>
      </c>
      <c r="E100" s="5">
        <v>31012</v>
      </c>
      <c r="F100" s="1">
        <f t="shared" si="18"/>
        <v>0</v>
      </c>
      <c r="G100" s="5"/>
      <c r="H100" s="57">
        <f t="shared" si="19"/>
        <v>6512.5199999999995</v>
      </c>
      <c r="I100" s="1">
        <f t="shared" si="20"/>
        <v>0</v>
      </c>
      <c r="J100" s="10"/>
      <c r="K100" s="9" t="s">
        <v>93</v>
      </c>
    </row>
    <row r="101" spans="1:11" ht="15.75" customHeight="1" x14ac:dyDescent="0.4">
      <c r="A101" s="3" t="s">
        <v>7</v>
      </c>
      <c r="B101" s="1" t="s">
        <v>8</v>
      </c>
      <c r="C101" s="1" t="s">
        <v>95</v>
      </c>
      <c r="D101" s="1">
        <v>0</v>
      </c>
      <c r="E101" s="5">
        <v>23063</v>
      </c>
      <c r="F101" s="1">
        <f t="shared" si="18"/>
        <v>0</v>
      </c>
      <c r="G101" s="5"/>
      <c r="H101" s="57">
        <f t="shared" si="19"/>
        <v>4843.2299999999996</v>
      </c>
      <c r="I101" s="1">
        <f t="shared" si="20"/>
        <v>0</v>
      </c>
      <c r="J101" s="10"/>
      <c r="K101" s="9" t="s">
        <v>93</v>
      </c>
    </row>
    <row r="102" spans="1:11" ht="15.75" customHeight="1" x14ac:dyDescent="0.4">
      <c r="A102" s="3" t="s">
        <v>9</v>
      </c>
      <c r="B102" s="1" t="s">
        <v>10</v>
      </c>
      <c r="C102" s="1" t="s">
        <v>95</v>
      </c>
      <c r="D102" s="1">
        <v>0</v>
      </c>
      <c r="E102" s="5">
        <v>19884</v>
      </c>
      <c r="F102" s="1">
        <f t="shared" si="18"/>
        <v>0</v>
      </c>
      <c r="G102" s="5"/>
      <c r="H102" s="57">
        <f t="shared" si="19"/>
        <v>4175.6399999999994</v>
      </c>
      <c r="I102" s="1">
        <f t="shared" si="20"/>
        <v>0</v>
      </c>
      <c r="J102" s="10"/>
      <c r="K102" s="9" t="s">
        <v>93</v>
      </c>
    </row>
    <row r="103" spans="1:11" ht="15.75" customHeight="1" x14ac:dyDescent="0.4">
      <c r="A103" s="3" t="s">
        <v>11</v>
      </c>
      <c r="B103" s="1" t="s">
        <v>12</v>
      </c>
      <c r="C103" s="1" t="s">
        <v>95</v>
      </c>
      <c r="D103" s="1">
        <v>0</v>
      </c>
      <c r="E103" s="5">
        <v>15087</v>
      </c>
      <c r="F103" s="1">
        <f t="shared" si="18"/>
        <v>0</v>
      </c>
      <c r="G103" s="5"/>
      <c r="H103" s="57">
        <f t="shared" si="19"/>
        <v>3168.27</v>
      </c>
      <c r="I103" s="1">
        <f t="shared" si="20"/>
        <v>0</v>
      </c>
      <c r="J103" s="10"/>
      <c r="K103" s="9" t="s">
        <v>93</v>
      </c>
    </row>
    <row r="104" spans="1:11" ht="15.75" customHeight="1" x14ac:dyDescent="0.4">
      <c r="C104" s="1" t="s">
        <v>13</v>
      </c>
      <c r="D104" s="1">
        <v>0</v>
      </c>
      <c r="E104" s="5">
        <v>7555</v>
      </c>
      <c r="F104" s="1">
        <f t="shared" si="18"/>
        <v>0</v>
      </c>
      <c r="G104" s="5"/>
      <c r="H104" s="57">
        <f t="shared" si="19"/>
        <v>1586.55</v>
      </c>
      <c r="I104" s="1">
        <f t="shared" si="20"/>
        <v>0</v>
      </c>
      <c r="J104" s="10"/>
      <c r="K104" s="9" t="s">
        <v>62</v>
      </c>
    </row>
    <row r="105" spans="1:11" ht="15.75" customHeight="1" x14ac:dyDescent="0.4">
      <c r="C105" s="1" t="s">
        <v>14</v>
      </c>
      <c r="D105" s="1">
        <v>0</v>
      </c>
      <c r="E105" s="5">
        <v>3780</v>
      </c>
      <c r="F105" s="1">
        <f t="shared" si="18"/>
        <v>0</v>
      </c>
      <c r="G105" s="5"/>
      <c r="H105" s="57">
        <f t="shared" si="19"/>
        <v>793.8</v>
      </c>
      <c r="I105" s="1">
        <f t="shared" si="20"/>
        <v>0</v>
      </c>
      <c r="J105" s="10"/>
      <c r="K105" s="9" t="s">
        <v>63</v>
      </c>
    </row>
    <row r="106" spans="1:11" ht="15.75" customHeight="1" x14ac:dyDescent="0.4">
      <c r="C106" s="1" t="s">
        <v>15</v>
      </c>
      <c r="D106" s="1">
        <v>0</v>
      </c>
      <c r="E106" s="5">
        <v>1509</v>
      </c>
      <c r="F106" s="1">
        <f t="shared" si="18"/>
        <v>0</v>
      </c>
      <c r="G106" s="5"/>
      <c r="H106" s="57">
        <f t="shared" si="19"/>
        <v>316.89</v>
      </c>
      <c r="I106" s="1">
        <f t="shared" si="20"/>
        <v>0</v>
      </c>
      <c r="J106" s="10"/>
    </row>
    <row r="107" spans="1:11" ht="15.75" customHeight="1" x14ac:dyDescent="0.4">
      <c r="A107" s="8" t="s">
        <v>23</v>
      </c>
      <c r="B107" s="8"/>
      <c r="C107" s="8"/>
      <c r="D107" s="31"/>
      <c r="E107" s="36"/>
      <c r="F107" s="31">
        <f>SUM(F99:F106)</f>
        <v>0</v>
      </c>
      <c r="G107" s="36"/>
      <c r="H107" s="34"/>
      <c r="I107" s="31">
        <f>SUM(I99:I106)</f>
        <v>0</v>
      </c>
      <c r="J107" s="10"/>
      <c r="K107" s="35"/>
    </row>
    <row r="108" spans="1:11" ht="15.75" customHeight="1" x14ac:dyDescent="0.4">
      <c r="A108" s="8"/>
      <c r="B108" s="8"/>
      <c r="C108" s="8"/>
      <c r="D108" s="8"/>
      <c r="E108" s="36"/>
      <c r="F108" s="1"/>
      <c r="G108" s="36"/>
      <c r="H108" s="4"/>
      <c r="I108" s="1"/>
    </row>
    <row r="109" spans="1:11" ht="15.75" customHeight="1" x14ac:dyDescent="0.4">
      <c r="C109" s="6" t="s">
        <v>76</v>
      </c>
      <c r="D109" s="7" t="s">
        <v>58</v>
      </c>
      <c r="E109" s="7" t="s">
        <v>59</v>
      </c>
      <c r="F109" s="29" t="s">
        <v>23</v>
      </c>
      <c r="G109" s="7"/>
      <c r="H109" s="30" t="s">
        <v>60</v>
      </c>
      <c r="I109" s="29" t="s">
        <v>23</v>
      </c>
      <c r="K109" s="10"/>
    </row>
    <row r="110" spans="1:11" ht="15.75" customHeight="1" x14ac:dyDescent="0.4">
      <c r="A110" s="3"/>
      <c r="C110" s="1" t="s">
        <v>77</v>
      </c>
      <c r="D110" s="1">
        <v>0</v>
      </c>
      <c r="E110" s="5">
        <v>0</v>
      </c>
      <c r="F110" s="1">
        <f>+D110*E110</f>
        <v>0</v>
      </c>
      <c r="G110" s="5"/>
      <c r="H110" s="57">
        <f>+E110*0.21</f>
        <v>0</v>
      </c>
      <c r="I110" s="1">
        <f>+D110*H110</f>
        <v>0</v>
      </c>
    </row>
    <row r="111" spans="1:11" ht="15.75" customHeight="1" x14ac:dyDescent="0.4">
      <c r="A111" s="3"/>
      <c r="D111" s="1"/>
      <c r="E111" s="5"/>
      <c r="F111" s="1"/>
      <c r="G111" s="5"/>
      <c r="H111" s="4"/>
      <c r="I111" s="1"/>
    </row>
    <row r="112" spans="1:11" ht="15.75" customHeight="1" x14ac:dyDescent="0.4">
      <c r="A112" s="3"/>
      <c r="C112" s="1" t="s">
        <v>78</v>
      </c>
      <c r="D112" s="1">
        <v>0</v>
      </c>
      <c r="E112" s="5">
        <v>14476</v>
      </c>
      <c r="F112" s="1">
        <f>+D112*E112</f>
        <v>0</v>
      </c>
      <c r="G112" s="5"/>
      <c r="H112" s="57">
        <f>+E112*0.21</f>
        <v>3039.96</v>
      </c>
      <c r="I112" s="1">
        <f>+D112*H112</f>
        <v>0</v>
      </c>
      <c r="K112" s="9" t="s">
        <v>79</v>
      </c>
    </row>
    <row r="113" spans="1:11" ht="15.75" customHeight="1" x14ac:dyDescent="0.4">
      <c r="C113" s="1" t="s">
        <v>13</v>
      </c>
      <c r="D113" s="1">
        <v>0</v>
      </c>
      <c r="E113" s="5">
        <v>5121</v>
      </c>
      <c r="F113" s="1">
        <f>+D113*E113</f>
        <v>0</v>
      </c>
      <c r="G113" s="5"/>
      <c r="H113" s="57">
        <f>+E113*0.21</f>
        <v>1075.4099999999999</v>
      </c>
      <c r="I113" s="1">
        <f>+D113*H113</f>
        <v>0</v>
      </c>
      <c r="K113" s="9" t="s">
        <v>145</v>
      </c>
    </row>
    <row r="114" spans="1:11" ht="15.75" customHeight="1" x14ac:dyDescent="0.4">
      <c r="C114" s="1" t="s">
        <v>14</v>
      </c>
      <c r="D114" s="1">
        <v>0</v>
      </c>
      <c r="E114" s="5">
        <v>2558</v>
      </c>
      <c r="F114" s="1">
        <f>+D114*E114</f>
        <v>0</v>
      </c>
      <c r="G114" s="5"/>
      <c r="H114" s="57">
        <f>+E114*0.21</f>
        <v>537.17999999999995</v>
      </c>
      <c r="I114" s="1">
        <f>+D114*H114</f>
        <v>0</v>
      </c>
      <c r="K114" s="9" t="s">
        <v>146</v>
      </c>
    </row>
    <row r="115" spans="1:11" ht="15.75" customHeight="1" x14ac:dyDescent="0.4">
      <c r="C115" s="1" t="s">
        <v>15</v>
      </c>
      <c r="D115" s="1">
        <v>0</v>
      </c>
      <c r="E115" s="5">
        <v>512</v>
      </c>
      <c r="F115" s="1">
        <f>+D115*E115</f>
        <v>0</v>
      </c>
      <c r="G115" s="5"/>
      <c r="H115" s="57">
        <f>+E115*0.21</f>
        <v>107.52</v>
      </c>
      <c r="I115" s="1">
        <f>+D115*H115</f>
        <v>0</v>
      </c>
    </row>
    <row r="116" spans="1:11" ht="15.75" customHeight="1" x14ac:dyDescent="0.4">
      <c r="A116" s="8"/>
      <c r="B116" s="8"/>
      <c r="C116" s="8"/>
      <c r="D116" s="1"/>
      <c r="E116" s="5"/>
      <c r="F116" s="1"/>
      <c r="G116" s="5"/>
      <c r="H116" s="57"/>
      <c r="I116" s="1"/>
    </row>
    <row r="117" spans="1:11" ht="15.75" customHeight="1" x14ac:dyDescent="0.4">
      <c r="A117" s="3"/>
      <c r="C117" s="1" t="s">
        <v>80</v>
      </c>
      <c r="D117" s="1">
        <v>0</v>
      </c>
      <c r="E117" s="5">
        <v>30060</v>
      </c>
      <c r="F117" s="1">
        <f>+D117*E117</f>
        <v>0</v>
      </c>
      <c r="G117" s="5"/>
      <c r="H117" s="57">
        <f>+E117*0.21</f>
        <v>6312.5999999999995</v>
      </c>
      <c r="I117" s="1">
        <f>+D117*H117</f>
        <v>0</v>
      </c>
      <c r="K117" s="9" t="s">
        <v>140</v>
      </c>
    </row>
    <row r="118" spans="1:11" ht="15.75" customHeight="1" x14ac:dyDescent="0.4">
      <c r="C118" s="1" t="s">
        <v>13</v>
      </c>
      <c r="D118" s="1">
        <v>0</v>
      </c>
      <c r="E118" s="5">
        <v>6678</v>
      </c>
      <c r="F118" s="1">
        <f>+D118*E118</f>
        <v>0</v>
      </c>
      <c r="G118" s="5"/>
      <c r="H118" s="57">
        <f>+E118*0.21</f>
        <v>1402.3799999999999</v>
      </c>
      <c r="I118" s="1">
        <f>+D118*H118</f>
        <v>0</v>
      </c>
      <c r="K118" s="9" t="s">
        <v>145</v>
      </c>
    </row>
    <row r="119" spans="1:11" ht="15.75" customHeight="1" x14ac:dyDescent="0.4">
      <c r="C119" s="1" t="s">
        <v>14</v>
      </c>
      <c r="D119" s="1">
        <v>0</v>
      </c>
      <c r="E119" s="5">
        <v>3342</v>
      </c>
      <c r="F119" s="1">
        <f>+D119*E119</f>
        <v>0</v>
      </c>
      <c r="G119" s="5"/>
      <c r="H119" s="57">
        <f>+E119*0.21</f>
        <v>701.81999999999994</v>
      </c>
      <c r="I119" s="1">
        <f>+D119*H119</f>
        <v>0</v>
      </c>
      <c r="K119" s="9" t="s">
        <v>146</v>
      </c>
    </row>
    <row r="120" spans="1:11" ht="15.75" customHeight="1" x14ac:dyDescent="0.4">
      <c r="C120" s="1" t="s">
        <v>15</v>
      </c>
      <c r="D120" s="1">
        <v>0</v>
      </c>
      <c r="E120" s="5">
        <v>669</v>
      </c>
      <c r="F120" s="1">
        <f>+D120*E120</f>
        <v>0</v>
      </c>
      <c r="G120" s="5"/>
      <c r="H120" s="57">
        <f>+E120*0.21</f>
        <v>140.48999999999998</v>
      </c>
      <c r="I120" s="1">
        <f>+D120*H120</f>
        <v>0</v>
      </c>
    </row>
    <row r="121" spans="1:11" ht="15.75" customHeight="1" x14ac:dyDescent="0.4">
      <c r="C121" s="8"/>
      <c r="D121" s="1"/>
      <c r="E121" s="5"/>
      <c r="F121" s="1"/>
      <c r="G121" s="5"/>
      <c r="H121" s="57"/>
      <c r="I121" s="1"/>
    </row>
    <row r="122" spans="1:11" ht="15.75" customHeight="1" x14ac:dyDescent="0.4">
      <c r="C122" s="1" t="s">
        <v>81</v>
      </c>
      <c r="D122" s="1">
        <v>0</v>
      </c>
      <c r="E122" s="5">
        <v>48668</v>
      </c>
      <c r="F122" s="1">
        <f>+D122*E122</f>
        <v>0</v>
      </c>
      <c r="G122" s="5"/>
      <c r="H122" s="57">
        <f>+E122*0.21</f>
        <v>10220.279999999999</v>
      </c>
      <c r="I122" s="1">
        <f>+D122*H122</f>
        <v>0</v>
      </c>
      <c r="K122" s="9" t="s">
        <v>82</v>
      </c>
    </row>
    <row r="123" spans="1:11" ht="15.75" customHeight="1" x14ac:dyDescent="0.4">
      <c r="C123" s="1" t="s">
        <v>13</v>
      </c>
      <c r="D123" s="1">
        <v>0</v>
      </c>
      <c r="E123" s="5">
        <v>20008</v>
      </c>
      <c r="F123" s="1">
        <f>+D123*E123</f>
        <v>0</v>
      </c>
      <c r="G123" s="5"/>
      <c r="H123" s="57">
        <f>+E123*0.21</f>
        <v>4201.68</v>
      </c>
      <c r="I123" s="1">
        <f>+D123*H123</f>
        <v>0</v>
      </c>
      <c r="K123" s="9" t="s">
        <v>62</v>
      </c>
    </row>
    <row r="124" spans="1:11" ht="15.75" customHeight="1" x14ac:dyDescent="0.4">
      <c r="C124" s="1" t="s">
        <v>14</v>
      </c>
      <c r="D124" s="1">
        <v>0</v>
      </c>
      <c r="E124" s="5">
        <v>10004</v>
      </c>
      <c r="F124" s="1">
        <f>+D124*E124</f>
        <v>0</v>
      </c>
      <c r="G124" s="5"/>
      <c r="H124" s="57">
        <f>+E124*0.21</f>
        <v>2100.84</v>
      </c>
      <c r="I124" s="1">
        <f>+D124*H124</f>
        <v>0</v>
      </c>
      <c r="K124" s="9" t="s">
        <v>63</v>
      </c>
    </row>
    <row r="125" spans="1:11" ht="15.75" customHeight="1" x14ac:dyDescent="0.4">
      <c r="C125" s="1" t="s">
        <v>15</v>
      </c>
      <c r="D125" s="1">
        <v>0</v>
      </c>
      <c r="E125" s="5">
        <v>2001</v>
      </c>
      <c r="F125" s="1">
        <f>+D125*E125</f>
        <v>0</v>
      </c>
      <c r="G125" s="5"/>
      <c r="H125" s="57">
        <f>+E125*0.21</f>
        <v>420.21</v>
      </c>
      <c r="I125" s="1">
        <f>+D125*H125</f>
        <v>0</v>
      </c>
    </row>
    <row r="126" spans="1:11" ht="15.75" customHeight="1" x14ac:dyDescent="0.4">
      <c r="C126" s="8"/>
      <c r="D126" s="1"/>
      <c r="E126" s="5"/>
      <c r="F126" s="1"/>
      <c r="G126" s="5"/>
      <c r="H126" s="57"/>
      <c r="I126" s="1"/>
    </row>
    <row r="127" spans="1:11" ht="15.75" customHeight="1" x14ac:dyDescent="0.4">
      <c r="C127" s="1" t="s">
        <v>83</v>
      </c>
      <c r="D127" s="1">
        <v>0</v>
      </c>
      <c r="E127" s="5">
        <v>85979</v>
      </c>
      <c r="F127" s="1">
        <f>+D127*E127</f>
        <v>0</v>
      </c>
      <c r="G127" s="5"/>
      <c r="H127" s="57">
        <f>+E127*0.21</f>
        <v>18055.59</v>
      </c>
      <c r="I127" s="1">
        <f>+D127*H127</f>
        <v>0</v>
      </c>
      <c r="K127" s="9" t="s">
        <v>84</v>
      </c>
    </row>
    <row r="128" spans="1:11" ht="15.75" customHeight="1" x14ac:dyDescent="0.4">
      <c r="C128" s="1" t="s">
        <v>13</v>
      </c>
      <c r="D128" s="1">
        <v>0</v>
      </c>
      <c r="E128" s="5">
        <v>33418</v>
      </c>
      <c r="F128" s="1">
        <f>+D128*E128</f>
        <v>0</v>
      </c>
      <c r="G128" s="5"/>
      <c r="H128" s="57">
        <f>+E128*0.21</f>
        <v>7017.78</v>
      </c>
      <c r="I128" s="1">
        <f>+D128*H128</f>
        <v>0</v>
      </c>
      <c r="K128" s="9" t="s">
        <v>62</v>
      </c>
    </row>
    <row r="129" spans="1:11" ht="15.75" customHeight="1" x14ac:dyDescent="0.4">
      <c r="C129" s="1" t="s">
        <v>14</v>
      </c>
      <c r="D129" s="1">
        <v>0</v>
      </c>
      <c r="E129" s="5">
        <v>16710</v>
      </c>
      <c r="F129" s="1">
        <f>+D129*E129</f>
        <v>0</v>
      </c>
      <c r="G129" s="5"/>
      <c r="H129" s="57">
        <f>+E129*0.21</f>
        <v>3509.1</v>
      </c>
      <c r="I129" s="1">
        <f>+D129*H129</f>
        <v>0</v>
      </c>
      <c r="K129" s="9" t="s">
        <v>63</v>
      </c>
    </row>
    <row r="130" spans="1:11" ht="15.75" customHeight="1" x14ac:dyDescent="0.4">
      <c r="C130" s="1" t="s">
        <v>15</v>
      </c>
      <c r="D130" s="1">
        <v>0</v>
      </c>
      <c r="E130" s="5">
        <v>3342</v>
      </c>
      <c r="F130" s="1">
        <f>+D130*E130</f>
        <v>0</v>
      </c>
      <c r="G130" s="5"/>
      <c r="H130" s="57">
        <f>+E130*0.21</f>
        <v>701.81999999999994</v>
      </c>
      <c r="I130" s="1">
        <f>+D130*H130</f>
        <v>0</v>
      </c>
    </row>
    <row r="131" spans="1:11" ht="15.75" customHeight="1" x14ac:dyDescent="0.4">
      <c r="A131" s="8" t="s">
        <v>23</v>
      </c>
      <c r="B131" s="8"/>
      <c r="C131" s="8"/>
      <c r="D131" s="1"/>
      <c r="E131" s="1"/>
      <c r="F131" s="31">
        <f>SUM(F110:F130)</f>
        <v>0</v>
      </c>
      <c r="G131" s="1"/>
      <c r="H131" s="1"/>
      <c r="I131" s="31">
        <f>SUM(I110:I130)</f>
        <v>0</v>
      </c>
    </row>
    <row r="132" spans="1:11" ht="15.75" customHeight="1" x14ac:dyDescent="0.4">
      <c r="D132" s="1"/>
      <c r="E132" s="4"/>
      <c r="F132" s="1"/>
      <c r="G132" s="1"/>
      <c r="H132" s="4"/>
      <c r="I132" s="1"/>
      <c r="J132" s="12"/>
      <c r="K132" s="33"/>
    </row>
    <row r="133" spans="1:11" ht="15.75" customHeight="1" x14ac:dyDescent="0.4">
      <c r="C133" s="6" t="s">
        <v>43</v>
      </c>
      <c r="D133" s="7" t="s">
        <v>58</v>
      </c>
      <c r="E133" s="7" t="s">
        <v>59</v>
      </c>
      <c r="F133" s="29" t="s">
        <v>23</v>
      </c>
      <c r="G133" s="1"/>
      <c r="H133" s="30" t="s">
        <v>60</v>
      </c>
      <c r="I133" s="29" t="s">
        <v>23</v>
      </c>
      <c r="J133" s="1"/>
    </row>
    <row r="134" spans="1:11" ht="15.75" customHeight="1" x14ac:dyDescent="0.4">
      <c r="A134" s="3" t="s">
        <v>3</v>
      </c>
      <c r="B134" s="1" t="s">
        <v>4</v>
      </c>
      <c r="C134" s="1" t="s">
        <v>26</v>
      </c>
      <c r="D134" s="1">
        <v>0</v>
      </c>
      <c r="E134" s="5">
        <v>101720</v>
      </c>
      <c r="F134" s="1">
        <f t="shared" ref="F134:F141" si="21">+D134*E134</f>
        <v>0</v>
      </c>
      <c r="G134" s="1"/>
      <c r="H134" s="57">
        <f t="shared" ref="H134:H141" si="22">+E134*0.21</f>
        <v>21361.200000000001</v>
      </c>
      <c r="I134" s="1">
        <f t="shared" ref="I134:I141" si="23">+D134*H134</f>
        <v>0</v>
      </c>
      <c r="J134" s="5"/>
    </row>
    <row r="135" spans="1:11" ht="15.75" customHeight="1" x14ac:dyDescent="0.4">
      <c r="A135" s="3" t="s">
        <v>5</v>
      </c>
      <c r="B135" s="1" t="s">
        <v>6</v>
      </c>
      <c r="C135" s="1" t="s">
        <v>26</v>
      </c>
      <c r="D135" s="1">
        <v>0</v>
      </c>
      <c r="E135" s="5">
        <v>77167</v>
      </c>
      <c r="F135" s="1">
        <f t="shared" si="21"/>
        <v>0</v>
      </c>
      <c r="G135" s="1"/>
      <c r="H135" s="57">
        <f t="shared" si="22"/>
        <v>16205.07</v>
      </c>
      <c r="I135" s="1">
        <f t="shared" si="23"/>
        <v>0</v>
      </c>
      <c r="J135" s="5"/>
    </row>
    <row r="136" spans="1:11" ht="15.75" customHeight="1" x14ac:dyDescent="0.4">
      <c r="A136" s="3" t="s">
        <v>7</v>
      </c>
      <c r="B136" s="1" t="s">
        <v>8</v>
      </c>
      <c r="C136" s="1" t="s">
        <v>26</v>
      </c>
      <c r="D136" s="1">
        <v>0</v>
      </c>
      <c r="E136" s="5">
        <v>56121</v>
      </c>
      <c r="F136" s="1">
        <f t="shared" si="21"/>
        <v>0</v>
      </c>
      <c r="G136" s="1"/>
      <c r="H136" s="57">
        <f t="shared" si="22"/>
        <v>11785.41</v>
      </c>
      <c r="I136" s="1">
        <f t="shared" si="23"/>
        <v>0</v>
      </c>
      <c r="J136" s="5"/>
    </row>
    <row r="137" spans="1:11" ht="15.75" customHeight="1" x14ac:dyDescent="0.4">
      <c r="A137" s="3" t="s">
        <v>9</v>
      </c>
      <c r="B137" s="1" t="s">
        <v>10</v>
      </c>
      <c r="C137" s="1" t="s">
        <v>26</v>
      </c>
      <c r="D137" s="1">
        <v>0</v>
      </c>
      <c r="E137" s="5">
        <v>39285</v>
      </c>
      <c r="F137" s="1">
        <f t="shared" si="21"/>
        <v>0</v>
      </c>
      <c r="G137" s="1"/>
      <c r="H137" s="57">
        <f t="shared" si="22"/>
        <v>8249.85</v>
      </c>
      <c r="I137" s="1">
        <f t="shared" si="23"/>
        <v>0</v>
      </c>
      <c r="J137" s="5"/>
    </row>
    <row r="138" spans="1:11" ht="15.75" customHeight="1" x14ac:dyDescent="0.4">
      <c r="A138" s="3" t="s">
        <v>11</v>
      </c>
      <c r="B138" s="1" t="s">
        <v>12</v>
      </c>
      <c r="C138" s="1" t="s">
        <v>26</v>
      </c>
      <c r="D138" s="1">
        <v>0</v>
      </c>
      <c r="E138" s="5">
        <v>29464</v>
      </c>
      <c r="F138" s="1">
        <f t="shared" si="21"/>
        <v>0</v>
      </c>
      <c r="G138" s="1"/>
      <c r="H138" s="57">
        <f t="shared" si="22"/>
        <v>6187.44</v>
      </c>
      <c r="I138" s="1">
        <f t="shared" si="23"/>
        <v>0</v>
      </c>
      <c r="J138" s="5"/>
    </row>
    <row r="139" spans="1:11" ht="15.75" customHeight="1" x14ac:dyDescent="0.4">
      <c r="C139" s="1" t="s">
        <v>13</v>
      </c>
      <c r="D139" s="1">
        <v>0</v>
      </c>
      <c r="E139" s="5">
        <v>14732</v>
      </c>
      <c r="F139" s="1">
        <f t="shared" si="21"/>
        <v>0</v>
      </c>
      <c r="G139" s="1"/>
      <c r="H139" s="57">
        <f t="shared" si="22"/>
        <v>3093.72</v>
      </c>
      <c r="I139" s="1">
        <f t="shared" si="23"/>
        <v>0</v>
      </c>
      <c r="J139" s="5"/>
    </row>
    <row r="140" spans="1:11" ht="15.75" customHeight="1" x14ac:dyDescent="0.4">
      <c r="C140" s="1" t="s">
        <v>14</v>
      </c>
      <c r="D140" s="1">
        <v>0</v>
      </c>
      <c r="E140" s="5">
        <v>7367</v>
      </c>
      <c r="F140" s="1">
        <f t="shared" si="21"/>
        <v>0</v>
      </c>
      <c r="G140" s="1"/>
      <c r="H140" s="57">
        <f t="shared" si="22"/>
        <v>1547.07</v>
      </c>
      <c r="I140" s="1">
        <f t="shared" si="23"/>
        <v>0</v>
      </c>
      <c r="J140" s="5"/>
    </row>
    <row r="141" spans="1:11" ht="15.75" customHeight="1" x14ac:dyDescent="0.4">
      <c r="C141" s="1" t="s">
        <v>15</v>
      </c>
      <c r="D141" s="1">
        <v>0</v>
      </c>
      <c r="E141" s="5">
        <v>2946</v>
      </c>
      <c r="F141" s="1">
        <f t="shared" si="21"/>
        <v>0</v>
      </c>
      <c r="G141" s="1"/>
      <c r="H141" s="57">
        <f t="shared" si="22"/>
        <v>618.66</v>
      </c>
      <c r="I141" s="1">
        <f t="shared" si="23"/>
        <v>0</v>
      </c>
      <c r="J141" s="5"/>
    </row>
    <row r="142" spans="1:11" ht="15.75" customHeight="1" x14ac:dyDescent="0.4">
      <c r="A142" s="8" t="s">
        <v>23</v>
      </c>
      <c r="B142" s="8"/>
      <c r="C142" s="8"/>
      <c r="D142" s="31"/>
      <c r="E142" s="1"/>
      <c r="F142" s="31">
        <f>SUM(F134:F141)</f>
        <v>0</v>
      </c>
      <c r="G142" s="1"/>
      <c r="H142" s="34"/>
      <c r="I142" s="31">
        <f>SUM(I134:I141)</f>
        <v>0</v>
      </c>
      <c r="J142" s="1"/>
      <c r="K142" s="35"/>
    </row>
    <row r="143" spans="1:11" ht="15.75" customHeight="1" x14ac:dyDescent="0.4">
      <c r="A143" s="8"/>
      <c r="B143" s="8"/>
      <c r="C143" s="8"/>
      <c r="D143" s="31"/>
      <c r="E143" s="1"/>
      <c r="F143" s="31"/>
      <c r="G143" s="1"/>
      <c r="H143" s="34"/>
      <c r="I143" s="31"/>
      <c r="J143" s="1"/>
      <c r="K143" s="35"/>
    </row>
    <row r="144" spans="1:11" ht="15.75" customHeight="1" x14ac:dyDescent="0.4">
      <c r="A144" s="8"/>
      <c r="B144" s="8"/>
      <c r="C144" s="1" t="s">
        <v>105</v>
      </c>
      <c r="D144" s="1">
        <v>0</v>
      </c>
      <c r="E144" s="4">
        <v>0.56000000000000005</v>
      </c>
      <c r="F144" s="1">
        <f>+D144*E144</f>
        <v>0</v>
      </c>
      <c r="G144" s="1"/>
      <c r="H144" s="4"/>
      <c r="I144" s="1"/>
      <c r="K144" s="33" t="s">
        <v>106</v>
      </c>
    </row>
    <row r="145" spans="1:11" ht="15.75" customHeight="1" x14ac:dyDescent="0.4">
      <c r="D145" s="1"/>
      <c r="E145" s="1"/>
      <c r="F145" s="1"/>
      <c r="G145" s="1"/>
      <c r="H145" s="4"/>
      <c r="I145" s="1"/>
      <c r="J145" s="1"/>
    </row>
    <row r="146" spans="1:11" ht="15.75" customHeight="1" x14ac:dyDescent="0.4">
      <c r="C146" s="6" t="s">
        <v>44</v>
      </c>
      <c r="D146" s="7" t="s">
        <v>58</v>
      </c>
      <c r="E146" s="7" t="s">
        <v>59</v>
      </c>
      <c r="F146" s="29" t="s">
        <v>23</v>
      </c>
      <c r="G146" s="1"/>
      <c r="H146" s="30" t="s">
        <v>60</v>
      </c>
      <c r="I146" s="29" t="s">
        <v>23</v>
      </c>
      <c r="J146" s="1"/>
    </row>
    <row r="147" spans="1:11" ht="15.75" customHeight="1" x14ac:dyDescent="0.4">
      <c r="A147" s="3" t="s">
        <v>3</v>
      </c>
      <c r="B147" s="1" t="s">
        <v>4</v>
      </c>
      <c r="C147" s="1" t="s">
        <v>27</v>
      </c>
      <c r="D147" s="1">
        <v>0</v>
      </c>
      <c r="E147" s="5">
        <v>56823</v>
      </c>
      <c r="F147" s="1">
        <f t="shared" ref="F147:F154" si="24">+D147*E147</f>
        <v>0</v>
      </c>
      <c r="G147" s="1"/>
      <c r="H147" s="57">
        <f t="shared" ref="H147:H154" si="25">+E147*0.21</f>
        <v>11932.83</v>
      </c>
      <c r="I147" s="1">
        <f t="shared" ref="I147:I154" si="26">+D147*H147</f>
        <v>0</v>
      </c>
      <c r="J147" s="5"/>
      <c r="K147" s="9" t="s">
        <v>67</v>
      </c>
    </row>
    <row r="148" spans="1:11" ht="15.75" customHeight="1" x14ac:dyDescent="0.4">
      <c r="A148" s="3" t="s">
        <v>5</v>
      </c>
      <c r="B148" s="1" t="s">
        <v>6</v>
      </c>
      <c r="C148" s="1" t="s">
        <v>27</v>
      </c>
      <c r="D148" s="1">
        <v>0</v>
      </c>
      <c r="E148" s="5">
        <v>41740</v>
      </c>
      <c r="F148" s="1">
        <f t="shared" si="24"/>
        <v>0</v>
      </c>
      <c r="G148" s="1"/>
      <c r="H148" s="57">
        <f t="shared" si="25"/>
        <v>8765.4</v>
      </c>
      <c r="I148" s="1">
        <f t="shared" si="26"/>
        <v>0</v>
      </c>
      <c r="J148" s="5"/>
      <c r="K148" s="9" t="s">
        <v>67</v>
      </c>
    </row>
    <row r="149" spans="1:11" ht="15.75" customHeight="1" x14ac:dyDescent="0.4">
      <c r="A149" s="3" t="s">
        <v>7</v>
      </c>
      <c r="B149" s="1" t="s">
        <v>8</v>
      </c>
      <c r="C149" s="1" t="s">
        <v>27</v>
      </c>
      <c r="D149" s="1">
        <v>0</v>
      </c>
      <c r="E149" s="5">
        <v>32270</v>
      </c>
      <c r="F149" s="1">
        <f t="shared" si="24"/>
        <v>0</v>
      </c>
      <c r="G149" s="1"/>
      <c r="H149" s="57">
        <f t="shared" si="25"/>
        <v>6776.7</v>
      </c>
      <c r="I149" s="1">
        <f t="shared" si="26"/>
        <v>0</v>
      </c>
      <c r="J149" s="5"/>
      <c r="K149" s="9" t="s">
        <v>67</v>
      </c>
    </row>
    <row r="150" spans="1:11" ht="15.75" customHeight="1" x14ac:dyDescent="0.4">
      <c r="A150" s="3" t="s">
        <v>9</v>
      </c>
      <c r="B150" s="1" t="s">
        <v>10</v>
      </c>
      <c r="C150" s="1" t="s">
        <v>27</v>
      </c>
      <c r="D150" s="1">
        <v>0</v>
      </c>
      <c r="E150" s="5">
        <v>20344</v>
      </c>
      <c r="F150" s="1">
        <f t="shared" si="24"/>
        <v>0</v>
      </c>
      <c r="G150" s="1"/>
      <c r="H150" s="57">
        <f t="shared" si="25"/>
        <v>4272.24</v>
      </c>
      <c r="I150" s="1">
        <f t="shared" si="26"/>
        <v>0</v>
      </c>
      <c r="J150" s="5"/>
      <c r="K150" s="9" t="s">
        <v>67</v>
      </c>
    </row>
    <row r="151" spans="1:11" ht="15.75" customHeight="1" x14ac:dyDescent="0.4">
      <c r="A151" s="3" t="s">
        <v>11</v>
      </c>
      <c r="B151" s="1" t="s">
        <v>12</v>
      </c>
      <c r="C151" s="1" t="s">
        <v>27</v>
      </c>
      <c r="D151" s="1">
        <v>0</v>
      </c>
      <c r="E151" s="5">
        <v>16836</v>
      </c>
      <c r="F151" s="1">
        <f t="shared" si="24"/>
        <v>0</v>
      </c>
      <c r="G151" s="1"/>
      <c r="H151" s="57">
        <f t="shared" si="25"/>
        <v>3535.56</v>
      </c>
      <c r="I151" s="1">
        <f t="shared" si="26"/>
        <v>0</v>
      </c>
      <c r="J151" s="5"/>
      <c r="K151" s="9" t="s">
        <v>67</v>
      </c>
    </row>
    <row r="152" spans="1:11" ht="15.75" customHeight="1" x14ac:dyDescent="0.4">
      <c r="C152" s="1" t="s">
        <v>13</v>
      </c>
      <c r="D152" s="1">
        <v>0</v>
      </c>
      <c r="E152" s="5">
        <v>8418</v>
      </c>
      <c r="F152" s="1">
        <f t="shared" si="24"/>
        <v>0</v>
      </c>
      <c r="G152" s="1"/>
      <c r="H152" s="57">
        <f t="shared" si="25"/>
        <v>1767.78</v>
      </c>
      <c r="I152" s="1">
        <f t="shared" si="26"/>
        <v>0</v>
      </c>
      <c r="J152" s="5"/>
      <c r="K152" s="9" t="s">
        <v>62</v>
      </c>
    </row>
    <row r="153" spans="1:11" ht="15.75" customHeight="1" x14ac:dyDescent="0.4">
      <c r="C153" s="1" t="s">
        <v>14</v>
      </c>
      <c r="D153" s="1">
        <v>0</v>
      </c>
      <c r="E153" s="5">
        <v>4210</v>
      </c>
      <c r="F153" s="1">
        <f t="shared" si="24"/>
        <v>0</v>
      </c>
      <c r="G153" s="1"/>
      <c r="H153" s="57">
        <f t="shared" si="25"/>
        <v>884.1</v>
      </c>
      <c r="I153" s="1">
        <f t="shared" si="26"/>
        <v>0</v>
      </c>
      <c r="J153" s="5"/>
      <c r="K153" s="9" t="s">
        <v>63</v>
      </c>
    </row>
    <row r="154" spans="1:11" ht="15.75" customHeight="1" x14ac:dyDescent="0.4">
      <c r="C154" s="1" t="s">
        <v>15</v>
      </c>
      <c r="D154" s="1">
        <v>0</v>
      </c>
      <c r="E154" s="5">
        <v>1684</v>
      </c>
      <c r="F154" s="1">
        <f t="shared" si="24"/>
        <v>0</v>
      </c>
      <c r="G154" s="1"/>
      <c r="H154" s="57">
        <f t="shared" si="25"/>
        <v>353.64</v>
      </c>
      <c r="I154" s="1">
        <f t="shared" si="26"/>
        <v>0</v>
      </c>
      <c r="J154" s="5"/>
    </row>
    <row r="155" spans="1:11" ht="15.75" customHeight="1" x14ac:dyDescent="0.4">
      <c r="A155" s="8" t="s">
        <v>23</v>
      </c>
      <c r="B155" s="8"/>
      <c r="C155" s="8"/>
      <c r="D155" s="31"/>
      <c r="E155" s="1"/>
      <c r="F155" s="31">
        <f>SUM(F147:F154)</f>
        <v>0</v>
      </c>
      <c r="G155" s="1"/>
      <c r="H155" s="34"/>
      <c r="I155" s="31">
        <f>SUM(I147:I154)</f>
        <v>0</v>
      </c>
      <c r="J155" s="1"/>
      <c r="K155" s="35"/>
    </row>
    <row r="156" spans="1:11" ht="15.75" customHeight="1" x14ac:dyDescent="0.4">
      <c r="A156" s="8"/>
      <c r="B156" s="8"/>
      <c r="C156" s="8"/>
      <c r="D156" s="8"/>
      <c r="E156" s="1"/>
      <c r="F156" s="1"/>
      <c r="G156" s="1"/>
      <c r="H156" s="4"/>
      <c r="I156" s="1"/>
      <c r="J156" s="1"/>
    </row>
    <row r="157" spans="1:11" ht="15.75" customHeight="1" x14ac:dyDescent="0.4">
      <c r="C157" s="6" t="s">
        <v>45</v>
      </c>
      <c r="D157" s="7" t="s">
        <v>58</v>
      </c>
      <c r="E157" s="7" t="s">
        <v>59</v>
      </c>
      <c r="F157" s="29" t="s">
        <v>23</v>
      </c>
      <c r="G157" s="1"/>
      <c r="H157" s="30" t="s">
        <v>60</v>
      </c>
      <c r="I157" s="29" t="s">
        <v>23</v>
      </c>
      <c r="J157" s="1"/>
    </row>
    <row r="158" spans="1:11" ht="15.75" customHeight="1" x14ac:dyDescent="0.4">
      <c r="A158" s="3" t="s">
        <v>3</v>
      </c>
      <c r="B158" s="1" t="s">
        <v>4</v>
      </c>
      <c r="C158" s="1" t="s">
        <v>31</v>
      </c>
      <c r="D158" s="1">
        <v>0</v>
      </c>
      <c r="E158" s="5">
        <v>21765</v>
      </c>
      <c r="F158" s="1">
        <f t="shared" ref="F158:F165" si="27">+D158*E158</f>
        <v>0</v>
      </c>
      <c r="G158" s="1"/>
      <c r="H158" s="57">
        <f t="shared" ref="H158:H165" si="28">+E158*0.21</f>
        <v>4570.6499999999996</v>
      </c>
      <c r="I158" s="1">
        <f t="shared" ref="I158:I165" si="29">+D158*H158</f>
        <v>0</v>
      </c>
      <c r="J158" s="5"/>
      <c r="K158" s="9" t="s">
        <v>67</v>
      </c>
    </row>
    <row r="159" spans="1:11" ht="15.75" customHeight="1" x14ac:dyDescent="0.4">
      <c r="A159" s="3" t="s">
        <v>5</v>
      </c>
      <c r="B159" s="1" t="s">
        <v>6</v>
      </c>
      <c r="C159" s="1" t="s">
        <v>31</v>
      </c>
      <c r="D159" s="1">
        <v>0</v>
      </c>
      <c r="E159" s="5">
        <v>19402</v>
      </c>
      <c r="F159" s="1">
        <f t="shared" si="27"/>
        <v>0</v>
      </c>
      <c r="G159" s="1"/>
      <c r="H159" s="57">
        <f t="shared" si="28"/>
        <v>4074.42</v>
      </c>
      <c r="I159" s="1">
        <f t="shared" si="29"/>
        <v>0</v>
      </c>
      <c r="J159" s="5"/>
      <c r="K159" s="9" t="s">
        <v>67</v>
      </c>
    </row>
    <row r="160" spans="1:11" ht="15.75" customHeight="1" x14ac:dyDescent="0.4">
      <c r="A160" s="3" t="s">
        <v>7</v>
      </c>
      <c r="B160" s="1" t="s">
        <v>8</v>
      </c>
      <c r="C160" s="1" t="s">
        <v>31</v>
      </c>
      <c r="D160" s="1">
        <v>0</v>
      </c>
      <c r="E160" s="5">
        <v>16977</v>
      </c>
      <c r="F160" s="1">
        <f t="shared" si="27"/>
        <v>0</v>
      </c>
      <c r="G160" s="1"/>
      <c r="H160" s="57">
        <f t="shared" si="28"/>
        <v>3565.17</v>
      </c>
      <c r="I160" s="1">
        <f t="shared" si="29"/>
        <v>0</v>
      </c>
      <c r="J160" s="5"/>
      <c r="K160" s="9" t="s">
        <v>67</v>
      </c>
    </row>
    <row r="161" spans="1:11" ht="15.75" customHeight="1" x14ac:dyDescent="0.4">
      <c r="A161" s="3" t="s">
        <v>9</v>
      </c>
      <c r="B161" s="1" t="s">
        <v>10</v>
      </c>
      <c r="C161" s="1" t="s">
        <v>31</v>
      </c>
      <c r="D161" s="1">
        <v>0</v>
      </c>
      <c r="E161" s="5">
        <v>14515</v>
      </c>
      <c r="F161" s="1">
        <f t="shared" si="27"/>
        <v>0</v>
      </c>
      <c r="G161" s="1"/>
      <c r="H161" s="57">
        <f t="shared" si="28"/>
        <v>3048.15</v>
      </c>
      <c r="I161" s="1">
        <f t="shared" si="29"/>
        <v>0</v>
      </c>
      <c r="J161" s="5"/>
      <c r="K161" s="9" t="s">
        <v>67</v>
      </c>
    </row>
    <row r="162" spans="1:11" ht="15.75" customHeight="1" x14ac:dyDescent="0.4">
      <c r="A162" s="3" t="s">
        <v>11</v>
      </c>
      <c r="B162" s="1" t="s">
        <v>12</v>
      </c>
      <c r="C162" s="1" t="s">
        <v>31</v>
      </c>
      <c r="D162" s="1">
        <v>0</v>
      </c>
      <c r="E162" s="5">
        <v>12127</v>
      </c>
      <c r="F162" s="1">
        <f t="shared" si="27"/>
        <v>0</v>
      </c>
      <c r="G162" s="1"/>
      <c r="H162" s="57">
        <f t="shared" si="28"/>
        <v>2546.67</v>
      </c>
      <c r="I162" s="1">
        <f t="shared" si="29"/>
        <v>0</v>
      </c>
      <c r="J162" s="5"/>
      <c r="K162" s="9" t="s">
        <v>67</v>
      </c>
    </row>
    <row r="163" spans="1:11" ht="15.75" customHeight="1" x14ac:dyDescent="0.4">
      <c r="C163" s="1" t="s">
        <v>13</v>
      </c>
      <c r="D163" s="1">
        <v>0</v>
      </c>
      <c r="E163" s="5">
        <v>6064</v>
      </c>
      <c r="F163" s="1">
        <f t="shared" si="27"/>
        <v>0</v>
      </c>
      <c r="G163" s="1"/>
      <c r="H163" s="57">
        <f t="shared" si="28"/>
        <v>1273.44</v>
      </c>
      <c r="I163" s="1">
        <f t="shared" si="29"/>
        <v>0</v>
      </c>
      <c r="J163" s="5"/>
      <c r="K163" s="9" t="s">
        <v>62</v>
      </c>
    </row>
    <row r="164" spans="1:11" ht="15.75" customHeight="1" x14ac:dyDescent="0.4">
      <c r="C164" s="1" t="s">
        <v>14</v>
      </c>
      <c r="D164" s="1">
        <v>0</v>
      </c>
      <c r="E164" s="5">
        <v>3029</v>
      </c>
      <c r="F164" s="1">
        <f t="shared" si="27"/>
        <v>0</v>
      </c>
      <c r="G164" s="1"/>
      <c r="H164" s="57">
        <f t="shared" si="28"/>
        <v>636.09</v>
      </c>
      <c r="I164" s="1">
        <f t="shared" si="29"/>
        <v>0</v>
      </c>
      <c r="J164" s="5"/>
      <c r="K164" s="9" t="s">
        <v>63</v>
      </c>
    </row>
    <row r="165" spans="1:11" ht="15.75" customHeight="1" x14ac:dyDescent="0.4">
      <c r="C165" s="1" t="s">
        <v>15</v>
      </c>
      <c r="D165" s="1">
        <v>0</v>
      </c>
      <c r="E165" s="5">
        <v>1213</v>
      </c>
      <c r="F165" s="1">
        <f t="shared" si="27"/>
        <v>0</v>
      </c>
      <c r="G165" s="1"/>
      <c r="H165" s="57">
        <f t="shared" si="28"/>
        <v>254.73</v>
      </c>
      <c r="I165" s="1">
        <f t="shared" si="29"/>
        <v>0</v>
      </c>
      <c r="J165" s="5"/>
    </row>
    <row r="166" spans="1:11" ht="15.75" customHeight="1" x14ac:dyDescent="0.4">
      <c r="A166" s="8" t="s">
        <v>23</v>
      </c>
      <c r="B166" s="8"/>
      <c r="C166" s="8"/>
      <c r="D166" s="31"/>
      <c r="E166" s="1"/>
      <c r="F166" s="31">
        <f>SUM(F158:F165)</f>
        <v>0</v>
      </c>
      <c r="G166" s="1"/>
      <c r="H166" s="34"/>
      <c r="I166" s="31">
        <f>SUM(I158:I165)</f>
        <v>0</v>
      </c>
      <c r="J166" s="1"/>
      <c r="K166" s="35"/>
    </row>
    <row r="167" spans="1:11" ht="15.75" customHeight="1" x14ac:dyDescent="0.4">
      <c r="A167" s="8"/>
      <c r="B167" s="8"/>
      <c r="C167" s="8"/>
      <c r="D167" s="8"/>
      <c r="E167" s="1"/>
      <c r="F167" s="1"/>
      <c r="G167" s="1"/>
      <c r="H167" s="4"/>
      <c r="I167" s="1"/>
      <c r="J167" s="1"/>
    </row>
    <row r="168" spans="1:11" ht="15.75" customHeight="1" x14ac:dyDescent="0.4">
      <c r="C168" s="6" t="s">
        <v>46</v>
      </c>
      <c r="D168" s="7" t="s">
        <v>58</v>
      </c>
      <c r="E168" s="7" t="s">
        <v>59</v>
      </c>
      <c r="F168" s="29" t="s">
        <v>23</v>
      </c>
      <c r="G168" s="1"/>
      <c r="H168" s="30" t="s">
        <v>60</v>
      </c>
      <c r="I168" s="29" t="s">
        <v>23</v>
      </c>
      <c r="J168" s="1"/>
    </row>
    <row r="169" spans="1:11" ht="15.75" customHeight="1" x14ac:dyDescent="0.4">
      <c r="A169" s="3" t="s">
        <v>3</v>
      </c>
      <c r="B169" s="1" t="s">
        <v>4</v>
      </c>
      <c r="C169" s="1" t="s">
        <v>47</v>
      </c>
      <c r="D169" s="1">
        <v>0</v>
      </c>
      <c r="E169" s="5">
        <v>21765</v>
      </c>
      <c r="F169" s="1">
        <f t="shared" ref="F169:F176" si="30">+D169*E169</f>
        <v>0</v>
      </c>
      <c r="G169" s="1"/>
      <c r="H169" s="57">
        <f t="shared" ref="H169:H176" si="31">+E169*0.21</f>
        <v>4570.6499999999996</v>
      </c>
      <c r="I169" s="1">
        <f t="shared" ref="I169:I176" si="32">+D169*H169</f>
        <v>0</v>
      </c>
      <c r="J169" s="5"/>
      <c r="K169" s="9" t="s">
        <v>67</v>
      </c>
    </row>
    <row r="170" spans="1:11" ht="15.75" customHeight="1" x14ac:dyDescent="0.4">
      <c r="A170" s="3" t="s">
        <v>5</v>
      </c>
      <c r="B170" s="1" t="s">
        <v>6</v>
      </c>
      <c r="C170" s="1" t="s">
        <v>47</v>
      </c>
      <c r="D170" s="1">
        <v>0</v>
      </c>
      <c r="E170" s="5">
        <v>19402</v>
      </c>
      <c r="F170" s="1">
        <f t="shared" si="30"/>
        <v>0</v>
      </c>
      <c r="G170" s="1"/>
      <c r="H170" s="57">
        <f t="shared" si="31"/>
        <v>4074.42</v>
      </c>
      <c r="I170" s="1">
        <f t="shared" si="32"/>
        <v>0</v>
      </c>
      <c r="J170" s="5"/>
      <c r="K170" s="9" t="s">
        <v>67</v>
      </c>
    </row>
    <row r="171" spans="1:11" ht="15.75" customHeight="1" x14ac:dyDescent="0.4">
      <c r="A171" s="3" t="s">
        <v>7</v>
      </c>
      <c r="B171" s="1" t="s">
        <v>8</v>
      </c>
      <c r="C171" s="1" t="s">
        <v>47</v>
      </c>
      <c r="D171" s="1">
        <v>0</v>
      </c>
      <c r="E171" s="5">
        <v>16977</v>
      </c>
      <c r="F171" s="1">
        <f t="shared" si="30"/>
        <v>0</v>
      </c>
      <c r="G171" s="1"/>
      <c r="H171" s="57">
        <f t="shared" si="31"/>
        <v>3565.17</v>
      </c>
      <c r="I171" s="1">
        <f t="shared" si="32"/>
        <v>0</v>
      </c>
      <c r="J171" s="5"/>
      <c r="K171" s="9" t="s">
        <v>67</v>
      </c>
    </row>
    <row r="172" spans="1:11" ht="15.75" customHeight="1" x14ac:dyDescent="0.4">
      <c r="A172" s="3" t="s">
        <v>9</v>
      </c>
      <c r="B172" s="1" t="s">
        <v>10</v>
      </c>
      <c r="C172" s="1" t="s">
        <v>47</v>
      </c>
      <c r="D172" s="1">
        <v>0</v>
      </c>
      <c r="E172" s="5">
        <v>14515</v>
      </c>
      <c r="F172" s="1">
        <f t="shared" si="30"/>
        <v>0</v>
      </c>
      <c r="G172" s="1"/>
      <c r="H172" s="57">
        <f t="shared" si="31"/>
        <v>3048.15</v>
      </c>
      <c r="I172" s="1">
        <f t="shared" si="32"/>
        <v>0</v>
      </c>
      <c r="J172" s="5"/>
      <c r="K172" s="9" t="s">
        <v>67</v>
      </c>
    </row>
    <row r="173" spans="1:11" ht="15.75" customHeight="1" x14ac:dyDescent="0.4">
      <c r="A173" s="3" t="s">
        <v>11</v>
      </c>
      <c r="B173" s="1" t="s">
        <v>12</v>
      </c>
      <c r="C173" s="1" t="s">
        <v>47</v>
      </c>
      <c r="D173" s="1">
        <v>0</v>
      </c>
      <c r="E173" s="5">
        <v>12127</v>
      </c>
      <c r="F173" s="1">
        <f t="shared" si="30"/>
        <v>0</v>
      </c>
      <c r="G173" s="1"/>
      <c r="H173" s="57">
        <f t="shared" si="31"/>
        <v>2546.67</v>
      </c>
      <c r="I173" s="1">
        <f t="shared" si="32"/>
        <v>0</v>
      </c>
      <c r="J173" s="5"/>
      <c r="K173" s="9" t="s">
        <v>67</v>
      </c>
    </row>
    <row r="174" spans="1:11" ht="15.75" customHeight="1" x14ac:dyDescent="0.4">
      <c r="C174" s="1" t="s">
        <v>13</v>
      </c>
      <c r="D174" s="1">
        <v>0</v>
      </c>
      <c r="E174" s="5">
        <v>6064</v>
      </c>
      <c r="F174" s="1">
        <f t="shared" si="30"/>
        <v>0</v>
      </c>
      <c r="G174" s="1"/>
      <c r="H174" s="57">
        <f t="shared" si="31"/>
        <v>1273.44</v>
      </c>
      <c r="I174" s="1">
        <f t="shared" si="32"/>
        <v>0</v>
      </c>
      <c r="J174" s="5"/>
      <c r="K174" s="9" t="s">
        <v>62</v>
      </c>
    </row>
    <row r="175" spans="1:11" ht="15.75" customHeight="1" x14ac:dyDescent="0.4">
      <c r="C175" s="1" t="s">
        <v>14</v>
      </c>
      <c r="D175" s="1">
        <v>0</v>
      </c>
      <c r="E175" s="5">
        <v>3029</v>
      </c>
      <c r="F175" s="1">
        <f t="shared" si="30"/>
        <v>0</v>
      </c>
      <c r="G175" s="1"/>
      <c r="H175" s="57">
        <f t="shared" si="31"/>
        <v>636.09</v>
      </c>
      <c r="I175" s="1">
        <f t="shared" si="32"/>
        <v>0</v>
      </c>
      <c r="J175" s="5"/>
      <c r="K175" s="9" t="s">
        <v>63</v>
      </c>
    </row>
    <row r="176" spans="1:11" ht="15.75" customHeight="1" x14ac:dyDescent="0.4">
      <c r="C176" s="1" t="s">
        <v>15</v>
      </c>
      <c r="D176" s="1">
        <v>0</v>
      </c>
      <c r="E176" s="5">
        <v>1213</v>
      </c>
      <c r="F176" s="1">
        <f t="shared" si="30"/>
        <v>0</v>
      </c>
      <c r="G176" s="1"/>
      <c r="H176" s="57">
        <f t="shared" si="31"/>
        <v>254.73</v>
      </c>
      <c r="I176" s="1">
        <f t="shared" si="32"/>
        <v>0</v>
      </c>
      <c r="J176" s="5"/>
    </row>
    <row r="177" spans="1:11" ht="15.75" customHeight="1" x14ac:dyDescent="0.4">
      <c r="A177" s="8" t="s">
        <v>23</v>
      </c>
      <c r="B177" s="8"/>
      <c r="C177" s="8"/>
      <c r="D177" s="31"/>
      <c r="E177" s="1"/>
      <c r="F177" s="31">
        <f>SUM(F169:F176)</f>
        <v>0</v>
      </c>
      <c r="G177" s="1"/>
      <c r="H177" s="34"/>
      <c r="I177" s="31">
        <f>SUM(I169:I176)</f>
        <v>0</v>
      </c>
      <c r="J177" s="1"/>
      <c r="K177" s="35"/>
    </row>
    <row r="178" spans="1:11" ht="15.75" customHeight="1" x14ac:dyDescent="0.4">
      <c r="A178" s="8"/>
      <c r="B178" s="8"/>
      <c r="C178" s="8"/>
      <c r="D178" s="8"/>
      <c r="E178" s="1"/>
      <c r="F178" s="1"/>
      <c r="G178" s="1"/>
      <c r="H178" s="4"/>
      <c r="I178" s="1"/>
      <c r="J178" s="1"/>
    </row>
    <row r="179" spans="1:11" ht="15.75" customHeight="1" x14ac:dyDescent="0.4">
      <c r="C179" s="6" t="s">
        <v>48</v>
      </c>
      <c r="D179" s="7" t="s">
        <v>58</v>
      </c>
      <c r="E179" s="7" t="s">
        <v>59</v>
      </c>
      <c r="F179" s="29" t="s">
        <v>23</v>
      </c>
      <c r="G179" s="1"/>
      <c r="H179" s="30" t="s">
        <v>60</v>
      </c>
      <c r="I179" s="29" t="s">
        <v>23</v>
      </c>
      <c r="J179" s="1"/>
    </row>
    <row r="180" spans="1:11" ht="15.75" customHeight="1" x14ac:dyDescent="0.4">
      <c r="A180" s="3" t="s">
        <v>3</v>
      </c>
      <c r="B180" s="1" t="s">
        <v>4</v>
      </c>
      <c r="C180" s="1" t="s">
        <v>32</v>
      </c>
      <c r="D180" s="1">
        <v>0</v>
      </c>
      <c r="E180" s="5">
        <v>21765</v>
      </c>
      <c r="F180" s="1">
        <f t="shared" ref="F180:F187" si="33">+D180*E180</f>
        <v>0</v>
      </c>
      <c r="G180" s="1"/>
      <c r="H180" s="57">
        <f t="shared" ref="H180:H187" si="34">+E180*0.21</f>
        <v>4570.6499999999996</v>
      </c>
      <c r="I180" s="1">
        <f t="shared" ref="I180:I187" si="35">+D180*H180</f>
        <v>0</v>
      </c>
      <c r="J180" s="5"/>
      <c r="K180" s="9" t="s">
        <v>67</v>
      </c>
    </row>
    <row r="181" spans="1:11" ht="15.75" customHeight="1" x14ac:dyDescent="0.4">
      <c r="A181" s="3" t="s">
        <v>5</v>
      </c>
      <c r="B181" s="1" t="s">
        <v>6</v>
      </c>
      <c r="C181" s="1" t="s">
        <v>32</v>
      </c>
      <c r="D181" s="1">
        <v>0</v>
      </c>
      <c r="E181" s="5">
        <v>19402</v>
      </c>
      <c r="F181" s="1">
        <f t="shared" si="33"/>
        <v>0</v>
      </c>
      <c r="G181" s="1"/>
      <c r="H181" s="57">
        <f t="shared" si="34"/>
        <v>4074.42</v>
      </c>
      <c r="I181" s="1">
        <f t="shared" si="35"/>
        <v>0</v>
      </c>
      <c r="J181" s="5"/>
      <c r="K181" s="9" t="s">
        <v>67</v>
      </c>
    </row>
    <row r="182" spans="1:11" ht="15.75" customHeight="1" x14ac:dyDescent="0.4">
      <c r="A182" s="3" t="s">
        <v>7</v>
      </c>
      <c r="B182" s="1" t="s">
        <v>8</v>
      </c>
      <c r="C182" s="1" t="s">
        <v>32</v>
      </c>
      <c r="D182" s="1">
        <v>0</v>
      </c>
      <c r="E182" s="5">
        <v>16977</v>
      </c>
      <c r="F182" s="1">
        <f t="shared" si="33"/>
        <v>0</v>
      </c>
      <c r="G182" s="1"/>
      <c r="H182" s="57">
        <f t="shared" si="34"/>
        <v>3565.17</v>
      </c>
      <c r="I182" s="1">
        <f t="shared" si="35"/>
        <v>0</v>
      </c>
      <c r="J182" s="5"/>
      <c r="K182" s="9" t="s">
        <v>67</v>
      </c>
    </row>
    <row r="183" spans="1:11" ht="15.75" customHeight="1" x14ac:dyDescent="0.4">
      <c r="A183" s="3" t="s">
        <v>9</v>
      </c>
      <c r="B183" s="1" t="s">
        <v>10</v>
      </c>
      <c r="C183" s="1" t="s">
        <v>32</v>
      </c>
      <c r="D183" s="1">
        <v>0</v>
      </c>
      <c r="E183" s="5">
        <v>14515</v>
      </c>
      <c r="F183" s="1">
        <f t="shared" si="33"/>
        <v>0</v>
      </c>
      <c r="G183" s="1"/>
      <c r="H183" s="57">
        <f t="shared" si="34"/>
        <v>3048.15</v>
      </c>
      <c r="I183" s="1">
        <f t="shared" si="35"/>
        <v>0</v>
      </c>
      <c r="J183" s="5"/>
      <c r="K183" s="9" t="s">
        <v>67</v>
      </c>
    </row>
    <row r="184" spans="1:11" ht="15.75" customHeight="1" x14ac:dyDescent="0.4">
      <c r="A184" s="3" t="s">
        <v>11</v>
      </c>
      <c r="B184" s="1" t="s">
        <v>12</v>
      </c>
      <c r="C184" s="1" t="s">
        <v>32</v>
      </c>
      <c r="D184" s="1">
        <v>0</v>
      </c>
      <c r="E184" s="5">
        <v>12127</v>
      </c>
      <c r="F184" s="1">
        <f t="shared" si="33"/>
        <v>0</v>
      </c>
      <c r="G184" s="1"/>
      <c r="H184" s="57">
        <f t="shared" si="34"/>
        <v>2546.67</v>
      </c>
      <c r="I184" s="1">
        <f t="shared" si="35"/>
        <v>0</v>
      </c>
      <c r="J184" s="5"/>
      <c r="K184" s="9" t="s">
        <v>67</v>
      </c>
    </row>
    <row r="185" spans="1:11" ht="15.75" customHeight="1" x14ac:dyDescent="0.4">
      <c r="C185" s="1" t="s">
        <v>13</v>
      </c>
      <c r="D185" s="1">
        <v>0</v>
      </c>
      <c r="E185" s="5">
        <v>6064</v>
      </c>
      <c r="F185" s="1">
        <f t="shared" si="33"/>
        <v>0</v>
      </c>
      <c r="G185" s="1"/>
      <c r="H185" s="57">
        <f t="shared" si="34"/>
        <v>1273.44</v>
      </c>
      <c r="I185" s="1">
        <f t="shared" si="35"/>
        <v>0</v>
      </c>
      <c r="J185" s="5"/>
      <c r="K185" s="9" t="s">
        <v>62</v>
      </c>
    </row>
    <row r="186" spans="1:11" ht="15.75" customHeight="1" x14ac:dyDescent="0.4">
      <c r="C186" s="1" t="s">
        <v>14</v>
      </c>
      <c r="D186" s="1">
        <v>0</v>
      </c>
      <c r="E186" s="5">
        <v>3029</v>
      </c>
      <c r="F186" s="1">
        <f t="shared" si="33"/>
        <v>0</v>
      </c>
      <c r="G186" s="1"/>
      <c r="H186" s="57">
        <f t="shared" si="34"/>
        <v>636.09</v>
      </c>
      <c r="I186" s="1">
        <f t="shared" si="35"/>
        <v>0</v>
      </c>
      <c r="J186" s="5"/>
      <c r="K186" s="9" t="s">
        <v>63</v>
      </c>
    </row>
    <row r="187" spans="1:11" ht="15.75" customHeight="1" x14ac:dyDescent="0.4">
      <c r="C187" s="1" t="s">
        <v>15</v>
      </c>
      <c r="D187" s="1">
        <v>0</v>
      </c>
      <c r="E187" s="5">
        <v>1213</v>
      </c>
      <c r="F187" s="1">
        <f t="shared" si="33"/>
        <v>0</v>
      </c>
      <c r="G187" s="1"/>
      <c r="H187" s="57">
        <f t="shared" si="34"/>
        <v>254.73</v>
      </c>
      <c r="I187" s="1">
        <f t="shared" si="35"/>
        <v>0</v>
      </c>
      <c r="J187" s="5"/>
    </row>
    <row r="188" spans="1:11" ht="15.75" customHeight="1" x14ac:dyDescent="0.4">
      <c r="A188" s="8" t="s">
        <v>23</v>
      </c>
      <c r="B188" s="8"/>
      <c r="C188" s="8"/>
      <c r="D188" s="31"/>
      <c r="E188" s="1"/>
      <c r="F188" s="31">
        <f>SUM(F180:F187)</f>
        <v>0</v>
      </c>
      <c r="G188" s="1"/>
      <c r="H188" s="34"/>
      <c r="I188" s="31">
        <f>SUM(I180:I187)</f>
        <v>0</v>
      </c>
      <c r="J188" s="1"/>
      <c r="K188" s="35"/>
    </row>
    <row r="189" spans="1:11" ht="15.75" customHeight="1" x14ac:dyDescent="0.4">
      <c r="A189" s="8"/>
      <c r="B189" s="8"/>
      <c r="C189" s="8"/>
      <c r="D189" s="8"/>
      <c r="E189" s="1"/>
      <c r="F189" s="1"/>
      <c r="G189" s="1"/>
      <c r="H189" s="4"/>
      <c r="I189" s="1"/>
      <c r="J189" s="1"/>
    </row>
    <row r="190" spans="1:11" ht="15.75" customHeight="1" x14ac:dyDescent="0.4">
      <c r="C190" s="6" t="s">
        <v>49</v>
      </c>
      <c r="D190" s="7" t="s">
        <v>58</v>
      </c>
      <c r="E190" s="7" t="s">
        <v>59</v>
      </c>
      <c r="F190" s="29" t="s">
        <v>23</v>
      </c>
      <c r="G190" s="1"/>
      <c r="H190" s="30" t="s">
        <v>60</v>
      </c>
      <c r="I190" s="29" t="s">
        <v>23</v>
      </c>
      <c r="J190" s="1"/>
    </row>
    <row r="191" spans="1:11" ht="15.75" customHeight="1" x14ac:dyDescent="0.4">
      <c r="A191" s="3" t="s">
        <v>3</v>
      </c>
      <c r="B191" s="1" t="s">
        <v>4</v>
      </c>
      <c r="C191" s="1" t="s">
        <v>28</v>
      </c>
      <c r="D191" s="1">
        <v>0</v>
      </c>
      <c r="E191" s="5">
        <v>115934</v>
      </c>
      <c r="F191" s="1">
        <f t="shared" ref="F191:F198" si="36">+D191*E191</f>
        <v>0</v>
      </c>
      <c r="G191" s="1"/>
      <c r="H191" s="57">
        <f t="shared" ref="H191:H198" si="37">+E191*0.21</f>
        <v>24346.14</v>
      </c>
      <c r="I191" s="1">
        <f t="shared" ref="I191:I198" si="38">+D191*H191</f>
        <v>0</v>
      </c>
      <c r="J191" s="5"/>
      <c r="K191" s="9" t="s">
        <v>68</v>
      </c>
    </row>
    <row r="192" spans="1:11" ht="15.75" customHeight="1" x14ac:dyDescent="0.4">
      <c r="A192" s="3" t="s">
        <v>5</v>
      </c>
      <c r="B192" s="1" t="s">
        <v>6</v>
      </c>
      <c r="C192" s="1" t="s">
        <v>28</v>
      </c>
      <c r="D192" s="1">
        <v>0</v>
      </c>
      <c r="E192" s="5">
        <v>94157</v>
      </c>
      <c r="F192" s="1">
        <f t="shared" si="36"/>
        <v>0</v>
      </c>
      <c r="G192" s="1"/>
      <c r="H192" s="57">
        <f t="shared" si="37"/>
        <v>19772.969999999998</v>
      </c>
      <c r="I192" s="1">
        <f t="shared" si="38"/>
        <v>0</v>
      </c>
      <c r="J192" s="5"/>
      <c r="K192" s="9" t="s">
        <v>68</v>
      </c>
    </row>
    <row r="193" spans="1:203" ht="15.75" customHeight="1" x14ac:dyDescent="0.4">
      <c r="A193" s="3" t="s">
        <v>7</v>
      </c>
      <c r="B193" s="1" t="s">
        <v>8</v>
      </c>
      <c r="C193" s="1" t="s">
        <v>28</v>
      </c>
      <c r="D193" s="1">
        <v>0</v>
      </c>
      <c r="E193" s="5">
        <v>74941</v>
      </c>
      <c r="F193" s="1">
        <f t="shared" si="36"/>
        <v>0</v>
      </c>
      <c r="G193" s="1"/>
      <c r="H193" s="57">
        <f t="shared" si="37"/>
        <v>15737.609999999999</v>
      </c>
      <c r="I193" s="1">
        <f t="shared" si="38"/>
        <v>0</v>
      </c>
      <c r="J193" s="5"/>
      <c r="K193" s="9" t="s">
        <v>68</v>
      </c>
    </row>
    <row r="194" spans="1:203" ht="15.75" customHeight="1" x14ac:dyDescent="0.4">
      <c r="A194" s="3" t="s">
        <v>9</v>
      </c>
      <c r="B194" s="1" t="s">
        <v>10</v>
      </c>
      <c r="C194" s="1" t="s">
        <v>28</v>
      </c>
      <c r="D194" s="1">
        <v>0</v>
      </c>
      <c r="E194" s="5">
        <v>51882</v>
      </c>
      <c r="F194" s="1">
        <f t="shared" si="36"/>
        <v>0</v>
      </c>
      <c r="G194" s="1"/>
      <c r="H194" s="57">
        <f t="shared" si="37"/>
        <v>10895.22</v>
      </c>
      <c r="I194" s="1">
        <f t="shared" si="38"/>
        <v>0</v>
      </c>
      <c r="J194" s="5"/>
      <c r="K194" s="9" t="s">
        <v>68</v>
      </c>
    </row>
    <row r="195" spans="1:203" ht="15.75" customHeight="1" x14ac:dyDescent="0.4">
      <c r="A195" s="3" t="s">
        <v>11</v>
      </c>
      <c r="B195" s="1" t="s">
        <v>12</v>
      </c>
      <c r="C195" s="1" t="s">
        <v>28</v>
      </c>
      <c r="D195" s="1">
        <v>0</v>
      </c>
      <c r="E195" s="5">
        <v>44196</v>
      </c>
      <c r="F195" s="1">
        <f t="shared" si="36"/>
        <v>0</v>
      </c>
      <c r="G195" s="1"/>
      <c r="H195" s="57">
        <f t="shared" si="37"/>
        <v>9281.16</v>
      </c>
      <c r="I195" s="1">
        <f t="shared" si="38"/>
        <v>0</v>
      </c>
      <c r="J195" s="5"/>
      <c r="K195" s="9" t="s">
        <v>68</v>
      </c>
    </row>
    <row r="196" spans="1:203" ht="15.75" customHeight="1" x14ac:dyDescent="0.4">
      <c r="C196" s="1" t="s">
        <v>13</v>
      </c>
      <c r="D196" s="1">
        <v>0</v>
      </c>
      <c r="E196" s="5">
        <v>13451</v>
      </c>
      <c r="F196" s="1">
        <f t="shared" si="36"/>
        <v>0</v>
      </c>
      <c r="G196" s="1"/>
      <c r="H196" s="57">
        <f t="shared" si="37"/>
        <v>2824.71</v>
      </c>
      <c r="I196" s="1">
        <f t="shared" si="38"/>
        <v>0</v>
      </c>
      <c r="J196" s="5"/>
      <c r="K196" s="9" t="s">
        <v>62</v>
      </c>
    </row>
    <row r="197" spans="1:203" ht="15.75" customHeight="1" x14ac:dyDescent="0.4">
      <c r="C197" s="1" t="s">
        <v>14</v>
      </c>
      <c r="D197" s="1">
        <v>0</v>
      </c>
      <c r="E197" s="5">
        <v>6726</v>
      </c>
      <c r="F197" s="1">
        <f t="shared" si="36"/>
        <v>0</v>
      </c>
      <c r="G197" s="1"/>
      <c r="H197" s="57">
        <f t="shared" si="37"/>
        <v>1412.46</v>
      </c>
      <c r="I197" s="1">
        <f t="shared" si="38"/>
        <v>0</v>
      </c>
      <c r="J197" s="5"/>
      <c r="K197" s="9" t="s">
        <v>63</v>
      </c>
    </row>
    <row r="198" spans="1:203" ht="15.75" customHeight="1" x14ac:dyDescent="0.4">
      <c r="C198" s="1" t="s">
        <v>15</v>
      </c>
      <c r="D198" s="1">
        <v>0</v>
      </c>
      <c r="E198" s="5">
        <v>2690</v>
      </c>
      <c r="F198" s="1">
        <f t="shared" si="36"/>
        <v>0</v>
      </c>
      <c r="G198" s="1"/>
      <c r="H198" s="57">
        <f t="shared" si="37"/>
        <v>564.9</v>
      </c>
      <c r="I198" s="1">
        <f t="shared" si="38"/>
        <v>0</v>
      </c>
      <c r="J198" s="5"/>
      <c r="K198" s="10"/>
    </row>
    <row r="199" spans="1:203" ht="15.75" customHeight="1" x14ac:dyDescent="0.4">
      <c r="A199" s="8" t="s">
        <v>23</v>
      </c>
      <c r="D199" s="1"/>
      <c r="E199" s="1"/>
      <c r="F199" s="31">
        <f>SUM(F191:F198)</f>
        <v>0</v>
      </c>
      <c r="G199" s="1"/>
      <c r="H199" s="37"/>
      <c r="I199" s="31">
        <f>SUM(I191:I198)</f>
        <v>0</v>
      </c>
      <c r="J199" s="1"/>
      <c r="K199" s="10"/>
    </row>
    <row r="200" spans="1:203" ht="15.75" customHeight="1" x14ac:dyDescent="0.4">
      <c r="A200" s="8"/>
      <c r="D200" s="1"/>
      <c r="E200" s="1"/>
      <c r="F200" s="31"/>
      <c r="G200" s="1"/>
      <c r="H200" s="37"/>
      <c r="I200" s="31"/>
      <c r="J200" s="1"/>
      <c r="K200" s="10"/>
    </row>
    <row r="201" spans="1:203" s="31" customFormat="1" ht="16.149999999999999" customHeight="1" x14ac:dyDescent="0.4">
      <c r="A201" s="1"/>
      <c r="B201" s="1"/>
      <c r="C201" s="6" t="s">
        <v>110</v>
      </c>
      <c r="D201" s="7" t="s">
        <v>58</v>
      </c>
      <c r="E201" s="7" t="s">
        <v>59</v>
      </c>
      <c r="F201" s="29" t="s">
        <v>23</v>
      </c>
      <c r="G201" s="1"/>
      <c r="H201" s="30"/>
      <c r="I201" s="29"/>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row>
    <row r="202" spans="1:203" s="31" customFormat="1" ht="16.149999999999999" customHeight="1" x14ac:dyDescent="0.4">
      <c r="A202" s="3" t="s">
        <v>3</v>
      </c>
      <c r="B202" s="1" t="s">
        <v>4</v>
      </c>
      <c r="C202" s="1" t="s">
        <v>111</v>
      </c>
      <c r="D202" s="1">
        <v>0</v>
      </c>
      <c r="E202" s="5">
        <v>32025</v>
      </c>
      <c r="F202" s="1">
        <f t="shared" ref="F202:F209" si="39">+D202*E202</f>
        <v>0</v>
      </c>
      <c r="G202" s="1"/>
      <c r="H202" s="4"/>
      <c r="I202" s="1"/>
      <c r="J202" s="35"/>
      <c r="K202" s="51" t="s">
        <v>112</v>
      </c>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row>
    <row r="203" spans="1:203" s="31" customFormat="1" ht="16.149999999999999" customHeight="1" x14ac:dyDescent="0.4">
      <c r="A203" s="3" t="s">
        <v>5</v>
      </c>
      <c r="B203" s="1" t="s">
        <v>6</v>
      </c>
      <c r="C203" s="1" t="s">
        <v>113</v>
      </c>
      <c r="D203" s="1">
        <v>0</v>
      </c>
      <c r="E203" s="5">
        <v>23700</v>
      </c>
      <c r="F203" s="1">
        <f t="shared" si="39"/>
        <v>0</v>
      </c>
      <c r="G203" s="1"/>
      <c r="H203" s="4"/>
      <c r="I203" s="1"/>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row>
    <row r="204" spans="1:203" s="31" customFormat="1" ht="16.149999999999999" customHeight="1" x14ac:dyDescent="0.4">
      <c r="A204" s="3" t="s">
        <v>7</v>
      </c>
      <c r="B204" s="1" t="s">
        <v>8</v>
      </c>
      <c r="C204" s="1" t="s">
        <v>114</v>
      </c>
      <c r="D204" s="1">
        <v>0</v>
      </c>
      <c r="E204" s="5">
        <v>16653</v>
      </c>
      <c r="F204" s="1">
        <f t="shared" si="39"/>
        <v>0</v>
      </c>
      <c r="G204" s="1"/>
      <c r="H204" s="4"/>
      <c r="I204" s="1"/>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row>
    <row r="205" spans="1:203" s="31" customFormat="1" ht="16.149999999999999" customHeight="1" x14ac:dyDescent="0.4">
      <c r="A205" s="3" t="s">
        <v>9</v>
      </c>
      <c r="B205" s="1" t="s">
        <v>10</v>
      </c>
      <c r="C205" s="1" t="s">
        <v>115</v>
      </c>
      <c r="D205" s="1">
        <v>0</v>
      </c>
      <c r="E205" s="5">
        <v>12554</v>
      </c>
      <c r="F205" s="1">
        <f t="shared" si="39"/>
        <v>0</v>
      </c>
      <c r="G205" s="1"/>
      <c r="H205" s="4"/>
      <c r="I205" s="1"/>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row>
    <row r="206" spans="1:203" s="31" customFormat="1" ht="16.149999999999999" customHeight="1" x14ac:dyDescent="0.4">
      <c r="A206" s="3" t="s">
        <v>11</v>
      </c>
      <c r="B206" s="1" t="s">
        <v>12</v>
      </c>
      <c r="C206" s="1" t="s">
        <v>116</v>
      </c>
      <c r="D206" s="1">
        <v>0</v>
      </c>
      <c r="E206" s="5">
        <v>9992</v>
      </c>
      <c r="F206" s="1">
        <f t="shared" si="39"/>
        <v>0</v>
      </c>
      <c r="G206" s="1"/>
      <c r="H206" s="4"/>
      <c r="I206" s="1"/>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row>
    <row r="207" spans="1:203" s="31" customFormat="1" ht="16.149999999999999" customHeight="1" x14ac:dyDescent="0.4">
      <c r="A207" s="1"/>
      <c r="B207" s="1"/>
      <c r="C207" s="1" t="s">
        <v>117</v>
      </c>
      <c r="D207" s="1">
        <v>0</v>
      </c>
      <c r="E207" s="5">
        <v>3523</v>
      </c>
      <c r="F207" s="1">
        <f t="shared" si="39"/>
        <v>0</v>
      </c>
      <c r="G207" s="1"/>
      <c r="H207" s="4"/>
      <c r="I207" s="1"/>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row>
    <row r="208" spans="1:203" s="31" customFormat="1" ht="16.149999999999999" customHeight="1" x14ac:dyDescent="0.4">
      <c r="A208" s="1"/>
      <c r="B208" s="1"/>
      <c r="C208" s="1" t="s">
        <v>118</v>
      </c>
      <c r="D208" s="1">
        <v>0</v>
      </c>
      <c r="E208" s="5">
        <v>1729</v>
      </c>
      <c r="F208" s="1">
        <f t="shared" si="39"/>
        <v>0</v>
      </c>
      <c r="G208" s="1"/>
      <c r="H208" s="4"/>
      <c r="I208" s="1"/>
      <c r="J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row>
    <row r="209" spans="1:203" s="31" customFormat="1" ht="16.149999999999999" customHeight="1" x14ac:dyDescent="0.4">
      <c r="A209" s="1"/>
      <c r="B209" s="1"/>
      <c r="C209" s="1" t="s">
        <v>119</v>
      </c>
      <c r="D209" s="1">
        <v>0</v>
      </c>
      <c r="E209" s="5">
        <v>705</v>
      </c>
      <c r="F209" s="1">
        <f t="shared" si="39"/>
        <v>0</v>
      </c>
      <c r="G209" s="1"/>
      <c r="H209" s="4"/>
      <c r="I209" s="1"/>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row>
    <row r="210" spans="1:203" s="31" customFormat="1" ht="16.149999999999999" customHeight="1" x14ac:dyDescent="0.4">
      <c r="A210" s="1"/>
      <c r="B210" s="1"/>
      <c r="C210" s="1"/>
      <c r="D210" s="1"/>
      <c r="E210" s="5"/>
      <c r="F210" s="31">
        <f>SUM(F202:F209)</f>
        <v>0</v>
      </c>
      <c r="G210" s="1"/>
      <c r="H210" s="4"/>
      <c r="I210" s="1"/>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row>
    <row r="211" spans="1:203" s="31" customFormat="1" ht="16.149999999999999" customHeight="1" x14ac:dyDescent="0.4">
      <c r="A211" s="1"/>
      <c r="B211" s="1"/>
      <c r="C211" s="1"/>
      <c r="D211" s="1"/>
      <c r="E211" s="5"/>
      <c r="F211" s="1"/>
      <c r="G211" s="1"/>
      <c r="H211" s="4"/>
      <c r="I211" s="1"/>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row>
    <row r="212" spans="1:203" s="31" customFormat="1" ht="16.149999999999999" customHeight="1" x14ac:dyDescent="0.4">
      <c r="C212" s="6" t="s">
        <v>120</v>
      </c>
      <c r="D212" s="7" t="s">
        <v>58</v>
      </c>
      <c r="E212" s="7" t="s">
        <v>59</v>
      </c>
      <c r="F212" s="29" t="s">
        <v>23</v>
      </c>
      <c r="G212" s="52" t="s">
        <v>121</v>
      </c>
      <c r="H212" s="30" t="s">
        <v>60</v>
      </c>
      <c r="I212" s="29" t="s">
        <v>23</v>
      </c>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row>
    <row r="213" spans="1:203" s="31" customFormat="1" ht="16.149999999999999" customHeight="1" x14ac:dyDescent="0.4">
      <c r="C213" s="1" t="s">
        <v>122</v>
      </c>
      <c r="D213" s="1">
        <v>0</v>
      </c>
      <c r="E213" s="5">
        <v>41635</v>
      </c>
      <c r="F213" s="1">
        <f>+D213*E213</f>
        <v>0</v>
      </c>
      <c r="G213" s="53">
        <v>160130.25</v>
      </c>
      <c r="H213" s="4">
        <f>+G213*0.21</f>
        <v>33627.352500000001</v>
      </c>
      <c r="I213" s="1">
        <f t="shared" ref="I213:I220" si="40">+D213*H213</f>
        <v>0</v>
      </c>
      <c r="J213" s="35"/>
      <c r="K213" s="51" t="s">
        <v>112</v>
      </c>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row>
    <row r="214" spans="1:203" s="31" customFormat="1" ht="16.149999999999999" customHeight="1" x14ac:dyDescent="0.4">
      <c r="C214" s="1" t="s">
        <v>123</v>
      </c>
      <c r="D214" s="1">
        <v>0</v>
      </c>
      <c r="E214" s="5">
        <v>35228</v>
      </c>
      <c r="F214" s="1">
        <f>+D214*E214</f>
        <v>0</v>
      </c>
      <c r="G214" s="53">
        <v>118495.65000000001</v>
      </c>
      <c r="H214" s="4">
        <f t="shared" ref="H214:H220" si="41">+G214*0.21</f>
        <v>24884.086500000001</v>
      </c>
      <c r="I214" s="1">
        <f t="shared" si="40"/>
        <v>0</v>
      </c>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row>
    <row r="215" spans="1:203" s="31" customFormat="1" ht="16.149999999999999" customHeight="1" x14ac:dyDescent="0.4">
      <c r="C215" s="1" t="s">
        <v>124</v>
      </c>
      <c r="D215" s="1">
        <v>0</v>
      </c>
      <c r="E215" s="5">
        <v>20497</v>
      </c>
      <c r="F215" s="1">
        <f>+D215*E215</f>
        <v>0</v>
      </c>
      <c r="G215" s="53">
        <v>83268.150000000009</v>
      </c>
      <c r="H215" s="4">
        <f t="shared" si="41"/>
        <v>17486.3115</v>
      </c>
      <c r="I215" s="1">
        <f t="shared" si="40"/>
        <v>0</v>
      </c>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row>
    <row r="216" spans="1:203" s="31" customFormat="1" ht="16.149999999999999" customHeight="1" x14ac:dyDescent="0.4">
      <c r="C216" s="1" t="s">
        <v>125</v>
      </c>
      <c r="D216" s="1">
        <v>0</v>
      </c>
      <c r="E216" s="5">
        <v>12810.000000000007</v>
      </c>
      <c r="F216" s="1">
        <f>+D216*E216</f>
        <v>0</v>
      </c>
      <c r="G216" s="53">
        <v>62771.100000000006</v>
      </c>
      <c r="H216" s="4">
        <f t="shared" si="41"/>
        <v>13181.931</v>
      </c>
      <c r="I216" s="1">
        <f t="shared" si="40"/>
        <v>0</v>
      </c>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row>
    <row r="217" spans="1:203" s="31" customFormat="1" ht="16.149999999999999" customHeight="1" x14ac:dyDescent="0.4">
      <c r="C217" s="1" t="s">
        <v>126</v>
      </c>
      <c r="D217" s="1"/>
      <c r="E217" s="54" t="s">
        <v>127</v>
      </c>
      <c r="F217" s="1"/>
      <c r="G217" s="53">
        <v>49961.1</v>
      </c>
      <c r="H217" s="4">
        <f t="shared" si="41"/>
        <v>10491.831</v>
      </c>
      <c r="I217" s="1">
        <f t="shared" si="40"/>
        <v>0</v>
      </c>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row>
    <row r="218" spans="1:203" s="31" customFormat="1" ht="16.149999999999999" customHeight="1" x14ac:dyDescent="0.4">
      <c r="C218" s="1" t="s">
        <v>128</v>
      </c>
      <c r="D218" s="1">
        <v>0</v>
      </c>
      <c r="E218" s="53">
        <v>17615</v>
      </c>
      <c r="F218" s="1">
        <f>+D218*E218</f>
        <v>0</v>
      </c>
      <c r="G218" s="53">
        <v>17614.8</v>
      </c>
      <c r="H218" s="4">
        <f t="shared" si="41"/>
        <v>3699.1079999999997</v>
      </c>
      <c r="I218" s="1">
        <f t="shared" si="40"/>
        <v>0</v>
      </c>
      <c r="J218" s="35"/>
      <c r="K218" s="9" t="s">
        <v>129</v>
      </c>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row>
    <row r="219" spans="1:203" s="31" customFormat="1" ht="16.149999999999999" customHeight="1" x14ac:dyDescent="0.4">
      <c r="C219" s="1" t="s">
        <v>130</v>
      </c>
      <c r="D219" s="1">
        <v>0</v>
      </c>
      <c r="E219" s="53">
        <v>8648</v>
      </c>
      <c r="F219" s="1">
        <f>+D219*E219</f>
        <v>0</v>
      </c>
      <c r="G219" s="53">
        <v>8647.8000000000011</v>
      </c>
      <c r="H219" s="4">
        <f t="shared" si="41"/>
        <v>1816.0380000000002</v>
      </c>
      <c r="I219" s="1">
        <f t="shared" si="40"/>
        <v>0</v>
      </c>
      <c r="J219" s="35"/>
      <c r="K219" s="9" t="s">
        <v>131</v>
      </c>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row>
    <row r="220" spans="1:203" s="31" customFormat="1" ht="16.149999999999999" customHeight="1" x14ac:dyDescent="0.4">
      <c r="C220" s="1" t="s">
        <v>132</v>
      </c>
      <c r="D220" s="1">
        <v>0</v>
      </c>
      <c r="E220" s="53">
        <v>3524</v>
      </c>
      <c r="F220" s="1">
        <f>+D220*E220</f>
        <v>0</v>
      </c>
      <c r="G220" s="53">
        <v>3523.8</v>
      </c>
      <c r="H220" s="4">
        <f t="shared" si="41"/>
        <v>739.99800000000005</v>
      </c>
      <c r="I220" s="1">
        <f t="shared" si="40"/>
        <v>0</v>
      </c>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row>
    <row r="221" spans="1:203" s="31" customFormat="1" ht="16.149999999999999" customHeight="1" x14ac:dyDescent="0.4">
      <c r="E221" s="37"/>
      <c r="F221" s="31">
        <f>SUM(F213:F220)</f>
        <v>0</v>
      </c>
      <c r="H221" s="37"/>
      <c r="I221" s="31">
        <f>SUM(I213:I220)</f>
        <v>0</v>
      </c>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row>
    <row r="222" spans="1:203" s="31" customFormat="1" ht="16.149999999999999" customHeight="1" x14ac:dyDescent="0.4">
      <c r="E222" s="37"/>
      <c r="H222" s="37"/>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row>
    <row r="223" spans="1:203" s="31" customFormat="1" ht="16.149999999999999" customHeight="1" x14ac:dyDescent="0.4">
      <c r="A223" s="1"/>
      <c r="B223" s="1"/>
      <c r="C223" s="6" t="s">
        <v>133</v>
      </c>
      <c r="D223" s="7" t="s">
        <v>58</v>
      </c>
      <c r="E223" s="7" t="s">
        <v>59</v>
      </c>
      <c r="F223" s="29" t="s">
        <v>23</v>
      </c>
      <c r="G223" s="1"/>
      <c r="H223" s="30"/>
      <c r="I223" s="29"/>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row>
    <row r="224" spans="1:203" s="31" customFormat="1" ht="16.149999999999999" customHeight="1" x14ac:dyDescent="0.4">
      <c r="A224" s="3" t="s">
        <v>3</v>
      </c>
      <c r="B224" s="1" t="s">
        <v>4</v>
      </c>
      <c r="C224" s="1" t="s">
        <v>134</v>
      </c>
      <c r="D224" s="1">
        <v>0</v>
      </c>
      <c r="E224" s="5">
        <v>17423</v>
      </c>
      <c r="F224" s="1">
        <f t="shared" ref="F224:F231" si="42">+D224*E224</f>
        <v>0</v>
      </c>
      <c r="G224" s="1"/>
      <c r="H224" s="4"/>
      <c r="I224" s="1"/>
      <c r="J224" s="35"/>
      <c r="K224" s="51" t="s">
        <v>112</v>
      </c>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row>
    <row r="225" spans="1:203" s="31" customFormat="1" ht="16.149999999999999" customHeight="1" x14ac:dyDescent="0.4">
      <c r="A225" s="3" t="s">
        <v>5</v>
      </c>
      <c r="B225" s="1" t="s">
        <v>6</v>
      </c>
      <c r="C225" s="1" t="s">
        <v>135</v>
      </c>
      <c r="D225" s="1">
        <v>0</v>
      </c>
      <c r="E225" s="5">
        <v>13322</v>
      </c>
      <c r="F225" s="1">
        <f t="shared" si="42"/>
        <v>0</v>
      </c>
      <c r="G225" s="1"/>
      <c r="H225" s="4"/>
      <c r="I225" s="1"/>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row>
    <row r="226" spans="1:203" s="31" customFormat="1" ht="16.149999999999999" customHeight="1" x14ac:dyDescent="0.4">
      <c r="A226" s="3" t="s">
        <v>7</v>
      </c>
      <c r="B226" s="1" t="s">
        <v>8</v>
      </c>
      <c r="C226" s="1" t="s">
        <v>136</v>
      </c>
      <c r="D226" s="1">
        <v>0</v>
      </c>
      <c r="E226" s="5">
        <v>8712</v>
      </c>
      <c r="F226" s="1">
        <f t="shared" si="42"/>
        <v>0</v>
      </c>
      <c r="G226" s="1"/>
      <c r="H226" s="4"/>
      <c r="I226" s="1"/>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row>
    <row r="227" spans="1:203" s="31" customFormat="1" ht="16.149999999999999" customHeight="1" x14ac:dyDescent="0.4">
      <c r="A227" s="3" t="s">
        <v>9</v>
      </c>
      <c r="B227" s="1" t="s">
        <v>10</v>
      </c>
      <c r="C227" s="1" t="s">
        <v>137</v>
      </c>
      <c r="D227" s="1">
        <v>0</v>
      </c>
      <c r="E227" s="5">
        <v>5765</v>
      </c>
      <c r="F227" s="1">
        <f t="shared" si="42"/>
        <v>0</v>
      </c>
      <c r="G227" s="1"/>
      <c r="H227" s="4"/>
      <c r="I227" s="1"/>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row>
    <row r="228" spans="1:203" s="31" customFormat="1" ht="16.149999999999999" customHeight="1" x14ac:dyDescent="0.4">
      <c r="A228" s="3" t="s">
        <v>11</v>
      </c>
      <c r="B228" s="1" t="s">
        <v>12</v>
      </c>
      <c r="C228" s="1" t="s">
        <v>138</v>
      </c>
      <c r="D228" s="1">
        <v>0</v>
      </c>
      <c r="E228" s="5">
        <v>3459</v>
      </c>
      <c r="F228" s="1">
        <f t="shared" si="42"/>
        <v>0</v>
      </c>
      <c r="G228" s="1"/>
      <c r="H228" s="4"/>
      <c r="I228" s="1"/>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row>
    <row r="229" spans="1:203" s="31" customFormat="1" ht="16.149999999999999" customHeight="1" x14ac:dyDescent="0.4">
      <c r="A229" s="1"/>
      <c r="B229" s="1"/>
      <c r="C229" s="1" t="s">
        <v>117</v>
      </c>
      <c r="D229" s="1">
        <v>0</v>
      </c>
      <c r="E229" s="5">
        <v>1729</v>
      </c>
      <c r="F229" s="1">
        <f t="shared" si="42"/>
        <v>0</v>
      </c>
      <c r="G229" s="1"/>
      <c r="H229" s="4"/>
      <c r="I229" s="1"/>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row>
    <row r="230" spans="1:203" s="31" customFormat="1" ht="16.149999999999999" customHeight="1" x14ac:dyDescent="0.4">
      <c r="A230" s="1"/>
      <c r="B230" s="1"/>
      <c r="C230" s="1" t="s">
        <v>118</v>
      </c>
      <c r="D230" s="1">
        <v>0</v>
      </c>
      <c r="E230" s="5">
        <v>865</v>
      </c>
      <c r="F230" s="1">
        <f t="shared" si="42"/>
        <v>0</v>
      </c>
      <c r="G230" s="1"/>
      <c r="H230" s="4"/>
      <c r="I230" s="1"/>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row>
    <row r="231" spans="1:203" s="31" customFormat="1" ht="16.149999999999999" customHeight="1" x14ac:dyDescent="0.4">
      <c r="A231" s="1"/>
      <c r="B231" s="1"/>
      <c r="C231" s="1" t="s">
        <v>119</v>
      </c>
      <c r="D231" s="1">
        <v>0</v>
      </c>
      <c r="E231" s="5">
        <v>347</v>
      </c>
      <c r="F231" s="1">
        <f t="shared" si="42"/>
        <v>0</v>
      </c>
      <c r="G231" s="1"/>
      <c r="H231" s="4"/>
      <c r="I231" s="1"/>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row>
    <row r="232" spans="1:203" s="31" customFormat="1" ht="16.149999999999999" customHeight="1" x14ac:dyDescent="0.4">
      <c r="A232" s="1"/>
      <c r="B232" s="1"/>
      <c r="C232" s="1"/>
      <c r="D232" s="1"/>
      <c r="E232" s="5"/>
      <c r="F232" s="31">
        <f>SUM(F224:F231)</f>
        <v>0</v>
      </c>
      <c r="G232" s="1"/>
      <c r="H232" s="4"/>
      <c r="I232" s="1"/>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row>
    <row r="233" spans="1:203" s="31" customFormat="1" ht="16.149999999999999" customHeight="1" x14ac:dyDescent="0.4">
      <c r="A233" s="1"/>
      <c r="B233" s="1"/>
      <c r="C233" s="1"/>
      <c r="D233" s="1"/>
      <c r="E233" s="5"/>
      <c r="F233" s="1"/>
      <c r="G233" s="1"/>
      <c r="H233" s="4"/>
      <c r="I233" s="1"/>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row>
    <row r="234" spans="1:203" s="31" customFormat="1" ht="16.149999999999999" customHeight="1" x14ac:dyDescent="0.4">
      <c r="C234" s="6" t="s">
        <v>139</v>
      </c>
      <c r="D234" s="7" t="s">
        <v>58</v>
      </c>
      <c r="E234" s="7" t="s">
        <v>59</v>
      </c>
      <c r="F234" s="29" t="s">
        <v>23</v>
      </c>
      <c r="G234" s="52" t="s">
        <v>121</v>
      </c>
      <c r="H234" s="30" t="s">
        <v>60</v>
      </c>
      <c r="I234" s="29" t="s">
        <v>23</v>
      </c>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row>
    <row r="235" spans="1:203" s="31" customFormat="1" ht="16.149999999999999" customHeight="1" x14ac:dyDescent="0.4">
      <c r="C235" s="1" t="s">
        <v>122</v>
      </c>
      <c r="D235" s="1">
        <v>0</v>
      </c>
      <c r="E235" s="5">
        <v>20496</v>
      </c>
      <c r="F235" s="1">
        <f>+D235*E235</f>
        <v>0</v>
      </c>
      <c r="G235" s="53">
        <v>82962</v>
      </c>
      <c r="H235" s="4">
        <f>+G235*0.21</f>
        <v>17422.02</v>
      </c>
      <c r="I235" s="1">
        <f t="shared" ref="I235:I242" si="43">+D235*H235</f>
        <v>0</v>
      </c>
      <c r="J235" s="35"/>
      <c r="K235" s="51" t="s">
        <v>112</v>
      </c>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row>
    <row r="236" spans="1:203" s="31" customFormat="1" ht="16.149999999999999" customHeight="1" x14ac:dyDescent="0.4">
      <c r="C236" s="1" t="s">
        <v>123</v>
      </c>
      <c r="D236" s="1">
        <v>0</v>
      </c>
      <c r="E236" s="5">
        <v>23059</v>
      </c>
      <c r="F236" s="1">
        <f>+D236*E236</f>
        <v>0</v>
      </c>
      <c r="G236" s="53">
        <v>63442</v>
      </c>
      <c r="H236" s="4">
        <f t="shared" ref="H236:H242" si="44">+G236*0.21</f>
        <v>13322.82</v>
      </c>
      <c r="I236" s="1">
        <f t="shared" si="43"/>
        <v>0</v>
      </c>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row>
    <row r="237" spans="1:203" s="31" customFormat="1" ht="16.149999999999999" customHeight="1" x14ac:dyDescent="0.4">
      <c r="C237" s="1" t="s">
        <v>124</v>
      </c>
      <c r="D237" s="1">
        <v>0</v>
      </c>
      <c r="E237" s="5">
        <v>14732</v>
      </c>
      <c r="F237" s="1">
        <f>+D237*E237</f>
        <v>0</v>
      </c>
      <c r="G237" s="53">
        <v>41481</v>
      </c>
      <c r="H237" s="4">
        <f t="shared" si="44"/>
        <v>8711.01</v>
      </c>
      <c r="I237" s="1">
        <f t="shared" si="43"/>
        <v>0</v>
      </c>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row>
    <row r="238" spans="1:203" s="31" customFormat="1" ht="16.149999999999999" customHeight="1" x14ac:dyDescent="0.4">
      <c r="C238" s="1" t="s">
        <v>125</v>
      </c>
      <c r="D238" s="1">
        <v>0</v>
      </c>
      <c r="E238" s="5">
        <v>11529.000000000004</v>
      </c>
      <c r="F238" s="1">
        <f>+D238*E238</f>
        <v>0</v>
      </c>
      <c r="G238" s="53">
        <v>27451</v>
      </c>
      <c r="H238" s="4">
        <f t="shared" si="44"/>
        <v>5764.71</v>
      </c>
      <c r="I238" s="1">
        <f t="shared" si="43"/>
        <v>0</v>
      </c>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row>
    <row r="239" spans="1:203" s="31" customFormat="1" ht="16.149999999999999" customHeight="1" x14ac:dyDescent="0.4">
      <c r="C239" s="1" t="s">
        <v>126</v>
      </c>
      <c r="D239" s="1"/>
      <c r="E239" s="54" t="s">
        <v>127</v>
      </c>
      <c r="F239" s="1"/>
      <c r="G239" s="53">
        <v>16471</v>
      </c>
      <c r="H239" s="4">
        <f t="shared" si="44"/>
        <v>3458.91</v>
      </c>
      <c r="I239" s="1">
        <f t="shared" si="43"/>
        <v>0</v>
      </c>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row>
    <row r="240" spans="1:203" s="31" customFormat="1" ht="16.149999999999999" customHeight="1" x14ac:dyDescent="0.4">
      <c r="C240" s="1" t="s">
        <v>128</v>
      </c>
      <c r="D240" s="1">
        <v>0</v>
      </c>
      <c r="E240" s="53">
        <v>8648</v>
      </c>
      <c r="F240" s="1">
        <f t="shared" ref="F240:F242" si="45">+D240*E240</f>
        <v>0</v>
      </c>
      <c r="G240" s="53">
        <v>8236</v>
      </c>
      <c r="H240" s="4">
        <f t="shared" si="44"/>
        <v>1729.56</v>
      </c>
      <c r="I240" s="1">
        <f t="shared" si="43"/>
        <v>0</v>
      </c>
      <c r="J240" s="35"/>
      <c r="K240" s="9" t="s">
        <v>129</v>
      </c>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row>
    <row r="241" spans="1:203" s="31" customFormat="1" ht="16.149999999999999" customHeight="1" x14ac:dyDescent="0.4">
      <c r="C241" s="1" t="s">
        <v>130</v>
      </c>
      <c r="D241" s="1">
        <v>0</v>
      </c>
      <c r="E241" s="53">
        <v>4323</v>
      </c>
      <c r="F241" s="1">
        <f t="shared" si="45"/>
        <v>0</v>
      </c>
      <c r="G241" s="53">
        <v>4117</v>
      </c>
      <c r="H241" s="4">
        <f t="shared" si="44"/>
        <v>864.56999999999994</v>
      </c>
      <c r="I241" s="1">
        <f t="shared" si="43"/>
        <v>0</v>
      </c>
      <c r="J241" s="35"/>
      <c r="K241" s="9" t="s">
        <v>131</v>
      </c>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row>
    <row r="242" spans="1:203" s="31" customFormat="1" ht="16.149999999999999" customHeight="1" x14ac:dyDescent="0.4">
      <c r="C242" s="1" t="s">
        <v>132</v>
      </c>
      <c r="D242" s="1">
        <v>0</v>
      </c>
      <c r="E242" s="53">
        <v>1730</v>
      </c>
      <c r="F242" s="1">
        <f t="shared" si="45"/>
        <v>0</v>
      </c>
      <c r="G242" s="53">
        <v>1648</v>
      </c>
      <c r="H242" s="4">
        <f t="shared" si="44"/>
        <v>346.08</v>
      </c>
      <c r="I242" s="1">
        <f t="shared" si="43"/>
        <v>0</v>
      </c>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row>
    <row r="243" spans="1:203" s="31" customFormat="1" ht="16.149999999999999" customHeight="1" x14ac:dyDescent="0.4">
      <c r="E243" s="37"/>
      <c r="F243" s="31">
        <f>SUM(F235:F242)</f>
        <v>0</v>
      </c>
      <c r="H243" s="37"/>
      <c r="I243" s="31">
        <f>SUM(I235:I242)</f>
        <v>0</v>
      </c>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row>
    <row r="244" spans="1:203" ht="15.75" customHeight="1" x14ac:dyDescent="0.4">
      <c r="A244" s="8"/>
      <c r="D244" s="1"/>
      <c r="E244" s="1"/>
      <c r="F244" s="31"/>
      <c r="G244" s="1"/>
      <c r="H244" s="37"/>
      <c r="I244" s="31"/>
      <c r="J244" s="1"/>
      <c r="K244" s="10"/>
    </row>
    <row r="245" spans="1:203" s="9" customFormat="1" ht="36.75" customHeight="1" x14ac:dyDescent="0.4">
      <c r="A245" s="17" t="s">
        <v>37</v>
      </c>
      <c r="B245" s="18"/>
      <c r="C245" s="18"/>
      <c r="D245" s="18"/>
      <c r="E245" s="18"/>
      <c r="F245" s="18"/>
      <c r="G245" s="1"/>
      <c r="H245" s="1"/>
      <c r="I245" s="1"/>
      <c r="J245" s="1"/>
    </row>
    <row r="246" spans="1:203" s="9" customFormat="1" x14ac:dyDescent="0.4">
      <c r="A246" s="1" t="s">
        <v>38</v>
      </c>
      <c r="B246" s="1"/>
      <c r="C246" s="1"/>
      <c r="D246" s="1">
        <v>0</v>
      </c>
      <c r="E246" s="5">
        <v>8422</v>
      </c>
      <c r="F246" s="1">
        <f t="shared" ref="F246" si="46">+D246*E246</f>
        <v>0</v>
      </c>
      <c r="G246" s="1"/>
      <c r="H246" s="19"/>
      <c r="I246" s="1"/>
      <c r="J246" s="5"/>
      <c r="K246" s="9" t="s">
        <v>71</v>
      </c>
    </row>
    <row r="247" spans="1:203" x14ac:dyDescent="0.4">
      <c r="D247" s="1"/>
      <c r="E247" s="1"/>
      <c r="F247" s="1"/>
      <c r="G247" s="1"/>
      <c r="H247" s="1"/>
      <c r="I247" s="1"/>
      <c r="J247" s="1"/>
    </row>
    <row r="248" spans="1:203" x14ac:dyDescent="0.4">
      <c r="A248" s="38" t="s">
        <v>70</v>
      </c>
      <c r="B248" s="38"/>
      <c r="C248" s="38"/>
      <c r="D248" s="38"/>
      <c r="E248" s="38"/>
      <c r="F248" s="38">
        <f>+F199+F188+F177+F166+F155+F142+F56+F45+F33+F131+F107+F96+F83+F70+F243+F232+F221+F210</f>
        <v>0</v>
      </c>
      <c r="G248" s="38"/>
      <c r="H248" s="39"/>
      <c r="I248" s="38">
        <f>+I199+I188+I177+I166+I155+I142++I56+I45+I33+I131+I107+I96+I83+I70+I243+I221</f>
        <v>0</v>
      </c>
    </row>
    <row r="249" spans="1:203" x14ac:dyDescent="0.4">
      <c r="A249" s="40" t="s">
        <v>72</v>
      </c>
      <c r="B249" s="40"/>
      <c r="C249" s="40"/>
      <c r="D249" s="40"/>
      <c r="E249" s="40"/>
      <c r="F249" s="40">
        <f>+F72+F59+F58+F37+F35+F144+F85+F36</f>
        <v>0</v>
      </c>
      <c r="G249" s="40"/>
      <c r="H249" s="41"/>
      <c r="I249" s="40"/>
    </row>
    <row r="250" spans="1:203" x14ac:dyDescent="0.4">
      <c r="A250" s="9"/>
      <c r="B250" s="9"/>
      <c r="C250" s="9"/>
    </row>
    <row r="251" spans="1:203" x14ac:dyDescent="0.4">
      <c r="A251" s="9"/>
      <c r="B251" s="9"/>
      <c r="C251" s="9"/>
    </row>
    <row r="252" spans="1:203" x14ac:dyDescent="0.4">
      <c r="A252" s="9"/>
      <c r="B252" s="9"/>
      <c r="C252" s="9"/>
    </row>
    <row r="253" spans="1:203" x14ac:dyDescent="0.4">
      <c r="A253" s="9"/>
      <c r="B253" s="9"/>
      <c r="C253" s="9"/>
    </row>
    <row r="254" spans="1:203" x14ac:dyDescent="0.4">
      <c r="A254" s="9"/>
      <c r="B254" s="9"/>
      <c r="C254" s="9"/>
    </row>
    <row r="255" spans="1:203" x14ac:dyDescent="0.4">
      <c r="A255" s="9"/>
      <c r="B255" s="9"/>
      <c r="C255" s="9"/>
    </row>
    <row r="256" spans="1:203" x14ac:dyDescent="0.4">
      <c r="A256" s="9"/>
      <c r="B256" s="9"/>
      <c r="C256" s="9"/>
    </row>
    <row r="257" spans="1:3" x14ac:dyDescent="0.4">
      <c r="A257" s="9"/>
      <c r="B257" s="9"/>
      <c r="C257" s="9"/>
    </row>
    <row r="258" spans="1:3" x14ac:dyDescent="0.4">
      <c r="A258" s="9"/>
      <c r="B258" s="9"/>
      <c r="C258" s="9"/>
    </row>
    <row r="259" spans="1:3" x14ac:dyDescent="0.4">
      <c r="A259" s="9"/>
      <c r="B259" s="9"/>
      <c r="C259" s="9"/>
    </row>
    <row r="260" spans="1:3" x14ac:dyDescent="0.4">
      <c r="A260" s="9"/>
      <c r="B260" s="9"/>
      <c r="C260" s="9"/>
    </row>
    <row r="261" spans="1:3" x14ac:dyDescent="0.4">
      <c r="A261" s="9"/>
      <c r="B261" s="9"/>
      <c r="C261" s="9"/>
    </row>
    <row r="262" spans="1:3" x14ac:dyDescent="0.4">
      <c r="A262" s="9"/>
      <c r="B262" s="9"/>
      <c r="C262" s="9"/>
    </row>
    <row r="263" spans="1:3" x14ac:dyDescent="0.4">
      <c r="A263" s="9"/>
      <c r="B263" s="9"/>
      <c r="C263" s="9"/>
    </row>
    <row r="264" spans="1:3" x14ac:dyDescent="0.4">
      <c r="A264" s="9"/>
      <c r="B264" s="9"/>
      <c r="C264" s="9"/>
    </row>
    <row r="265" spans="1:3" x14ac:dyDescent="0.4">
      <c r="A265" s="9"/>
      <c r="B265" s="9"/>
      <c r="C265" s="9"/>
    </row>
    <row r="266" spans="1:3" x14ac:dyDescent="0.4">
      <c r="A266" s="9"/>
      <c r="B266" s="9"/>
      <c r="C266" s="9"/>
    </row>
    <row r="267" spans="1:3" x14ac:dyDescent="0.4">
      <c r="A267" s="9"/>
      <c r="B267" s="9"/>
      <c r="C267" s="9"/>
    </row>
    <row r="268" spans="1:3" x14ac:dyDescent="0.4">
      <c r="A268" s="9"/>
      <c r="B268" s="9"/>
      <c r="C268" s="9"/>
    </row>
    <row r="269" spans="1:3" x14ac:dyDescent="0.4">
      <c r="A269" s="9"/>
      <c r="B269" s="9"/>
      <c r="C269" s="9"/>
    </row>
    <row r="270" spans="1:3" x14ac:dyDescent="0.4">
      <c r="A270" s="9"/>
      <c r="B270" s="9"/>
      <c r="C270" s="9"/>
    </row>
    <row r="271" spans="1:3" x14ac:dyDescent="0.4">
      <c r="A271" s="9"/>
      <c r="B271" s="9"/>
      <c r="C271" s="9"/>
    </row>
    <row r="272" spans="1:3" x14ac:dyDescent="0.4">
      <c r="A272" s="9"/>
      <c r="B272" s="9"/>
      <c r="C272" s="9"/>
    </row>
    <row r="273" spans="1:3" x14ac:dyDescent="0.4">
      <c r="A273" s="9"/>
      <c r="B273" s="9"/>
      <c r="C273" s="9"/>
    </row>
    <row r="274" spans="1:3" x14ac:dyDescent="0.4">
      <c r="A274" s="9"/>
      <c r="B274" s="9"/>
      <c r="C274" s="9"/>
    </row>
    <row r="275" spans="1:3" x14ac:dyDescent="0.4">
      <c r="A275" s="9"/>
      <c r="B275" s="9"/>
      <c r="C275" s="9"/>
    </row>
    <row r="276" spans="1:3" x14ac:dyDescent="0.4">
      <c r="A276" s="9"/>
      <c r="B276" s="9"/>
      <c r="C276" s="9"/>
    </row>
    <row r="277" spans="1:3" x14ac:dyDescent="0.4">
      <c r="A277" s="9"/>
      <c r="B277" s="9"/>
      <c r="C277" s="9"/>
    </row>
    <row r="278" spans="1:3" x14ac:dyDescent="0.4">
      <c r="A278" s="9"/>
      <c r="B278" s="9"/>
      <c r="C278" s="9"/>
    </row>
    <row r="279" spans="1:3" x14ac:dyDescent="0.4">
      <c r="A279" s="9"/>
      <c r="B279" s="9"/>
      <c r="C279" s="9"/>
    </row>
    <row r="280" spans="1:3" x14ac:dyDescent="0.4">
      <c r="A280" s="9"/>
      <c r="B280" s="9"/>
      <c r="C280" s="9"/>
    </row>
    <row r="281" spans="1:3" x14ac:dyDescent="0.4">
      <c r="A281" s="9"/>
      <c r="B281" s="9"/>
      <c r="C281" s="9"/>
    </row>
    <row r="282" spans="1:3" x14ac:dyDescent="0.4">
      <c r="A282" s="9"/>
      <c r="B282" s="9"/>
      <c r="C282" s="9"/>
    </row>
    <row r="283" spans="1:3" x14ac:dyDescent="0.4">
      <c r="A283" s="9"/>
      <c r="B283" s="9"/>
      <c r="C283" s="9"/>
    </row>
    <row r="284" spans="1:3" x14ac:dyDescent="0.4">
      <c r="A284" s="9"/>
      <c r="B284" s="9"/>
      <c r="C284" s="9"/>
    </row>
    <row r="285" spans="1:3" x14ac:dyDescent="0.4">
      <c r="A285" s="9"/>
      <c r="B285" s="9"/>
      <c r="C285" s="9"/>
    </row>
    <row r="286" spans="1:3" x14ac:dyDescent="0.4">
      <c r="A286" s="9"/>
      <c r="B286" s="9"/>
      <c r="C286" s="9"/>
    </row>
    <row r="287" spans="1:3" x14ac:dyDescent="0.4">
      <c r="A287" s="9"/>
      <c r="B287" s="9"/>
      <c r="C287" s="9"/>
    </row>
    <row r="288" spans="1:3" x14ac:dyDescent="0.4">
      <c r="A288" s="9"/>
      <c r="B288" s="9"/>
      <c r="C288" s="9"/>
    </row>
    <row r="289" spans="1:3" x14ac:dyDescent="0.4">
      <c r="A289" s="9"/>
      <c r="B289" s="9"/>
      <c r="C289" s="9"/>
    </row>
    <row r="290" spans="1:3" x14ac:dyDescent="0.4">
      <c r="A290" s="9"/>
      <c r="B290" s="9"/>
      <c r="C290" s="9"/>
    </row>
    <row r="291" spans="1:3" x14ac:dyDescent="0.4">
      <c r="A291" s="9"/>
      <c r="B291" s="9"/>
      <c r="C291" s="9"/>
    </row>
    <row r="292" spans="1:3" x14ac:dyDescent="0.4">
      <c r="A292" s="9"/>
      <c r="B292" s="9"/>
      <c r="C292" s="9"/>
    </row>
    <row r="293" spans="1:3" x14ac:dyDescent="0.4">
      <c r="A293" s="9"/>
      <c r="B293" s="9"/>
      <c r="C293" s="9"/>
    </row>
    <row r="294" spans="1:3" x14ac:dyDescent="0.4">
      <c r="A294" s="9"/>
      <c r="B294" s="9"/>
      <c r="C294" s="9"/>
    </row>
    <row r="295" spans="1:3" x14ac:dyDescent="0.4">
      <c r="A295" s="9"/>
      <c r="B295" s="9"/>
      <c r="C295" s="9"/>
    </row>
    <row r="296" spans="1:3" x14ac:dyDescent="0.4">
      <c r="A296" s="9"/>
      <c r="B296" s="9"/>
      <c r="C296" s="9"/>
    </row>
    <row r="297" spans="1:3" x14ac:dyDescent="0.4">
      <c r="A297" s="9"/>
      <c r="B297" s="9"/>
      <c r="C297" s="9"/>
    </row>
    <row r="298" spans="1:3" x14ac:dyDescent="0.4">
      <c r="A298" s="9"/>
      <c r="B298" s="9"/>
      <c r="C298" s="9"/>
    </row>
    <row r="299" spans="1:3" x14ac:dyDescent="0.4">
      <c r="A299" s="9"/>
      <c r="B299" s="9"/>
      <c r="C299" s="9"/>
    </row>
    <row r="300" spans="1:3" x14ac:dyDescent="0.4">
      <c r="A300" s="9"/>
      <c r="B300" s="9"/>
      <c r="C300" s="9"/>
    </row>
    <row r="301" spans="1:3" x14ac:dyDescent="0.4">
      <c r="A301" s="9"/>
      <c r="B301" s="9"/>
      <c r="C301" s="9"/>
    </row>
    <row r="302" spans="1:3" x14ac:dyDescent="0.4">
      <c r="A302" s="9"/>
      <c r="B302" s="9"/>
      <c r="C302" s="9"/>
    </row>
    <row r="303" spans="1:3" x14ac:dyDescent="0.4">
      <c r="A303" s="9"/>
      <c r="B303" s="9"/>
      <c r="C303" s="9"/>
    </row>
    <row r="304" spans="1:3" x14ac:dyDescent="0.4">
      <c r="A304" s="9"/>
      <c r="B304" s="9"/>
      <c r="C304" s="9"/>
    </row>
    <row r="305" spans="1:3" x14ac:dyDescent="0.4">
      <c r="A305" s="9"/>
      <c r="B305" s="9"/>
      <c r="C305" s="9"/>
    </row>
    <row r="306" spans="1:3" x14ac:dyDescent="0.4">
      <c r="A306" s="9"/>
      <c r="B306" s="9"/>
      <c r="C306" s="9"/>
    </row>
    <row r="307" spans="1:3" x14ac:dyDescent="0.4">
      <c r="A307" s="9"/>
      <c r="B307" s="9"/>
      <c r="C307" s="9"/>
    </row>
    <row r="308" spans="1:3" x14ac:dyDescent="0.4">
      <c r="A308" s="9"/>
      <c r="B308" s="9"/>
      <c r="C308" s="9"/>
    </row>
    <row r="309" spans="1:3" x14ac:dyDescent="0.4">
      <c r="A309" s="9"/>
      <c r="B309" s="9"/>
      <c r="C309" s="9"/>
    </row>
    <row r="310" spans="1:3" x14ac:dyDescent="0.4">
      <c r="A310" s="9"/>
      <c r="B310" s="9"/>
      <c r="C310" s="9"/>
    </row>
    <row r="311" spans="1:3" x14ac:dyDescent="0.4">
      <c r="A311" s="9"/>
      <c r="B311" s="9"/>
      <c r="C311" s="9"/>
    </row>
    <row r="312" spans="1:3" x14ac:dyDescent="0.4">
      <c r="A312" s="9"/>
      <c r="B312" s="9"/>
      <c r="C312" s="9"/>
    </row>
    <row r="313" spans="1:3" x14ac:dyDescent="0.4">
      <c r="A313" s="9"/>
      <c r="B313" s="9"/>
      <c r="C313" s="9"/>
    </row>
    <row r="314" spans="1:3" x14ac:dyDescent="0.4">
      <c r="A314" s="9"/>
      <c r="B314" s="9"/>
      <c r="C314" s="9"/>
    </row>
    <row r="315" spans="1:3" x14ac:dyDescent="0.4">
      <c r="A315" s="9"/>
      <c r="B315" s="9"/>
      <c r="C315" s="9"/>
    </row>
    <row r="316" spans="1:3" x14ac:dyDescent="0.4">
      <c r="A316" s="9"/>
      <c r="B316" s="9"/>
      <c r="C316" s="9"/>
    </row>
    <row r="317" spans="1:3" x14ac:dyDescent="0.4">
      <c r="A317" s="9"/>
      <c r="B317" s="9"/>
      <c r="C317" s="9"/>
    </row>
    <row r="318" spans="1:3" x14ac:dyDescent="0.4">
      <c r="A318" s="9"/>
      <c r="B318" s="9"/>
      <c r="C318" s="9"/>
    </row>
    <row r="319" spans="1:3" x14ac:dyDescent="0.4">
      <c r="A319" s="9"/>
      <c r="B319" s="9"/>
      <c r="C319" s="9"/>
    </row>
    <row r="320" spans="1:3" x14ac:dyDescent="0.4">
      <c r="A320" s="9"/>
      <c r="B320" s="9"/>
      <c r="C320" s="9"/>
    </row>
    <row r="321" spans="1:3" x14ac:dyDescent="0.4">
      <c r="A321" s="9"/>
      <c r="B321" s="9"/>
      <c r="C321" s="9"/>
    </row>
    <row r="322" spans="1:3" x14ac:dyDescent="0.4">
      <c r="A322" s="9"/>
      <c r="B322" s="9"/>
      <c r="C322" s="9"/>
    </row>
    <row r="323" spans="1:3" x14ac:dyDescent="0.4">
      <c r="A323" s="9"/>
      <c r="B323" s="9"/>
      <c r="C323" s="9"/>
    </row>
    <row r="324" spans="1:3" x14ac:dyDescent="0.4">
      <c r="A324" s="9"/>
      <c r="B324" s="9"/>
      <c r="C324" s="9"/>
    </row>
    <row r="325" spans="1:3" x14ac:dyDescent="0.4">
      <c r="A325" s="9"/>
      <c r="B325" s="9"/>
      <c r="C325" s="9"/>
    </row>
    <row r="326" spans="1:3" x14ac:dyDescent="0.4">
      <c r="A326" s="9"/>
      <c r="B326" s="9"/>
      <c r="C326" s="9"/>
    </row>
    <row r="327" spans="1:3" x14ac:dyDescent="0.4">
      <c r="A327" s="9"/>
      <c r="B327" s="9"/>
      <c r="C327" s="9"/>
    </row>
    <row r="328" spans="1:3" x14ac:dyDescent="0.4">
      <c r="A328" s="9"/>
      <c r="B328" s="9"/>
      <c r="C328" s="9"/>
    </row>
    <row r="329" spans="1:3" x14ac:dyDescent="0.4">
      <c r="A329" s="9"/>
      <c r="B329" s="9"/>
      <c r="C329" s="9"/>
    </row>
    <row r="330" spans="1:3" x14ac:dyDescent="0.4">
      <c r="A330" s="9"/>
      <c r="B330" s="9"/>
      <c r="C330" s="9"/>
    </row>
    <row r="331" spans="1:3" x14ac:dyDescent="0.4">
      <c r="A331" s="9"/>
      <c r="B331" s="9"/>
      <c r="C331" s="9"/>
    </row>
    <row r="332" spans="1:3" x14ac:dyDescent="0.4">
      <c r="A332" s="9"/>
      <c r="B332" s="9"/>
      <c r="C332" s="9"/>
    </row>
    <row r="333" spans="1:3" x14ac:dyDescent="0.4">
      <c r="A333" s="9"/>
      <c r="B333" s="9"/>
      <c r="C333" s="9"/>
    </row>
    <row r="334" spans="1:3" x14ac:dyDescent="0.4">
      <c r="A334" s="9"/>
      <c r="B334" s="9"/>
      <c r="C334" s="9"/>
    </row>
    <row r="335" spans="1:3" x14ac:dyDescent="0.4">
      <c r="A335" s="9"/>
      <c r="B335" s="9"/>
      <c r="C335" s="9"/>
    </row>
    <row r="336" spans="1:3" x14ac:dyDescent="0.4">
      <c r="A336" s="9"/>
      <c r="B336" s="9"/>
      <c r="C336" s="9"/>
    </row>
    <row r="337" spans="1:3" x14ac:dyDescent="0.4">
      <c r="A337" s="9"/>
      <c r="B337" s="9"/>
      <c r="C337" s="9"/>
    </row>
    <row r="338" spans="1:3" x14ac:dyDescent="0.4">
      <c r="A338" s="9"/>
      <c r="B338" s="9"/>
      <c r="C338" s="9"/>
    </row>
    <row r="339" spans="1:3" x14ac:dyDescent="0.4">
      <c r="A339" s="9"/>
      <c r="B339" s="9"/>
      <c r="C339" s="9"/>
    </row>
    <row r="340" spans="1:3" x14ac:dyDescent="0.4">
      <c r="A340" s="9"/>
      <c r="B340" s="9"/>
      <c r="C340" s="9"/>
    </row>
    <row r="341" spans="1:3" x14ac:dyDescent="0.4">
      <c r="A341" s="9"/>
      <c r="B341" s="9"/>
      <c r="C341" s="9"/>
    </row>
    <row r="342" spans="1:3" x14ac:dyDescent="0.4">
      <c r="A342" s="9"/>
      <c r="B342" s="9"/>
      <c r="C342" s="9"/>
    </row>
    <row r="343" spans="1:3" x14ac:dyDescent="0.4">
      <c r="A343" s="9"/>
      <c r="B343" s="9"/>
      <c r="C343" s="9"/>
    </row>
    <row r="344" spans="1:3" x14ac:dyDescent="0.4">
      <c r="A344" s="9"/>
      <c r="B344" s="9"/>
      <c r="C344" s="9"/>
    </row>
    <row r="345" spans="1:3" x14ac:dyDescent="0.4">
      <c r="A345" s="9"/>
      <c r="B345" s="9"/>
      <c r="C345" s="9"/>
    </row>
    <row r="346" spans="1:3" x14ac:dyDescent="0.4">
      <c r="A346" s="9"/>
      <c r="B346" s="9"/>
      <c r="C346" s="9"/>
    </row>
    <row r="347" spans="1:3" x14ac:dyDescent="0.4">
      <c r="A347" s="9"/>
      <c r="B347" s="9"/>
      <c r="C347" s="9"/>
    </row>
    <row r="348" spans="1:3" x14ac:dyDescent="0.4">
      <c r="A348" s="9"/>
      <c r="B348" s="9"/>
      <c r="C348" s="9"/>
    </row>
    <row r="349" spans="1:3" x14ac:dyDescent="0.4">
      <c r="A349" s="9"/>
      <c r="B349" s="9"/>
      <c r="C349" s="9"/>
    </row>
    <row r="350" spans="1:3" x14ac:dyDescent="0.4">
      <c r="A350" s="9"/>
      <c r="B350" s="9"/>
      <c r="C350" s="9"/>
    </row>
    <row r="351" spans="1:3" x14ac:dyDescent="0.4">
      <c r="A351" s="9"/>
      <c r="B351" s="9"/>
      <c r="C351" s="9"/>
    </row>
    <row r="352" spans="1:3" x14ac:dyDescent="0.4">
      <c r="A352" s="9"/>
      <c r="B352" s="9"/>
      <c r="C352" s="9"/>
    </row>
    <row r="353" spans="1:3" x14ac:dyDescent="0.4">
      <c r="A353" s="9"/>
      <c r="B353" s="9"/>
      <c r="C353" s="9"/>
    </row>
    <row r="354" spans="1:3" x14ac:dyDescent="0.4">
      <c r="A354" s="9"/>
      <c r="B354" s="9"/>
      <c r="C354" s="9"/>
    </row>
    <row r="355" spans="1:3" x14ac:dyDescent="0.4">
      <c r="A355" s="9"/>
      <c r="B355" s="9"/>
      <c r="C355" s="9"/>
    </row>
    <row r="356" spans="1:3" x14ac:dyDescent="0.4">
      <c r="A356" s="9"/>
      <c r="B356" s="9"/>
      <c r="C356" s="9"/>
    </row>
    <row r="357" spans="1:3" x14ac:dyDescent="0.4">
      <c r="A357" s="9"/>
      <c r="B357" s="9"/>
      <c r="C357" s="9"/>
    </row>
    <row r="358" spans="1:3" x14ac:dyDescent="0.4">
      <c r="A358" s="9"/>
      <c r="B358" s="9"/>
      <c r="C358" s="9"/>
    </row>
    <row r="359" spans="1:3" x14ac:dyDescent="0.4">
      <c r="A359" s="9"/>
      <c r="B359" s="9"/>
      <c r="C359" s="9"/>
    </row>
    <row r="360" spans="1:3" x14ac:dyDescent="0.4">
      <c r="A360" s="9"/>
      <c r="B360" s="9"/>
      <c r="C360" s="9"/>
    </row>
    <row r="361" spans="1:3" x14ac:dyDescent="0.4">
      <c r="A361" s="9"/>
      <c r="B361" s="9"/>
      <c r="C361" s="9"/>
    </row>
    <row r="362" spans="1:3" x14ac:dyDescent="0.4">
      <c r="A362" s="9"/>
      <c r="B362" s="9"/>
      <c r="C362" s="9"/>
    </row>
    <row r="363" spans="1:3" x14ac:dyDescent="0.4">
      <c r="A363" s="9"/>
      <c r="B363" s="9"/>
      <c r="C363" s="9"/>
    </row>
    <row r="364" spans="1:3" x14ac:dyDescent="0.4">
      <c r="A364" s="9"/>
      <c r="B364" s="9"/>
      <c r="C364" s="9"/>
    </row>
    <row r="365" spans="1:3" x14ac:dyDescent="0.4">
      <c r="A365" s="9"/>
      <c r="B365" s="9"/>
      <c r="C365" s="9"/>
    </row>
    <row r="366" spans="1:3" x14ac:dyDescent="0.4">
      <c r="A366" s="9"/>
      <c r="B366" s="9"/>
      <c r="C366" s="9"/>
    </row>
    <row r="367" spans="1:3" x14ac:dyDescent="0.4">
      <c r="A367" s="9"/>
      <c r="B367" s="9"/>
      <c r="C367" s="9"/>
    </row>
    <row r="368" spans="1:3" x14ac:dyDescent="0.4">
      <c r="A368" s="9"/>
      <c r="B368" s="9"/>
      <c r="C368" s="9"/>
    </row>
    <row r="369" spans="1:3" x14ac:dyDescent="0.4">
      <c r="A369" s="9"/>
      <c r="B369" s="9"/>
      <c r="C369" s="9"/>
    </row>
    <row r="370" spans="1:3" x14ac:dyDescent="0.4">
      <c r="A370" s="9"/>
      <c r="B370" s="9"/>
      <c r="C370" s="9"/>
    </row>
    <row r="371" spans="1:3" x14ac:dyDescent="0.4">
      <c r="A371" s="9"/>
      <c r="B371" s="9"/>
      <c r="C371" s="9"/>
    </row>
    <row r="372" spans="1:3" x14ac:dyDescent="0.4">
      <c r="A372" s="9"/>
      <c r="B372" s="9"/>
      <c r="C372" s="9"/>
    </row>
    <row r="373" spans="1:3" x14ac:dyDescent="0.4">
      <c r="A373" s="9"/>
      <c r="B373" s="9"/>
      <c r="C373" s="9"/>
    </row>
    <row r="374" spans="1:3" x14ac:dyDescent="0.4">
      <c r="A374" s="9"/>
      <c r="B374" s="9"/>
      <c r="C374" s="9"/>
    </row>
    <row r="375" spans="1:3" x14ac:dyDescent="0.4">
      <c r="A375" s="9"/>
      <c r="B375" s="9"/>
      <c r="C375" s="9"/>
    </row>
    <row r="376" spans="1:3" x14ac:dyDescent="0.4">
      <c r="A376" s="9"/>
      <c r="B376" s="9"/>
      <c r="C376" s="9"/>
    </row>
    <row r="377" spans="1:3" x14ac:dyDescent="0.4">
      <c r="A377" s="9"/>
      <c r="B377" s="9"/>
      <c r="C377" s="9"/>
    </row>
    <row r="378" spans="1:3" x14ac:dyDescent="0.4">
      <c r="A378" s="9"/>
      <c r="B378" s="9"/>
      <c r="C378" s="9"/>
    </row>
    <row r="379" spans="1:3" x14ac:dyDescent="0.4">
      <c r="A379" s="9"/>
      <c r="B379" s="9"/>
      <c r="C379" s="9"/>
    </row>
    <row r="380" spans="1:3" x14ac:dyDescent="0.4">
      <c r="A380" s="9"/>
      <c r="B380" s="9"/>
      <c r="C380" s="9"/>
    </row>
    <row r="381" spans="1:3" x14ac:dyDescent="0.4">
      <c r="A381" s="9"/>
      <c r="B381" s="9"/>
      <c r="C381" s="9"/>
    </row>
    <row r="382" spans="1:3" x14ac:dyDescent="0.4">
      <c r="A382" s="9"/>
      <c r="B382" s="9"/>
      <c r="C382" s="9"/>
    </row>
    <row r="383" spans="1:3" x14ac:dyDescent="0.4">
      <c r="A383" s="9"/>
      <c r="B383" s="9"/>
      <c r="C383" s="9"/>
    </row>
    <row r="384" spans="1:3" x14ac:dyDescent="0.4">
      <c r="A384" s="9"/>
      <c r="B384" s="9"/>
      <c r="C384" s="9"/>
    </row>
    <row r="385" spans="1:3" x14ac:dyDescent="0.4">
      <c r="A385" s="9"/>
      <c r="B385" s="9"/>
      <c r="C385" s="9"/>
    </row>
    <row r="386" spans="1:3" x14ac:dyDescent="0.4">
      <c r="A386" s="9"/>
      <c r="B386" s="9"/>
      <c r="C386" s="9"/>
    </row>
    <row r="387" spans="1:3" x14ac:dyDescent="0.4">
      <c r="A387" s="9"/>
      <c r="B387" s="9"/>
      <c r="C387" s="9"/>
    </row>
    <row r="388" spans="1:3" x14ac:dyDescent="0.4">
      <c r="A388" s="9"/>
      <c r="B388" s="9"/>
      <c r="C388" s="9"/>
    </row>
    <row r="389" spans="1:3" x14ac:dyDescent="0.4">
      <c r="A389" s="9"/>
      <c r="B389" s="9"/>
      <c r="C389" s="9"/>
    </row>
    <row r="390" spans="1:3" x14ac:dyDescent="0.4">
      <c r="A390" s="9"/>
      <c r="B390" s="9"/>
      <c r="C390" s="9"/>
    </row>
    <row r="391" spans="1:3" x14ac:dyDescent="0.4">
      <c r="A391" s="9"/>
      <c r="B391" s="9"/>
      <c r="C391" s="9"/>
    </row>
    <row r="392" spans="1:3" x14ac:dyDescent="0.4">
      <c r="A392" s="9"/>
      <c r="B392" s="9"/>
      <c r="C392" s="9"/>
    </row>
    <row r="393" spans="1:3" x14ac:dyDescent="0.4">
      <c r="A393" s="9"/>
      <c r="B393" s="9"/>
      <c r="C393" s="9"/>
    </row>
    <row r="394" spans="1:3" x14ac:dyDescent="0.4">
      <c r="A394" s="9"/>
      <c r="B394" s="9"/>
      <c r="C394" s="9"/>
    </row>
    <row r="395" spans="1:3" x14ac:dyDescent="0.4">
      <c r="A395" s="9"/>
      <c r="B395" s="9"/>
      <c r="C395" s="9"/>
    </row>
    <row r="396" spans="1:3" x14ac:dyDescent="0.4">
      <c r="A396" s="9"/>
      <c r="B396" s="9"/>
      <c r="C396" s="9"/>
    </row>
    <row r="397" spans="1:3" x14ac:dyDescent="0.4">
      <c r="A397" s="9"/>
      <c r="B397" s="9"/>
      <c r="C397" s="9"/>
    </row>
    <row r="398" spans="1:3" x14ac:dyDescent="0.4">
      <c r="A398" s="9"/>
      <c r="B398" s="9"/>
      <c r="C398" s="9"/>
    </row>
    <row r="399" spans="1:3" x14ac:dyDescent="0.4">
      <c r="A399" s="9"/>
      <c r="B399" s="9"/>
      <c r="C399" s="9"/>
    </row>
    <row r="400" spans="1:3" x14ac:dyDescent="0.4">
      <c r="A400" s="9"/>
      <c r="B400" s="9"/>
      <c r="C400" s="9"/>
    </row>
    <row r="401" spans="1:3" x14ac:dyDescent="0.4">
      <c r="A401" s="9"/>
      <c r="B401" s="9"/>
      <c r="C401" s="9"/>
    </row>
    <row r="402" spans="1:3" x14ac:dyDescent="0.4">
      <c r="A402" s="9"/>
      <c r="B402" s="9"/>
      <c r="C402" s="9"/>
    </row>
    <row r="403" spans="1:3" x14ac:dyDescent="0.4">
      <c r="A403" s="9"/>
      <c r="B403" s="9"/>
      <c r="C403" s="9"/>
    </row>
    <row r="404" spans="1:3" x14ac:dyDescent="0.4">
      <c r="A404" s="9"/>
      <c r="B404" s="9"/>
      <c r="C404" s="9"/>
    </row>
    <row r="405" spans="1:3" x14ac:dyDescent="0.4">
      <c r="A405" s="9"/>
      <c r="B405" s="9"/>
      <c r="C405" s="9"/>
    </row>
    <row r="406" spans="1:3" x14ac:dyDescent="0.4">
      <c r="A406" s="9"/>
      <c r="B406" s="9"/>
      <c r="C406" s="9"/>
    </row>
    <row r="407" spans="1:3" x14ac:dyDescent="0.4">
      <c r="A407" s="9"/>
      <c r="B407" s="9"/>
      <c r="C407" s="9"/>
    </row>
    <row r="408" spans="1:3" x14ac:dyDescent="0.4">
      <c r="A408" s="9"/>
      <c r="B408" s="9"/>
      <c r="C408" s="9"/>
    </row>
    <row r="409" spans="1:3" x14ac:dyDescent="0.4">
      <c r="A409" s="9"/>
      <c r="B409" s="9"/>
      <c r="C409" s="9"/>
    </row>
    <row r="410" spans="1:3" x14ac:dyDescent="0.4">
      <c r="A410" s="9"/>
      <c r="B410" s="9"/>
      <c r="C410" s="9"/>
    </row>
    <row r="411" spans="1:3" x14ac:dyDescent="0.4">
      <c r="A411" s="9"/>
      <c r="B411" s="9"/>
      <c r="C411" s="9"/>
    </row>
    <row r="412" spans="1:3" x14ac:dyDescent="0.4">
      <c r="A412" s="9"/>
      <c r="B412" s="9"/>
      <c r="C412" s="9"/>
    </row>
    <row r="413" spans="1:3" x14ac:dyDescent="0.4">
      <c r="A413" s="9"/>
      <c r="B413" s="9"/>
      <c r="C413" s="9"/>
    </row>
    <row r="414" spans="1:3" x14ac:dyDescent="0.4">
      <c r="A414" s="9"/>
      <c r="B414" s="9"/>
      <c r="C414" s="9"/>
    </row>
    <row r="415" spans="1:3" x14ac:dyDescent="0.4">
      <c r="A415" s="9"/>
      <c r="B415" s="9"/>
      <c r="C415" s="9"/>
    </row>
    <row r="416" spans="1:3" x14ac:dyDescent="0.4">
      <c r="A416" s="9"/>
      <c r="B416" s="9"/>
      <c r="C416" s="9"/>
    </row>
    <row r="417" spans="1:3" x14ac:dyDescent="0.4">
      <c r="A417" s="9"/>
      <c r="B417" s="9"/>
      <c r="C417" s="9"/>
    </row>
    <row r="418" spans="1:3" x14ac:dyDescent="0.4">
      <c r="A418" s="9"/>
      <c r="B418" s="9"/>
      <c r="C418" s="9"/>
    </row>
    <row r="419" spans="1:3" x14ac:dyDescent="0.4">
      <c r="A419" s="9"/>
      <c r="B419" s="9"/>
      <c r="C419" s="9"/>
    </row>
    <row r="420" spans="1:3" x14ac:dyDescent="0.4">
      <c r="A420" s="9"/>
      <c r="B420" s="9"/>
      <c r="C420" s="9"/>
    </row>
    <row r="421" spans="1:3" x14ac:dyDescent="0.4">
      <c r="A421" s="9"/>
      <c r="B421" s="9"/>
      <c r="C421" s="9"/>
    </row>
    <row r="422" spans="1:3" x14ac:dyDescent="0.4">
      <c r="A422" s="9"/>
      <c r="B422" s="9"/>
      <c r="C422" s="9"/>
    </row>
    <row r="423" spans="1:3" x14ac:dyDescent="0.4">
      <c r="A423" s="9"/>
      <c r="B423" s="9"/>
      <c r="C423" s="9"/>
    </row>
    <row r="424" spans="1:3" x14ac:dyDescent="0.4">
      <c r="A424" s="9"/>
      <c r="B424" s="9"/>
      <c r="C424" s="9"/>
    </row>
    <row r="425" spans="1:3" x14ac:dyDescent="0.4">
      <c r="A425" s="9"/>
      <c r="B425" s="9"/>
      <c r="C425" s="9"/>
    </row>
    <row r="426" spans="1:3" x14ac:dyDescent="0.4">
      <c r="A426" s="9"/>
      <c r="B426" s="9"/>
      <c r="C426" s="9"/>
    </row>
    <row r="427" spans="1:3" x14ac:dyDescent="0.4">
      <c r="A427" s="9"/>
      <c r="B427" s="9"/>
      <c r="C427" s="9"/>
    </row>
    <row r="428" spans="1:3" x14ac:dyDescent="0.4">
      <c r="A428" s="9"/>
      <c r="B428" s="9"/>
      <c r="C428" s="9"/>
    </row>
    <row r="429" spans="1:3" x14ac:dyDescent="0.4">
      <c r="A429" s="9"/>
      <c r="B429" s="9"/>
      <c r="C429" s="9"/>
    </row>
    <row r="430" spans="1:3" x14ac:dyDescent="0.4">
      <c r="A430" s="9"/>
      <c r="B430" s="9"/>
      <c r="C430" s="9"/>
    </row>
    <row r="431" spans="1:3" x14ac:dyDescent="0.4">
      <c r="A431" s="9"/>
      <c r="B431" s="9"/>
      <c r="C431" s="9"/>
    </row>
    <row r="432" spans="1:3" x14ac:dyDescent="0.4">
      <c r="A432" s="9"/>
      <c r="B432" s="9"/>
      <c r="C432" s="9"/>
    </row>
    <row r="433" spans="1:3" x14ac:dyDescent="0.4">
      <c r="A433" s="9"/>
      <c r="B433" s="9"/>
      <c r="C433" s="9"/>
    </row>
    <row r="434" spans="1:3" x14ac:dyDescent="0.4">
      <c r="A434" s="9"/>
      <c r="B434" s="9"/>
      <c r="C434" s="9"/>
    </row>
    <row r="435" spans="1:3" x14ac:dyDescent="0.4">
      <c r="A435" s="9"/>
      <c r="B435" s="9"/>
      <c r="C435" s="9"/>
    </row>
    <row r="436" spans="1:3" x14ac:dyDescent="0.4">
      <c r="A436" s="9"/>
      <c r="B436" s="9"/>
      <c r="C436" s="9"/>
    </row>
    <row r="437" spans="1:3" x14ac:dyDescent="0.4">
      <c r="A437" s="9"/>
      <c r="B437" s="9"/>
      <c r="C437" s="9"/>
    </row>
    <row r="438" spans="1:3" x14ac:dyDescent="0.4">
      <c r="A438" s="9"/>
      <c r="B438" s="9"/>
      <c r="C438" s="9"/>
    </row>
    <row r="439" spans="1:3" x14ac:dyDescent="0.4">
      <c r="A439" s="9"/>
      <c r="B439" s="9"/>
      <c r="C439" s="9"/>
    </row>
    <row r="440" spans="1:3" x14ac:dyDescent="0.4">
      <c r="A440" s="9"/>
      <c r="B440" s="9"/>
      <c r="C440" s="9"/>
    </row>
    <row r="441" spans="1:3" x14ac:dyDescent="0.4">
      <c r="A441" s="9"/>
      <c r="B441" s="9"/>
      <c r="C441" s="9"/>
    </row>
    <row r="442" spans="1:3" x14ac:dyDescent="0.4">
      <c r="A442" s="9"/>
      <c r="B442" s="9"/>
      <c r="C442" s="9"/>
    </row>
    <row r="443" spans="1:3" x14ac:dyDescent="0.4">
      <c r="A443" s="9"/>
      <c r="B443" s="9"/>
      <c r="C443" s="9"/>
    </row>
    <row r="444" spans="1:3" x14ac:dyDescent="0.4">
      <c r="A444" s="9"/>
      <c r="B444" s="9"/>
      <c r="C444" s="9"/>
    </row>
    <row r="445" spans="1:3" x14ac:dyDescent="0.4">
      <c r="A445" s="9"/>
      <c r="B445" s="9"/>
      <c r="C445" s="9"/>
    </row>
    <row r="446" spans="1:3" x14ac:dyDescent="0.4">
      <c r="A446" s="9"/>
      <c r="B446" s="9"/>
      <c r="C446" s="9"/>
    </row>
    <row r="447" spans="1:3" x14ac:dyDescent="0.4">
      <c r="A447" s="9"/>
      <c r="B447" s="9"/>
      <c r="C447" s="9"/>
    </row>
    <row r="448" spans="1:3" x14ac:dyDescent="0.4">
      <c r="A448" s="9"/>
      <c r="B448" s="9"/>
      <c r="C448" s="9"/>
    </row>
    <row r="449" spans="1:3" x14ac:dyDescent="0.4">
      <c r="A449" s="9"/>
      <c r="B449" s="9"/>
      <c r="C449" s="9"/>
    </row>
    <row r="450" spans="1:3" x14ac:dyDescent="0.4">
      <c r="A450" s="9"/>
      <c r="B450" s="9"/>
      <c r="C450" s="9"/>
    </row>
    <row r="451" spans="1:3" x14ac:dyDescent="0.4">
      <c r="A451" s="9"/>
      <c r="B451" s="9"/>
      <c r="C451" s="9"/>
    </row>
    <row r="452" spans="1:3" x14ac:dyDescent="0.4">
      <c r="A452" s="9"/>
      <c r="B452" s="9"/>
      <c r="C452" s="9"/>
    </row>
    <row r="453" spans="1:3" x14ac:dyDescent="0.4">
      <c r="A453" s="9"/>
      <c r="B453" s="9"/>
      <c r="C453" s="9"/>
    </row>
    <row r="454" spans="1:3" x14ac:dyDescent="0.4">
      <c r="A454" s="9"/>
      <c r="B454" s="9"/>
      <c r="C454" s="9"/>
    </row>
    <row r="455" spans="1:3" x14ac:dyDescent="0.4">
      <c r="A455" s="9"/>
      <c r="B455" s="9"/>
      <c r="C455" s="9"/>
    </row>
    <row r="456" spans="1:3" x14ac:dyDescent="0.4">
      <c r="A456" s="9"/>
      <c r="B456" s="9"/>
      <c r="C456" s="9"/>
    </row>
    <row r="457" spans="1:3" x14ac:dyDescent="0.4">
      <c r="A457" s="9"/>
      <c r="B457" s="9"/>
      <c r="C457" s="9"/>
    </row>
    <row r="458" spans="1:3" x14ac:dyDescent="0.4">
      <c r="A458" s="9"/>
      <c r="B458" s="9"/>
      <c r="C458" s="9"/>
    </row>
    <row r="459" spans="1:3" x14ac:dyDescent="0.4">
      <c r="A459" s="9"/>
      <c r="B459" s="9"/>
      <c r="C459" s="9"/>
    </row>
    <row r="460" spans="1:3" x14ac:dyDescent="0.4">
      <c r="A460" s="9"/>
      <c r="B460" s="9"/>
      <c r="C460" s="9"/>
    </row>
    <row r="461" spans="1:3" x14ac:dyDescent="0.4">
      <c r="A461" s="9"/>
      <c r="B461" s="9"/>
      <c r="C461" s="9"/>
    </row>
    <row r="462" spans="1:3" x14ac:dyDescent="0.4">
      <c r="A462" s="9"/>
      <c r="B462" s="9"/>
      <c r="C462" s="9"/>
    </row>
    <row r="463" spans="1:3" x14ac:dyDescent="0.4">
      <c r="A463" s="9"/>
      <c r="B463" s="9"/>
      <c r="C463" s="9"/>
    </row>
    <row r="464" spans="1:3" x14ac:dyDescent="0.4">
      <c r="A464" s="9"/>
      <c r="B464" s="9"/>
      <c r="C464" s="9"/>
    </row>
    <row r="465" spans="1:3" x14ac:dyDescent="0.4">
      <c r="A465" s="9"/>
      <c r="B465" s="9"/>
      <c r="C465" s="9"/>
    </row>
    <row r="466" spans="1:3" x14ac:dyDescent="0.4">
      <c r="A466" s="9"/>
      <c r="B466" s="9"/>
      <c r="C466" s="9"/>
    </row>
    <row r="467" spans="1:3" x14ac:dyDescent="0.4">
      <c r="A467" s="9"/>
      <c r="B467" s="9"/>
      <c r="C467" s="9"/>
    </row>
    <row r="468" spans="1:3" x14ac:dyDescent="0.4">
      <c r="A468" s="9"/>
      <c r="B468" s="9"/>
      <c r="C468" s="9"/>
    </row>
    <row r="469" spans="1:3" x14ac:dyDescent="0.4">
      <c r="A469" s="9"/>
      <c r="B469" s="9"/>
      <c r="C469" s="9"/>
    </row>
    <row r="470" spans="1:3" x14ac:dyDescent="0.4">
      <c r="A470" s="9"/>
      <c r="B470" s="9"/>
      <c r="C470" s="9"/>
    </row>
    <row r="471" spans="1:3" x14ac:dyDescent="0.4">
      <c r="A471" s="9"/>
      <c r="B471" s="9"/>
      <c r="C471" s="9"/>
    </row>
    <row r="472" spans="1:3" x14ac:dyDescent="0.4">
      <c r="A472" s="9"/>
      <c r="B472" s="9"/>
      <c r="C472" s="9"/>
    </row>
    <row r="473" spans="1:3" x14ac:dyDescent="0.4">
      <c r="A473" s="9"/>
      <c r="B473" s="9"/>
      <c r="C473" s="9"/>
    </row>
    <row r="474" spans="1:3" x14ac:dyDescent="0.4">
      <c r="A474" s="9"/>
      <c r="B474" s="9"/>
      <c r="C474" s="9"/>
    </row>
    <row r="475" spans="1:3" x14ac:dyDescent="0.4">
      <c r="A475" s="9"/>
      <c r="B475" s="9"/>
      <c r="C475" s="9"/>
    </row>
    <row r="476" spans="1:3" x14ac:dyDescent="0.4">
      <c r="A476" s="9"/>
      <c r="B476" s="9"/>
      <c r="C476" s="9"/>
    </row>
    <row r="477" spans="1:3" x14ac:dyDescent="0.4">
      <c r="A477" s="9"/>
      <c r="B477" s="9"/>
      <c r="C477" s="9"/>
    </row>
    <row r="478" spans="1:3" x14ac:dyDescent="0.4">
      <c r="A478" s="9"/>
      <c r="B478" s="9"/>
      <c r="C478" s="9"/>
    </row>
    <row r="479" spans="1:3" x14ac:dyDescent="0.4">
      <c r="A479" s="9"/>
      <c r="B479" s="9"/>
      <c r="C479" s="9"/>
    </row>
    <row r="480" spans="1:3" x14ac:dyDescent="0.4">
      <c r="A480" s="9"/>
      <c r="B480" s="9"/>
      <c r="C480" s="9"/>
    </row>
    <row r="481" spans="1:3" x14ac:dyDescent="0.4">
      <c r="A481" s="9"/>
      <c r="B481" s="9"/>
      <c r="C481" s="9"/>
    </row>
    <row r="482" spans="1:3" x14ac:dyDescent="0.4">
      <c r="A482" s="9"/>
      <c r="B482" s="9"/>
      <c r="C482" s="9"/>
    </row>
    <row r="483" spans="1:3" x14ac:dyDescent="0.4">
      <c r="A483" s="9"/>
      <c r="B483" s="9"/>
      <c r="C483" s="9"/>
    </row>
    <row r="484" spans="1:3" x14ac:dyDescent="0.4">
      <c r="A484" s="9"/>
      <c r="B484" s="9"/>
      <c r="C484" s="9"/>
    </row>
    <row r="485" spans="1:3" x14ac:dyDescent="0.4">
      <c r="A485" s="9"/>
      <c r="B485" s="9"/>
      <c r="C485" s="9"/>
    </row>
    <row r="486" spans="1:3" x14ac:dyDescent="0.4">
      <c r="A486" s="9"/>
      <c r="B486" s="9"/>
      <c r="C486" s="9"/>
    </row>
    <row r="487" spans="1:3" x14ac:dyDescent="0.4">
      <c r="A487" s="9"/>
      <c r="B487" s="9"/>
      <c r="C487" s="9"/>
    </row>
    <row r="488" spans="1:3" x14ac:dyDescent="0.4">
      <c r="A488" s="9"/>
      <c r="B488" s="9"/>
      <c r="C488" s="9"/>
    </row>
    <row r="489" spans="1:3" x14ac:dyDescent="0.4">
      <c r="A489" s="9"/>
      <c r="B489" s="9"/>
      <c r="C489" s="9"/>
    </row>
    <row r="490" spans="1:3" x14ac:dyDescent="0.4">
      <c r="A490" s="9"/>
      <c r="B490" s="9"/>
      <c r="C490" s="9"/>
    </row>
    <row r="491" spans="1:3" x14ac:dyDescent="0.4">
      <c r="A491" s="9"/>
      <c r="B491" s="9"/>
      <c r="C491" s="9"/>
    </row>
    <row r="492" spans="1:3" x14ac:dyDescent="0.4">
      <c r="A492" s="9"/>
      <c r="B492" s="9"/>
      <c r="C492" s="9"/>
    </row>
    <row r="493" spans="1:3" x14ac:dyDescent="0.4">
      <c r="A493" s="9"/>
      <c r="B493" s="9"/>
      <c r="C493" s="9"/>
    </row>
    <row r="494" spans="1:3" x14ac:dyDescent="0.4">
      <c r="A494" s="9"/>
      <c r="B494" s="9"/>
      <c r="C494" s="9"/>
    </row>
    <row r="495" spans="1:3" x14ac:dyDescent="0.4">
      <c r="A495" s="9"/>
      <c r="B495" s="9"/>
      <c r="C495" s="9"/>
    </row>
    <row r="496" spans="1:3" x14ac:dyDescent="0.4">
      <c r="A496" s="9"/>
      <c r="B496" s="9"/>
      <c r="C496" s="9"/>
    </row>
    <row r="497" spans="1:3" x14ac:dyDescent="0.4">
      <c r="A497" s="9"/>
      <c r="B497" s="9"/>
      <c r="C497" s="9"/>
    </row>
    <row r="498" spans="1:3" x14ac:dyDescent="0.4">
      <c r="A498" s="9"/>
      <c r="B498" s="9"/>
      <c r="C498" s="9"/>
    </row>
    <row r="499" spans="1:3" x14ac:dyDescent="0.4">
      <c r="A499" s="9"/>
      <c r="B499" s="9"/>
      <c r="C499" s="9"/>
    </row>
    <row r="500" spans="1:3" x14ac:dyDescent="0.4">
      <c r="A500" s="9"/>
      <c r="B500" s="9"/>
      <c r="C500" s="9"/>
    </row>
    <row r="501" spans="1:3" x14ac:dyDescent="0.4">
      <c r="A501" s="9"/>
      <c r="B501" s="9"/>
      <c r="C501" s="9"/>
    </row>
    <row r="502" spans="1:3" x14ac:dyDescent="0.4">
      <c r="A502" s="9"/>
      <c r="B502" s="9"/>
      <c r="C502" s="9"/>
    </row>
    <row r="503" spans="1:3" x14ac:dyDescent="0.4">
      <c r="A503" s="9"/>
      <c r="B503" s="9"/>
      <c r="C503" s="9"/>
    </row>
    <row r="504" spans="1:3" x14ac:dyDescent="0.4">
      <c r="A504" s="9"/>
      <c r="B504" s="9"/>
      <c r="C504" s="9"/>
    </row>
    <row r="505" spans="1:3" x14ac:dyDescent="0.4">
      <c r="A505" s="9"/>
      <c r="B505" s="9"/>
      <c r="C505" s="9"/>
    </row>
    <row r="506" spans="1:3" x14ac:dyDescent="0.4">
      <c r="A506" s="9"/>
      <c r="B506" s="9"/>
      <c r="C506" s="9"/>
    </row>
    <row r="507" spans="1:3" x14ac:dyDescent="0.4">
      <c r="A507" s="9"/>
      <c r="B507" s="9"/>
      <c r="C507" s="9"/>
    </row>
    <row r="508" spans="1:3" x14ac:dyDescent="0.4">
      <c r="A508" s="9"/>
      <c r="B508" s="9"/>
      <c r="C508" s="9"/>
    </row>
    <row r="509" spans="1:3" x14ac:dyDescent="0.4">
      <c r="A509" s="9"/>
      <c r="B509" s="9"/>
      <c r="C509" s="9"/>
    </row>
    <row r="510" spans="1:3" x14ac:dyDescent="0.4">
      <c r="A510" s="9"/>
      <c r="B510" s="9"/>
      <c r="C510" s="9"/>
    </row>
    <row r="511" spans="1:3" x14ac:dyDescent="0.4">
      <c r="A511" s="9"/>
      <c r="B511" s="9"/>
      <c r="C511" s="9"/>
    </row>
    <row r="512" spans="1:3" x14ac:dyDescent="0.4">
      <c r="A512" s="9"/>
      <c r="B512" s="9"/>
      <c r="C512" s="9"/>
    </row>
    <row r="513" spans="1:3" x14ac:dyDescent="0.4">
      <c r="A513" s="9"/>
      <c r="B513" s="9"/>
      <c r="C513" s="9"/>
    </row>
    <row r="514" spans="1:3" x14ac:dyDescent="0.4">
      <c r="A514" s="9"/>
      <c r="B514" s="9"/>
      <c r="C514" s="9"/>
    </row>
    <row r="515" spans="1:3" x14ac:dyDescent="0.4">
      <c r="A515" s="9"/>
      <c r="B515" s="9"/>
      <c r="C515" s="9"/>
    </row>
    <row r="516" spans="1:3" x14ac:dyDescent="0.4">
      <c r="A516" s="9"/>
      <c r="B516" s="9"/>
      <c r="C516" s="9"/>
    </row>
    <row r="517" spans="1:3" x14ac:dyDescent="0.4">
      <c r="A517" s="9"/>
      <c r="B517" s="9"/>
      <c r="C517" s="9"/>
    </row>
    <row r="518" spans="1:3" x14ac:dyDescent="0.4">
      <c r="A518" s="9"/>
      <c r="B518" s="9"/>
      <c r="C518" s="9"/>
    </row>
    <row r="519" spans="1:3" x14ac:dyDescent="0.4">
      <c r="A519" s="9"/>
      <c r="B519" s="9"/>
      <c r="C519" s="9"/>
    </row>
    <row r="520" spans="1:3" x14ac:dyDescent="0.4">
      <c r="A520" s="9"/>
      <c r="B520" s="9"/>
      <c r="C520" s="9"/>
    </row>
    <row r="521" spans="1:3" x14ac:dyDescent="0.4">
      <c r="A521" s="9"/>
      <c r="B521" s="9"/>
      <c r="C521" s="9"/>
    </row>
    <row r="522" spans="1:3" x14ac:dyDescent="0.4">
      <c r="A522" s="9"/>
      <c r="B522" s="9"/>
      <c r="C522" s="9"/>
    </row>
    <row r="523" spans="1:3" x14ac:dyDescent="0.4">
      <c r="A523" s="9"/>
      <c r="B523" s="9"/>
      <c r="C523" s="9"/>
    </row>
    <row r="524" spans="1:3" x14ac:dyDescent="0.4">
      <c r="A524" s="9"/>
      <c r="B524" s="9"/>
      <c r="C524" s="9"/>
    </row>
    <row r="525" spans="1:3" x14ac:dyDescent="0.4">
      <c r="A525" s="9"/>
      <c r="B525" s="9"/>
      <c r="C525" s="9"/>
    </row>
    <row r="526" spans="1:3" x14ac:dyDescent="0.4">
      <c r="A526" s="9"/>
      <c r="B526" s="9"/>
      <c r="C526" s="9"/>
    </row>
    <row r="527" spans="1:3" x14ac:dyDescent="0.4">
      <c r="A527" s="9"/>
      <c r="B527" s="9"/>
      <c r="C527" s="9"/>
    </row>
    <row r="528" spans="1:3" x14ac:dyDescent="0.4">
      <c r="A528" s="9"/>
      <c r="B528" s="9"/>
      <c r="C528" s="9"/>
    </row>
    <row r="529" spans="1:3" x14ac:dyDescent="0.4">
      <c r="A529" s="9"/>
      <c r="B529" s="9"/>
      <c r="C529" s="9"/>
    </row>
    <row r="530" spans="1:3" x14ac:dyDescent="0.4">
      <c r="A530" s="9"/>
      <c r="B530" s="9"/>
      <c r="C530" s="9"/>
    </row>
    <row r="531" spans="1:3" x14ac:dyDescent="0.4">
      <c r="A531" s="9"/>
      <c r="B531" s="9"/>
      <c r="C531" s="9"/>
    </row>
    <row r="532" spans="1:3" x14ac:dyDescent="0.4">
      <c r="A532" s="9"/>
      <c r="B532" s="9"/>
      <c r="C532" s="9"/>
    </row>
    <row r="533" spans="1:3" x14ac:dyDescent="0.4">
      <c r="A533" s="9"/>
      <c r="B533" s="9"/>
      <c r="C533" s="9"/>
    </row>
    <row r="534" spans="1:3" x14ac:dyDescent="0.4">
      <c r="A534" s="9"/>
      <c r="B534" s="9"/>
      <c r="C534" s="9"/>
    </row>
    <row r="535" spans="1:3" x14ac:dyDescent="0.4">
      <c r="A535" s="9"/>
      <c r="B535" s="9"/>
      <c r="C535" s="9"/>
    </row>
    <row r="536" spans="1:3" x14ac:dyDescent="0.4">
      <c r="A536" s="9"/>
      <c r="B536" s="9"/>
      <c r="C536" s="9"/>
    </row>
    <row r="537" spans="1:3" x14ac:dyDescent="0.4">
      <c r="A537" s="9"/>
      <c r="B537" s="9"/>
      <c r="C537" s="9"/>
    </row>
    <row r="538" spans="1:3" x14ac:dyDescent="0.4">
      <c r="A538" s="9"/>
      <c r="B538" s="9"/>
      <c r="C538" s="9"/>
    </row>
    <row r="539" spans="1:3" x14ac:dyDescent="0.4">
      <c r="A539" s="9"/>
      <c r="B539" s="9"/>
      <c r="C539" s="9"/>
    </row>
    <row r="540" spans="1:3" x14ac:dyDescent="0.4">
      <c r="A540" s="9"/>
      <c r="B540" s="9"/>
      <c r="C540" s="9"/>
    </row>
    <row r="541" spans="1:3" x14ac:dyDescent="0.4">
      <c r="A541" s="9"/>
      <c r="B541" s="9"/>
      <c r="C541" s="9"/>
    </row>
    <row r="542" spans="1:3" x14ac:dyDescent="0.4">
      <c r="A542" s="9"/>
      <c r="B542" s="9"/>
      <c r="C542" s="9"/>
    </row>
    <row r="543" spans="1:3" x14ac:dyDescent="0.4">
      <c r="A543" s="9"/>
      <c r="B543" s="9"/>
      <c r="C543" s="9"/>
    </row>
    <row r="544" spans="1:3" x14ac:dyDescent="0.4">
      <c r="A544" s="9"/>
      <c r="B544" s="9"/>
      <c r="C544" s="9"/>
    </row>
    <row r="545" spans="1:3" x14ac:dyDescent="0.4">
      <c r="A545" s="9"/>
      <c r="B545" s="9"/>
      <c r="C545" s="9"/>
    </row>
    <row r="546" spans="1:3" x14ac:dyDescent="0.4">
      <c r="A546" s="9"/>
      <c r="B546" s="9"/>
      <c r="C546" s="9"/>
    </row>
    <row r="547" spans="1:3" x14ac:dyDescent="0.4">
      <c r="A547" s="9"/>
      <c r="B547" s="9"/>
      <c r="C547" s="9"/>
    </row>
    <row r="548" spans="1:3" x14ac:dyDescent="0.4">
      <c r="A548" s="9"/>
      <c r="B548" s="9"/>
      <c r="C548" s="9"/>
    </row>
    <row r="549" spans="1:3" x14ac:dyDescent="0.4">
      <c r="A549" s="9"/>
      <c r="B549" s="9"/>
      <c r="C549" s="9"/>
    </row>
    <row r="550" spans="1:3" x14ac:dyDescent="0.4">
      <c r="A550" s="9"/>
      <c r="B550" s="9"/>
      <c r="C550" s="9"/>
    </row>
    <row r="551" spans="1:3" x14ac:dyDescent="0.4">
      <c r="A551" s="9"/>
      <c r="B551" s="9"/>
      <c r="C551" s="9"/>
    </row>
    <row r="552" spans="1:3" x14ac:dyDescent="0.4">
      <c r="A552" s="9"/>
      <c r="B552" s="9"/>
      <c r="C552" s="9"/>
    </row>
    <row r="553" spans="1:3" x14ac:dyDescent="0.4">
      <c r="A553" s="9"/>
      <c r="B553" s="9"/>
      <c r="C553" s="9"/>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4EB613-B16A-42DF-BEF9-AE032A595BFF}">
  <ds:schemaRefs>
    <ds:schemaRef ds:uri="http://purl.org/dc/terms/"/>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9a7ce427-c149-401c-96e5-ced12dab5020"/>
    <ds:schemaRef ds:uri="http://www.w3.org/XML/1998/namespace"/>
    <ds:schemaRef ds:uri="1a88adab-a546-4adf-b5d1-74c59bb30c81"/>
    <ds:schemaRef ds:uri="b1b3962a-c7b8-462f-8940-bec1b890f154"/>
  </ds:schemaRefs>
</ds:datastoreItem>
</file>

<file path=customXml/itemProps2.xml><?xml version="1.0" encoding="utf-8"?>
<ds:datastoreItem xmlns:ds="http://schemas.openxmlformats.org/officeDocument/2006/customXml" ds:itemID="{AA24B18D-B902-4A5F-A47B-63C541A72C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6C127-7BBA-4DC7-9A1B-C72765FA5C3C}">
  <ds:schemaRefs>
    <ds:schemaRef ds:uri="http://schemas.microsoft.com/sharepoint/v3/contenttype/forms"/>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