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\Downloads\OneDrive_1_25-01-2021\"/>
    </mc:Choice>
  </mc:AlternateContent>
  <xr:revisionPtr revIDLastSave="0" documentId="13_ncr:1_{4894499B-A127-4804-92F5-6AE91333CFE1}" xr6:coauthVersionLast="41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urchase License" sheetId="4" r:id="rId1"/>
    <sheet name="Subscription License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6" i="4" l="1"/>
  <c r="F49" i="4"/>
  <c r="F134" i="5"/>
  <c r="F48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3" i="5"/>
  <c r="F112" i="5"/>
  <c r="F111" i="5"/>
  <c r="F110" i="5"/>
  <c r="F109" i="5"/>
  <c r="F108" i="5"/>
  <c r="F107" i="5"/>
  <c r="F106" i="5"/>
  <c r="F102" i="5"/>
  <c r="F101" i="5"/>
  <c r="F100" i="5"/>
  <c r="F99" i="5"/>
  <c r="F98" i="5"/>
  <c r="F97" i="5"/>
  <c r="F96" i="5"/>
  <c r="F95" i="5"/>
  <c r="F78" i="5"/>
  <c r="F77" i="5"/>
  <c r="F76" i="5"/>
  <c r="F75" i="5"/>
  <c r="F74" i="5"/>
  <c r="F73" i="5"/>
  <c r="F72" i="5"/>
  <c r="F71" i="5"/>
  <c r="F70" i="5"/>
  <c r="F67" i="5"/>
  <c r="F64" i="5"/>
  <c r="F63" i="5"/>
  <c r="F62" i="5"/>
  <c r="F61" i="5"/>
  <c r="F60" i="5"/>
  <c r="F59" i="5"/>
  <c r="F58" i="5"/>
  <c r="F57" i="5"/>
  <c r="F53" i="5"/>
  <c r="F52" i="5"/>
  <c r="F51" i="5"/>
  <c r="F92" i="5"/>
  <c r="F89" i="5"/>
  <c r="F88" i="5"/>
  <c r="F87" i="5"/>
  <c r="F86" i="5"/>
  <c r="F85" i="5"/>
  <c r="F84" i="5"/>
  <c r="F83" i="5"/>
  <c r="F82" i="5"/>
  <c r="F45" i="5"/>
  <c r="F44" i="5"/>
  <c r="F43" i="5"/>
  <c r="F42" i="5"/>
  <c r="F41" i="5"/>
  <c r="F40" i="5"/>
  <c r="F39" i="5"/>
  <c r="F38" i="5"/>
  <c r="F34" i="5"/>
  <c r="F33" i="5"/>
  <c r="F32" i="5"/>
  <c r="F31" i="5"/>
  <c r="F30" i="5"/>
  <c r="F27" i="5"/>
  <c r="F26" i="5"/>
  <c r="F22" i="5"/>
  <c r="F21" i="5"/>
  <c r="F20" i="5"/>
  <c r="F19" i="5"/>
  <c r="F17" i="5"/>
  <c r="F16" i="5"/>
  <c r="F15" i="5"/>
  <c r="F13" i="5"/>
  <c r="F12" i="5"/>
  <c r="F11" i="5"/>
  <c r="F10" i="5"/>
  <c r="F9" i="5"/>
  <c r="F8" i="5"/>
  <c r="F7" i="5"/>
  <c r="F6" i="5"/>
  <c r="J3" i="5" l="1"/>
  <c r="F46" i="5"/>
  <c r="F90" i="5"/>
  <c r="F65" i="5"/>
  <c r="F54" i="5"/>
  <c r="F24" i="5"/>
  <c r="F103" i="5"/>
  <c r="F114" i="5"/>
  <c r="F131" i="5"/>
  <c r="F79" i="5"/>
  <c r="F35" i="5"/>
  <c r="F21" i="4"/>
  <c r="F22" i="4"/>
  <c r="F23" i="4"/>
  <c r="F20" i="4"/>
  <c r="F84" i="4"/>
  <c r="F85" i="4"/>
  <c r="F86" i="4"/>
  <c r="F87" i="4"/>
  <c r="F88" i="4"/>
  <c r="F89" i="4"/>
  <c r="F90" i="4"/>
  <c r="F83" i="4"/>
  <c r="F39" i="4"/>
  <c r="F28" i="4"/>
  <c r="F27" i="4"/>
  <c r="F133" i="5" l="1"/>
  <c r="J2" i="5" s="1"/>
  <c r="F91" i="4"/>
  <c r="H91" i="4" s="1"/>
  <c r="F93" i="4" l="1"/>
  <c r="F46" i="4" l="1"/>
  <c r="F45" i="4"/>
  <c r="F44" i="4"/>
  <c r="F43" i="4"/>
  <c r="F42" i="4"/>
  <c r="F41" i="4"/>
  <c r="F40" i="4"/>
  <c r="F47" i="4" l="1"/>
  <c r="H47" i="4" s="1"/>
  <c r="F119" i="4"/>
  <c r="F108" i="4"/>
  <c r="F97" i="4"/>
  <c r="F72" i="4"/>
  <c r="F59" i="4"/>
  <c r="F8" i="4"/>
  <c r="F103" i="4"/>
  <c r="F102" i="4"/>
  <c r="F101" i="4"/>
  <c r="F100" i="4"/>
  <c r="F99" i="4"/>
  <c r="F98" i="4"/>
  <c r="F68" i="4"/>
  <c r="F76" i="4"/>
  <c r="F65" i="4"/>
  <c r="F64" i="4"/>
  <c r="F63" i="4"/>
  <c r="F62" i="4"/>
  <c r="F61" i="4"/>
  <c r="F60" i="4"/>
  <c r="F58" i="4"/>
  <c r="F79" i="4"/>
  <c r="F78" i="4"/>
  <c r="F77" i="4"/>
  <c r="F75" i="4"/>
  <c r="F74" i="4"/>
  <c r="F73" i="4"/>
  <c r="F71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8" i="4"/>
  <c r="F114" i="4"/>
  <c r="F113" i="4"/>
  <c r="F112" i="4"/>
  <c r="F111" i="4"/>
  <c r="F110" i="4"/>
  <c r="F109" i="4"/>
  <c r="F107" i="4"/>
  <c r="F96" i="4"/>
  <c r="F54" i="4"/>
  <c r="F53" i="4"/>
  <c r="F52" i="4"/>
  <c r="F35" i="4"/>
  <c r="F34" i="4"/>
  <c r="F33" i="4"/>
  <c r="F32" i="4"/>
  <c r="F31" i="4"/>
  <c r="F14" i="4"/>
  <c r="F13" i="4"/>
  <c r="F12" i="4"/>
  <c r="F18" i="4"/>
  <c r="F17" i="4"/>
  <c r="F16" i="4"/>
  <c r="F11" i="4"/>
  <c r="F10" i="4"/>
  <c r="F9" i="4"/>
  <c r="F7" i="4"/>
  <c r="K4" i="4" l="1"/>
  <c r="F25" i="4"/>
  <c r="H25" i="4" s="1"/>
  <c r="F36" i="4"/>
  <c r="H36" i="4" s="1"/>
  <c r="F104" i="4"/>
  <c r="H104" i="4" s="1"/>
  <c r="F132" i="4"/>
  <c r="H132" i="4" s="1"/>
  <c r="F80" i="4"/>
  <c r="H80" i="4" s="1"/>
  <c r="F66" i="4"/>
  <c r="H66" i="4" s="1"/>
  <c r="F55" i="4"/>
  <c r="H55" i="4" s="1"/>
  <c r="F115" i="4"/>
  <c r="H115" i="4" s="1"/>
  <c r="F134" i="4" l="1"/>
  <c r="F135" i="4" l="1"/>
  <c r="K3" i="4" s="1"/>
  <c r="K2" i="4"/>
</calcChain>
</file>

<file path=xl/sharedStrings.xml><?xml version="1.0" encoding="utf-8"?>
<sst xmlns="http://schemas.openxmlformats.org/spreadsheetml/2006/main" count="570" uniqueCount="82">
  <si>
    <t>Purchase Licenses for NAV &amp; Business Central on-premises</t>
  </si>
  <si>
    <t>TOTAL</t>
  </si>
  <si>
    <t>EURO (only for Partners in The Netherlands)</t>
  </si>
  <si>
    <t>License price</t>
  </si>
  <si>
    <t>Enhancement Plan is mandatory, and 20% of Purchase License value. Current yearly indexation rate is 0 %</t>
  </si>
  <si>
    <t>Yearly Enhancement Plan</t>
  </si>
  <si>
    <t>NAV Full or BC Essential &amp; Premium Users</t>
  </si>
  <si>
    <t>Size</t>
  </si>
  <si>
    <t>VALID FROM JANUARY 2021</t>
  </si>
  <si>
    <t>Extra Usage &amp; fees</t>
  </si>
  <si>
    <t>Description</t>
  </si>
  <si>
    <t>Qty.</t>
  </si>
  <si>
    <t>Price</t>
  </si>
  <si>
    <t>Total Price</t>
  </si>
  <si>
    <t>Enhancement Plan</t>
  </si>
  <si>
    <t>Comment</t>
  </si>
  <si>
    <t>100-</t>
  </si>
  <si>
    <t>XXL</t>
  </si>
  <si>
    <t>Continia Document Capture - Base</t>
  </si>
  <si>
    <t>50-99</t>
  </si>
  <si>
    <t>XL</t>
  </si>
  <si>
    <t>20-49</t>
  </si>
  <si>
    <t>L</t>
  </si>
  <si>
    <t>6-19</t>
  </si>
  <si>
    <t>M</t>
  </si>
  <si>
    <t>1-5</t>
  </si>
  <si>
    <t>S</t>
  </si>
  <si>
    <t>Additional Companies (2.-4.)</t>
  </si>
  <si>
    <t>Max 3</t>
  </si>
  <si>
    <t>Additional Companies (5.-19.)</t>
  </si>
  <si>
    <t>Max 15</t>
  </si>
  <si>
    <t>Additional Companies (20.)</t>
  </si>
  <si>
    <t>15,000 Additional OCR pages</t>
  </si>
  <si>
    <t>Only applicable for On Premise OCR</t>
  </si>
  <si>
    <t>40,000 Additional OCR pages</t>
  </si>
  <si>
    <t>65,000 Additional OCR pages</t>
  </si>
  <si>
    <t>10,000 OCR Pages Language Add-on module</t>
  </si>
  <si>
    <t>15,000 OCR Pages Language Add-on module</t>
  </si>
  <si>
    <t>40,000 OCR Pages Language Add-on module</t>
  </si>
  <si>
    <t>65,000 OCR Pages Language Add-on module</t>
  </si>
  <si>
    <t>Total</t>
  </si>
  <si>
    <t>Continia Cloud OCR, additional pages, each</t>
  </si>
  <si>
    <t>All licenses purchased from Nov 1, 2016, have 1,000 OCR pages included in Base License</t>
  </si>
  <si>
    <t>Fee for switching from one OCR type to another</t>
  </si>
  <si>
    <t>Continia Web Portal - Unlimited (&gt;=20 Named Approvers)</t>
  </si>
  <si>
    <t>Users accessing Continia Web Approval Portal, must be properly licensed in accordance with Microsoft licensing guide.</t>
  </si>
  <si>
    <t>Continia Web Portal - Limited (1-19 Named Approvers)</t>
  </si>
  <si>
    <t>XML Import</t>
  </si>
  <si>
    <t>Requires Document Capture Base License - 100 documents per month included in Continia Delivery Network</t>
  </si>
  <si>
    <t>Additional documents for XML Import</t>
  </si>
  <si>
    <t>Base License have 100 Continia Delivery Network documents per month included</t>
  </si>
  <si>
    <t>e-Documents Import - Additional Companies (2.-4.)</t>
  </si>
  <si>
    <t>e-Documents Import - Additional Companies (5.-19.)</t>
  </si>
  <si>
    <t>e-Documents Import - Additional Companies (20.)</t>
  </si>
  <si>
    <t>Continia Expense Management - Base</t>
  </si>
  <si>
    <t>2000 extra mileage registrations in Google Maps</t>
  </si>
  <si>
    <t>Fee will automatically be collected when 2000 mileage registrations is passed within one year</t>
  </si>
  <si>
    <t>Continia Document Output - Base</t>
  </si>
  <si>
    <t>Continia e-Documents (Export)</t>
  </si>
  <si>
    <t>Valid for all companies in one NAV license</t>
  </si>
  <si>
    <t>XML Export</t>
  </si>
  <si>
    <t>Requires Document Output Base License - 100 documents per month included in Continia Delivery Network</t>
  </si>
  <si>
    <t>Additional documents for XML Export</t>
  </si>
  <si>
    <t>Continia Payment Management - Base</t>
  </si>
  <si>
    <t>Continia Payment Management - Statement Intelligence</t>
  </si>
  <si>
    <t>Continia Collection Management - Base</t>
  </si>
  <si>
    <t>SEPA Credit Transfer - Com. Module</t>
  </si>
  <si>
    <t>One Com. Module is included in Base license</t>
  </si>
  <si>
    <t>Nets LeverandørService - Com. Module</t>
  </si>
  <si>
    <t>Nets Betalingsservice - Com. Module</t>
  </si>
  <si>
    <t>Danske Bank Collection Service - Com. Module</t>
  </si>
  <si>
    <t>Auto Giro Norway - Com. Module</t>
  </si>
  <si>
    <t>PDF mail and ePay Credit Card Payment - Com. Module</t>
  </si>
  <si>
    <t>License Prices, Total</t>
  </si>
  <si>
    <t>Enhancement Plan, Total</t>
  </si>
  <si>
    <t>Extra Usage, Total</t>
  </si>
  <si>
    <t>All prices are recommended prices excluding VAT and subject to change and availability</t>
  </si>
  <si>
    <t>Subscription Licenses for NAV &amp; Business Central on-premises</t>
  </si>
  <si>
    <t>EURO (Only for Partners in The Netherlands)</t>
  </si>
  <si>
    <t>Subscription License price pr. month</t>
  </si>
  <si>
    <t>Price pr. month</t>
  </si>
  <si>
    <t>Applicable for On Premise OCR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</si>
</sst>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0" tint="-4.9989318521683403E-2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i/>
      <sz val="9"/>
      <color theme="0" tint="-4.9989318521683403E-2"/>
      <name val="Segoe UI"/>
      <family val="2"/>
    </font>
    <font>
      <b/>
      <sz val="9"/>
      <color theme="0"/>
      <name val="Segoe UI"/>
      <family val="2"/>
    </font>
    <font>
      <i/>
      <sz val="10"/>
      <color theme="0" tint="-4.9989318521683403E-2"/>
      <name val="Segoe UI"/>
      <family val="2"/>
    </font>
    <font>
      <u/>
      <sz val="9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9"/>
      <color rgb="FF000000"/>
      <name val="Segoe UI"/>
      <family val="2"/>
    </font>
    <font>
      <sz val="24"/>
      <color theme="0" tint="-4.9989318521683403E-2"/>
      <name val="Segoe UI Semibold"/>
      <family val="2"/>
    </font>
    <font>
      <sz val="11"/>
      <color theme="0" tint="-4.9989318521683403E-2"/>
      <name val="Segoe UI Semibold"/>
      <family val="2"/>
    </font>
  </fonts>
  <fills count="5">
    <fill>
      <patternFill patternType="none"/>
    </fill>
    <fill>
      <patternFill patternType="gray125"/>
    </fill>
    <fill>
      <patternFill patternType="solid">
        <fgColor rgb="FF006FD2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25397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quotePrefix="1" applyFont="1"/>
    <xf numFmtId="3" fontId="2" fillId="0" borderId="0" xfId="0" applyNumberFormat="1" applyFont="1"/>
    <xf numFmtId="4" fontId="2" fillId="0" borderId="0" xfId="0" applyNumberFormat="1" applyFont="1" applyFill="1"/>
    <xf numFmtId="3" fontId="2" fillId="0" borderId="0" xfId="0" applyNumberFormat="1" applyFont="1" applyFill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2" fillId="0" borderId="0" xfId="0" applyFont="1" applyFill="1"/>
    <xf numFmtId="0" fontId="10" fillId="0" borderId="0" xfId="0" applyFont="1" applyAlignment="1"/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/>
    <xf numFmtId="3" fontId="2" fillId="2" borderId="0" xfId="0" applyNumberFormat="1" applyFont="1" applyFill="1"/>
    <xf numFmtId="0" fontId="3" fillId="3" borderId="0" xfId="0" applyFont="1" applyFill="1"/>
    <xf numFmtId="3" fontId="2" fillId="3" borderId="0" xfId="0" applyNumberFormat="1" applyFont="1" applyFill="1"/>
    <xf numFmtId="0" fontId="3" fillId="3" borderId="0" xfId="0" applyFont="1" applyFill="1" applyAlignment="1">
      <alignment horizontal="left"/>
    </xf>
    <xf numFmtId="0" fontId="11" fillId="2" borderId="0" xfId="0" applyFont="1" applyFill="1"/>
    <xf numFmtId="0" fontId="12" fillId="2" borderId="0" xfId="0" applyFont="1" applyFill="1"/>
    <xf numFmtId="0" fontId="1" fillId="4" borderId="0" xfId="0" applyFont="1" applyFill="1"/>
    <xf numFmtId="0" fontId="4" fillId="4" borderId="0" xfId="0" applyFont="1" applyFill="1"/>
    <xf numFmtId="0" fontId="2" fillId="4" borderId="0" xfId="0" applyFont="1" applyFill="1"/>
    <xf numFmtId="0" fontId="5" fillId="4" borderId="0" xfId="0" applyFont="1" applyFill="1"/>
    <xf numFmtId="3" fontId="2" fillId="4" borderId="0" xfId="0" applyNumberFormat="1" applyFont="1" applyFill="1"/>
    <xf numFmtId="0" fontId="11" fillId="4" borderId="0" xfId="0" applyFont="1" applyFill="1"/>
    <xf numFmtId="0" fontId="1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53977"/>
      <color rgb="FFBCBCBC"/>
      <color rgb="FF006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FD2"/>
  </sheetPr>
  <dimension ref="A1:K159"/>
  <sheetViews>
    <sheetView tabSelected="1" zoomScaleNormal="100" workbookViewId="0">
      <pane ySplit="4" topLeftCell="A5" activePane="bottomLeft" state="frozen"/>
      <selection pane="bottomLeft" activeCell="D7" sqref="D7"/>
    </sheetView>
  </sheetViews>
  <sheetFormatPr defaultColWidth="9.140625" defaultRowHeight="12" x14ac:dyDescent="0.2"/>
  <cols>
    <col min="1" max="1" width="41.7109375" style="1" customWidth="1"/>
    <col min="2" max="2" width="6.7109375" style="1" customWidth="1"/>
    <col min="3" max="3" width="51.85546875" style="1" customWidth="1"/>
    <col min="4" max="4" width="4.85546875" style="1" customWidth="1"/>
    <col min="5" max="5" width="11.5703125" style="1" customWidth="1"/>
    <col min="6" max="6" width="14.140625" style="1" customWidth="1"/>
    <col min="7" max="7" width="3.28515625" style="1" customWidth="1"/>
    <col min="8" max="8" width="15.7109375" style="1" customWidth="1"/>
    <col min="9" max="9" width="9.140625" style="1" customWidth="1"/>
    <col min="10" max="10" width="26.140625" style="1" customWidth="1"/>
    <col min="11" max="11" width="15.28515625" style="1" customWidth="1"/>
    <col min="12" max="16384" width="9.140625" style="1"/>
  </cols>
  <sheetData>
    <row r="1" spans="1:11" ht="54.75" customHeight="1" x14ac:dyDescent="0.7">
      <c r="A1" s="29" t="s">
        <v>0</v>
      </c>
      <c r="B1" s="20"/>
      <c r="C1" s="20"/>
      <c r="D1" s="21"/>
      <c r="E1" s="20"/>
      <c r="F1" s="20"/>
      <c r="G1" s="23"/>
      <c r="H1" s="23"/>
      <c r="I1" s="23"/>
      <c r="J1" s="24" t="s">
        <v>1</v>
      </c>
      <c r="K1" s="25"/>
    </row>
    <row r="2" spans="1:11" ht="28.5" customHeight="1" x14ac:dyDescent="0.3">
      <c r="A2" s="30" t="s">
        <v>2</v>
      </c>
      <c r="B2" s="23"/>
      <c r="C2" s="23"/>
      <c r="D2" s="23"/>
      <c r="E2" s="23"/>
      <c r="F2" s="23"/>
      <c r="G2" s="23"/>
      <c r="H2" s="23"/>
      <c r="I2" s="23"/>
      <c r="J2" s="26" t="s">
        <v>3</v>
      </c>
      <c r="K2" s="27">
        <f>+F134</f>
        <v>0</v>
      </c>
    </row>
    <row r="3" spans="1:11" ht="25.15" customHeight="1" x14ac:dyDescent="0.2">
      <c r="A3" s="22" t="s">
        <v>4</v>
      </c>
      <c r="B3" s="22"/>
      <c r="C3" s="23"/>
      <c r="D3" s="23"/>
      <c r="E3" s="23"/>
      <c r="F3" s="23"/>
      <c r="G3" s="23"/>
      <c r="H3" s="23"/>
      <c r="I3" s="23"/>
      <c r="J3" s="26" t="s">
        <v>5</v>
      </c>
      <c r="K3" s="27">
        <f>+F135</f>
        <v>0</v>
      </c>
    </row>
    <row r="4" spans="1:11" ht="19.149999999999999" customHeight="1" x14ac:dyDescent="0.2">
      <c r="A4" s="28" t="s">
        <v>6</v>
      </c>
      <c r="B4" s="28" t="s">
        <v>7</v>
      </c>
      <c r="C4" s="24" t="s">
        <v>8</v>
      </c>
      <c r="D4" s="23"/>
      <c r="E4" s="23"/>
      <c r="F4" s="23"/>
      <c r="G4" s="23"/>
      <c r="H4" s="23"/>
      <c r="I4" s="23"/>
      <c r="J4" s="26" t="s">
        <v>9</v>
      </c>
      <c r="K4" s="27">
        <f>F136</f>
        <v>0</v>
      </c>
    </row>
    <row r="5" spans="1:11" ht="14.25" customHeight="1" x14ac:dyDescent="0.2">
      <c r="D5" s="2"/>
      <c r="E5" s="2"/>
    </row>
    <row r="6" spans="1:11" ht="14.25" customHeight="1" x14ac:dyDescent="0.2">
      <c r="C6" s="8" t="s">
        <v>10</v>
      </c>
      <c r="D6" s="9" t="s">
        <v>11</v>
      </c>
      <c r="E6" s="9" t="s">
        <v>12</v>
      </c>
      <c r="F6" s="9" t="s">
        <v>13</v>
      </c>
      <c r="G6" s="8"/>
      <c r="H6" s="10" t="s">
        <v>14</v>
      </c>
      <c r="I6" s="8" t="s">
        <v>15</v>
      </c>
    </row>
    <row r="7" spans="1:11" ht="14.25" customHeight="1" x14ac:dyDescent="0.2">
      <c r="A7" s="4" t="s">
        <v>16</v>
      </c>
      <c r="B7" s="1" t="s">
        <v>17</v>
      </c>
      <c r="C7" s="1" t="s">
        <v>18</v>
      </c>
      <c r="D7" s="5">
        <v>0</v>
      </c>
      <c r="E7" s="5">
        <v>12000</v>
      </c>
      <c r="F7" s="5">
        <f t="shared" ref="F7:F11" si="0">+D7*E7</f>
        <v>0</v>
      </c>
    </row>
    <row r="8" spans="1:11" ht="14.25" customHeight="1" x14ac:dyDescent="0.2">
      <c r="A8" s="4" t="s">
        <v>19</v>
      </c>
      <c r="B8" s="1" t="s">
        <v>20</v>
      </c>
      <c r="C8" s="1" t="s">
        <v>18</v>
      </c>
      <c r="D8" s="5">
        <v>0</v>
      </c>
      <c r="E8" s="5">
        <v>8750</v>
      </c>
      <c r="F8" s="5">
        <f t="shared" ref="F8" si="1">+D8*E8</f>
        <v>0</v>
      </c>
    </row>
    <row r="9" spans="1:11" ht="14.25" customHeight="1" x14ac:dyDescent="0.2">
      <c r="A9" s="4" t="s">
        <v>21</v>
      </c>
      <c r="B9" s="1" t="s">
        <v>22</v>
      </c>
      <c r="C9" s="1" t="s">
        <v>18</v>
      </c>
      <c r="D9" s="5">
        <v>0</v>
      </c>
      <c r="E9" s="5">
        <v>6000</v>
      </c>
      <c r="F9" s="5">
        <f t="shared" si="0"/>
        <v>0</v>
      </c>
    </row>
    <row r="10" spans="1:11" ht="14.25" customHeight="1" x14ac:dyDescent="0.2">
      <c r="A10" s="4" t="s">
        <v>23</v>
      </c>
      <c r="B10" s="1" t="s">
        <v>24</v>
      </c>
      <c r="C10" s="1" t="s">
        <v>18</v>
      </c>
      <c r="D10" s="5">
        <v>0</v>
      </c>
      <c r="E10" s="5">
        <v>4750</v>
      </c>
      <c r="F10" s="5">
        <f t="shared" si="0"/>
        <v>0</v>
      </c>
    </row>
    <row r="11" spans="1:11" ht="14.25" customHeight="1" x14ac:dyDescent="0.2">
      <c r="A11" s="4" t="s">
        <v>25</v>
      </c>
      <c r="B11" s="1" t="s">
        <v>26</v>
      </c>
      <c r="C11" s="1" t="s">
        <v>18</v>
      </c>
      <c r="D11" s="5">
        <v>0</v>
      </c>
      <c r="E11" s="5">
        <v>3800</v>
      </c>
      <c r="F11" s="5">
        <f t="shared" si="0"/>
        <v>0</v>
      </c>
    </row>
    <row r="12" spans="1:11" ht="14.25" customHeight="1" x14ac:dyDescent="0.2">
      <c r="C12" s="1" t="s">
        <v>27</v>
      </c>
      <c r="D12" s="5">
        <v>0</v>
      </c>
      <c r="E12" s="5">
        <v>1250</v>
      </c>
      <c r="F12" s="5">
        <f>+D12*E12</f>
        <v>0</v>
      </c>
      <c r="I12" s="1" t="s">
        <v>28</v>
      </c>
    </row>
    <row r="13" spans="1:11" ht="14.25" customHeight="1" x14ac:dyDescent="0.2">
      <c r="C13" s="1" t="s">
        <v>29</v>
      </c>
      <c r="D13" s="5">
        <v>0</v>
      </c>
      <c r="E13" s="5">
        <v>625</v>
      </c>
      <c r="F13" s="5">
        <f>+D13*E13</f>
        <v>0</v>
      </c>
      <c r="I13" s="1" t="s">
        <v>30</v>
      </c>
    </row>
    <row r="14" spans="1:11" ht="14.25" customHeight="1" x14ac:dyDescent="0.2">
      <c r="C14" s="1" t="s">
        <v>31</v>
      </c>
      <c r="D14" s="5">
        <v>0</v>
      </c>
      <c r="E14" s="5">
        <v>250</v>
      </c>
      <c r="F14" s="5">
        <f>+D14*E14</f>
        <v>0</v>
      </c>
    </row>
    <row r="15" spans="1:11" ht="14.25" customHeight="1" x14ac:dyDescent="0.2">
      <c r="D15" s="5"/>
      <c r="E15" s="5"/>
      <c r="F15" s="5"/>
    </row>
    <row r="16" spans="1:11" ht="14.25" customHeight="1" x14ac:dyDescent="0.2">
      <c r="C16" s="1" t="s">
        <v>32</v>
      </c>
      <c r="D16" s="5">
        <v>0</v>
      </c>
      <c r="E16" s="5">
        <v>1975</v>
      </c>
      <c r="F16" s="5">
        <f>+D16*E16</f>
        <v>0</v>
      </c>
      <c r="I16" s="1" t="s">
        <v>33</v>
      </c>
    </row>
    <row r="17" spans="1:9" ht="14.25" customHeight="1" x14ac:dyDescent="0.2">
      <c r="C17" s="1" t="s">
        <v>34</v>
      </c>
      <c r="D17" s="5">
        <v>0</v>
      </c>
      <c r="E17" s="5">
        <v>3865</v>
      </c>
      <c r="F17" s="5">
        <f>+D17*E17</f>
        <v>0</v>
      </c>
      <c r="I17" s="1" t="s">
        <v>33</v>
      </c>
    </row>
    <row r="18" spans="1:9" ht="14.25" customHeight="1" x14ac:dyDescent="0.2">
      <c r="C18" s="1" t="s">
        <v>35</v>
      </c>
      <c r="D18" s="5">
        <v>0</v>
      </c>
      <c r="E18" s="5">
        <v>5795</v>
      </c>
      <c r="F18" s="5">
        <f>+D18*E18</f>
        <v>0</v>
      </c>
      <c r="I18" s="1" t="s">
        <v>33</v>
      </c>
    </row>
    <row r="19" spans="1:9" ht="14.25" customHeight="1" x14ac:dyDescent="0.2">
      <c r="D19" s="5"/>
      <c r="E19" s="5"/>
      <c r="F19" s="5"/>
    </row>
    <row r="20" spans="1:9" ht="14.25" customHeight="1" x14ac:dyDescent="0.2">
      <c r="C20" s="1" t="s">
        <v>36</v>
      </c>
      <c r="D20" s="1">
        <v>0</v>
      </c>
      <c r="E20" s="5">
        <v>450</v>
      </c>
      <c r="F20" s="1">
        <f>E20*D20</f>
        <v>0</v>
      </c>
      <c r="I20" s="1" t="s">
        <v>33</v>
      </c>
    </row>
    <row r="21" spans="1:9" ht="14.25" customHeight="1" x14ac:dyDescent="0.2">
      <c r="C21" s="1" t="s">
        <v>37</v>
      </c>
      <c r="D21" s="1">
        <v>0</v>
      </c>
      <c r="E21" s="5">
        <v>595</v>
      </c>
      <c r="F21" s="1">
        <f t="shared" ref="F21:F23" si="2">E21*D21</f>
        <v>0</v>
      </c>
      <c r="I21" s="1" t="s">
        <v>33</v>
      </c>
    </row>
    <row r="22" spans="1:9" ht="14.25" customHeight="1" x14ac:dyDescent="0.2">
      <c r="C22" s="1" t="s">
        <v>38</v>
      </c>
      <c r="D22" s="1">
        <v>0</v>
      </c>
      <c r="E22" s="5">
        <v>1175</v>
      </c>
      <c r="F22" s="1">
        <f t="shared" si="2"/>
        <v>0</v>
      </c>
      <c r="I22" s="1" t="s">
        <v>33</v>
      </c>
    </row>
    <row r="23" spans="1:9" ht="14.25" customHeight="1" x14ac:dyDescent="0.2">
      <c r="C23" s="1" t="s">
        <v>39</v>
      </c>
      <c r="D23" s="1">
        <v>0</v>
      </c>
      <c r="E23" s="5">
        <v>1750</v>
      </c>
      <c r="F23" s="1">
        <f t="shared" si="2"/>
        <v>0</v>
      </c>
      <c r="I23" s="1" t="s">
        <v>33</v>
      </c>
    </row>
    <row r="24" spans="1:9" ht="14.25" customHeight="1" x14ac:dyDescent="0.2"/>
    <row r="25" spans="1:9" ht="14.25" customHeight="1" x14ac:dyDescent="0.2">
      <c r="A25" s="11" t="s">
        <v>40</v>
      </c>
      <c r="B25" s="11"/>
      <c r="C25" s="11"/>
      <c r="D25" s="12"/>
      <c r="E25" s="12"/>
      <c r="F25" s="12">
        <f>SUM(F7:F23)</f>
        <v>0</v>
      </c>
      <c r="G25" s="11"/>
      <c r="H25" s="11">
        <f>0.2*F25</f>
        <v>0</v>
      </c>
      <c r="I25" s="11"/>
    </row>
    <row r="26" spans="1:9" ht="14.25" customHeight="1" x14ac:dyDescent="0.2">
      <c r="D26" s="5"/>
      <c r="E26" s="5"/>
      <c r="F26" s="5"/>
    </row>
    <row r="27" spans="1:9" ht="14.25" customHeight="1" x14ac:dyDescent="0.2">
      <c r="C27" s="1" t="s">
        <v>41</v>
      </c>
      <c r="D27" s="5">
        <v>0</v>
      </c>
      <c r="E27" s="6">
        <v>0.03</v>
      </c>
      <c r="F27" s="5">
        <f>+D27*E27</f>
        <v>0</v>
      </c>
      <c r="I27" s="1" t="s">
        <v>42</v>
      </c>
    </row>
    <row r="28" spans="1:9" ht="14.25" customHeight="1" x14ac:dyDescent="0.2">
      <c r="C28" s="1" t="s">
        <v>43</v>
      </c>
      <c r="D28" s="5">
        <v>0</v>
      </c>
      <c r="E28" s="7">
        <v>675</v>
      </c>
      <c r="F28" s="5">
        <f>+D28*E28</f>
        <v>0</v>
      </c>
    </row>
    <row r="29" spans="1:9" ht="14.25" customHeight="1" x14ac:dyDescent="0.2">
      <c r="D29" s="5"/>
      <c r="E29" s="5"/>
      <c r="F29" s="5"/>
    </row>
    <row r="30" spans="1:9" ht="14.25" customHeight="1" x14ac:dyDescent="0.2">
      <c r="C30" s="8" t="s">
        <v>10</v>
      </c>
      <c r="D30" s="9" t="s">
        <v>11</v>
      </c>
      <c r="E30" s="9" t="s">
        <v>12</v>
      </c>
      <c r="F30" s="9" t="s">
        <v>13</v>
      </c>
    </row>
    <row r="31" spans="1:9" ht="14.25" customHeight="1" x14ac:dyDescent="0.2">
      <c r="C31" s="1" t="s">
        <v>44</v>
      </c>
      <c r="D31" s="5">
        <v>0</v>
      </c>
      <c r="E31" s="5">
        <v>2625</v>
      </c>
      <c r="F31" s="5">
        <f t="shared" ref="F31:F35" si="3">+D31*E31</f>
        <v>0</v>
      </c>
      <c r="I31" s="19" t="s">
        <v>45</v>
      </c>
    </row>
    <row r="32" spans="1:9" ht="14.25" customHeight="1" x14ac:dyDescent="0.2">
      <c r="C32" s="1" t="s">
        <v>46</v>
      </c>
      <c r="D32" s="5">
        <v>0</v>
      </c>
      <c r="E32" s="5">
        <v>1750</v>
      </c>
      <c r="F32" s="5">
        <f t="shared" si="3"/>
        <v>0</v>
      </c>
      <c r="I32" s="19" t="s">
        <v>45</v>
      </c>
    </row>
    <row r="33" spans="1:9" ht="14.25" customHeight="1" x14ac:dyDescent="0.2">
      <c r="C33" s="1" t="s">
        <v>27</v>
      </c>
      <c r="D33" s="5">
        <v>0</v>
      </c>
      <c r="E33" s="5">
        <v>850</v>
      </c>
      <c r="F33" s="5">
        <f t="shared" si="3"/>
        <v>0</v>
      </c>
      <c r="I33" s="1" t="s">
        <v>28</v>
      </c>
    </row>
    <row r="34" spans="1:9" ht="14.25" customHeight="1" x14ac:dyDescent="0.2">
      <c r="C34" s="1" t="s">
        <v>29</v>
      </c>
      <c r="D34" s="5">
        <v>0</v>
      </c>
      <c r="E34" s="3">
        <v>420</v>
      </c>
      <c r="F34" s="5">
        <f t="shared" si="3"/>
        <v>0</v>
      </c>
      <c r="I34" s="1" t="s">
        <v>30</v>
      </c>
    </row>
    <row r="35" spans="1:9" ht="14.25" customHeight="1" x14ac:dyDescent="0.2">
      <c r="C35" s="1" t="s">
        <v>31</v>
      </c>
      <c r="D35" s="5">
        <v>0</v>
      </c>
      <c r="E35" s="3">
        <v>170</v>
      </c>
      <c r="F35" s="5">
        <f t="shared" si="3"/>
        <v>0</v>
      </c>
    </row>
    <row r="36" spans="1:9" ht="14.25" customHeight="1" x14ac:dyDescent="0.2">
      <c r="A36" s="11" t="s">
        <v>40</v>
      </c>
      <c r="B36" s="11"/>
      <c r="C36" s="11"/>
      <c r="D36" s="12"/>
      <c r="E36" s="12"/>
      <c r="F36" s="12">
        <f>SUM(F31:F35)</f>
        <v>0</v>
      </c>
      <c r="G36" s="11"/>
      <c r="H36" s="11">
        <f>0.2*F36</f>
        <v>0</v>
      </c>
      <c r="I36" s="11"/>
    </row>
    <row r="37" spans="1:9" ht="14.25" customHeight="1" x14ac:dyDescent="0.2">
      <c r="D37" s="5"/>
      <c r="E37" s="5"/>
      <c r="F37" s="5"/>
    </row>
    <row r="38" spans="1:9" ht="14.25" customHeight="1" x14ac:dyDescent="0.2">
      <c r="C38" s="8" t="s">
        <v>10</v>
      </c>
      <c r="D38" s="9" t="s">
        <v>11</v>
      </c>
      <c r="E38" s="9" t="s">
        <v>12</v>
      </c>
      <c r="F38" s="9" t="s">
        <v>13</v>
      </c>
    </row>
    <row r="39" spans="1:9" ht="14.25" customHeight="1" x14ac:dyDescent="0.2">
      <c r="A39" s="4" t="s">
        <v>16</v>
      </c>
      <c r="B39" s="1" t="s">
        <v>17</v>
      </c>
      <c r="C39" s="1" t="s">
        <v>47</v>
      </c>
      <c r="D39" s="5">
        <v>0</v>
      </c>
      <c r="E39" s="5">
        <v>3800</v>
      </c>
      <c r="F39" s="5">
        <f>+D39*E39</f>
        <v>0</v>
      </c>
      <c r="I39" s="1" t="s">
        <v>48</v>
      </c>
    </row>
    <row r="40" spans="1:9" ht="14.25" customHeight="1" x14ac:dyDescent="0.2">
      <c r="A40" s="4" t="s">
        <v>19</v>
      </c>
      <c r="B40" s="1" t="s">
        <v>20</v>
      </c>
      <c r="C40" s="1" t="s">
        <v>47</v>
      </c>
      <c r="D40" s="5">
        <v>0</v>
      </c>
      <c r="E40" s="5">
        <v>3100</v>
      </c>
      <c r="F40" s="5">
        <f t="shared" ref="F40:F46" si="4">+D40*E40</f>
        <v>0</v>
      </c>
      <c r="I40" s="1" t="s">
        <v>48</v>
      </c>
    </row>
    <row r="41" spans="1:9" ht="14.25" customHeight="1" x14ac:dyDescent="0.2">
      <c r="A41" s="4" t="s">
        <v>21</v>
      </c>
      <c r="B41" s="1" t="s">
        <v>22</v>
      </c>
      <c r="C41" s="1" t="s">
        <v>47</v>
      </c>
      <c r="D41" s="5">
        <v>0</v>
      </c>
      <c r="E41" s="5">
        <v>2400</v>
      </c>
      <c r="F41" s="5">
        <f t="shared" si="4"/>
        <v>0</v>
      </c>
      <c r="I41" s="1" t="s">
        <v>48</v>
      </c>
    </row>
    <row r="42" spans="1:9" ht="14.25" customHeight="1" x14ac:dyDescent="0.2">
      <c r="A42" s="4" t="s">
        <v>23</v>
      </c>
      <c r="B42" s="1" t="s">
        <v>24</v>
      </c>
      <c r="C42" s="1" t="s">
        <v>47</v>
      </c>
      <c r="D42" s="5">
        <v>0</v>
      </c>
      <c r="E42" s="5">
        <v>1700</v>
      </c>
      <c r="F42" s="5">
        <f t="shared" si="4"/>
        <v>0</v>
      </c>
      <c r="I42" s="1" t="s">
        <v>48</v>
      </c>
    </row>
    <row r="43" spans="1:9" ht="14.25" customHeight="1" x14ac:dyDescent="0.2">
      <c r="A43" s="4" t="s">
        <v>25</v>
      </c>
      <c r="B43" s="1" t="s">
        <v>26</v>
      </c>
      <c r="C43" s="1" t="s">
        <v>47</v>
      </c>
      <c r="D43" s="5">
        <v>0</v>
      </c>
      <c r="E43" s="5">
        <v>1000</v>
      </c>
      <c r="F43" s="5">
        <f t="shared" si="4"/>
        <v>0</v>
      </c>
      <c r="I43" s="1" t="s">
        <v>48</v>
      </c>
    </row>
    <row r="44" spans="1:9" ht="14.25" customHeight="1" x14ac:dyDescent="0.2">
      <c r="C44" s="1" t="s">
        <v>27</v>
      </c>
      <c r="D44" s="5">
        <v>0</v>
      </c>
      <c r="E44" s="5">
        <v>500</v>
      </c>
      <c r="F44" s="5">
        <f t="shared" si="4"/>
        <v>0</v>
      </c>
      <c r="I44" s="1" t="s">
        <v>28</v>
      </c>
    </row>
    <row r="45" spans="1:9" ht="14.25" customHeight="1" x14ac:dyDescent="0.2">
      <c r="C45" s="1" t="s">
        <v>29</v>
      </c>
      <c r="D45" s="5">
        <v>0</v>
      </c>
      <c r="E45" s="3">
        <v>250</v>
      </c>
      <c r="F45" s="5">
        <f t="shared" si="4"/>
        <v>0</v>
      </c>
      <c r="I45" s="1" t="s">
        <v>30</v>
      </c>
    </row>
    <row r="46" spans="1:9" ht="14.25" customHeight="1" x14ac:dyDescent="0.2">
      <c r="C46" s="1" t="s">
        <v>31</v>
      </c>
      <c r="D46" s="5">
        <v>0</v>
      </c>
      <c r="E46" s="3">
        <v>100</v>
      </c>
      <c r="F46" s="5">
        <f t="shared" si="4"/>
        <v>0</v>
      </c>
    </row>
    <row r="47" spans="1:9" ht="14.25" customHeight="1" x14ac:dyDescent="0.2">
      <c r="A47" s="11" t="s">
        <v>40</v>
      </c>
      <c r="B47" s="11"/>
      <c r="C47" s="11"/>
      <c r="D47" s="12"/>
      <c r="E47" s="12"/>
      <c r="F47" s="12">
        <f>SUM(F39:F46)</f>
        <v>0</v>
      </c>
      <c r="G47" s="11"/>
      <c r="H47" s="11">
        <f>0.2*F47</f>
        <v>0</v>
      </c>
      <c r="I47" s="11"/>
    </row>
    <row r="48" spans="1:9" ht="14.25" customHeight="1" x14ac:dyDescent="0.2">
      <c r="D48" s="5"/>
      <c r="E48" s="5"/>
      <c r="F48" s="5"/>
    </row>
    <row r="49" spans="1:9" ht="14.25" customHeight="1" x14ac:dyDescent="0.2">
      <c r="C49" s="1" t="s">
        <v>49</v>
      </c>
      <c r="D49" s="5">
        <v>0</v>
      </c>
      <c r="E49" s="6">
        <v>0.03</v>
      </c>
      <c r="F49" s="5">
        <f t="shared" ref="F49" si="5">+D49*E49</f>
        <v>0</v>
      </c>
      <c r="I49" s="19" t="s">
        <v>50</v>
      </c>
    </row>
    <row r="50" spans="1:9" ht="14.25" customHeight="1" x14ac:dyDescent="0.2">
      <c r="D50" s="5"/>
      <c r="E50" s="6"/>
      <c r="F50" s="5"/>
    </row>
    <row r="51" spans="1:9" ht="14.25" customHeight="1" x14ac:dyDescent="0.2">
      <c r="C51" s="8" t="s">
        <v>10</v>
      </c>
      <c r="D51" s="9" t="s">
        <v>11</v>
      </c>
      <c r="E51" s="9" t="s">
        <v>12</v>
      </c>
      <c r="F51" s="9" t="s">
        <v>13</v>
      </c>
    </row>
    <row r="52" spans="1:9" ht="14.25" customHeight="1" x14ac:dyDescent="0.2">
      <c r="C52" s="1" t="s">
        <v>51</v>
      </c>
      <c r="D52" s="5">
        <v>0</v>
      </c>
      <c r="E52" s="5">
        <v>340</v>
      </c>
      <c r="F52" s="5">
        <f t="shared" ref="F52:F54" si="6">+D52*E52</f>
        <v>0</v>
      </c>
      <c r="I52" s="1" t="s">
        <v>28</v>
      </c>
    </row>
    <row r="53" spans="1:9" ht="14.25" customHeight="1" x14ac:dyDescent="0.2">
      <c r="C53" s="1" t="s">
        <v>52</v>
      </c>
      <c r="D53" s="5">
        <v>0</v>
      </c>
      <c r="E53" s="3">
        <v>175</v>
      </c>
      <c r="F53" s="5">
        <f t="shared" si="6"/>
        <v>0</v>
      </c>
      <c r="I53" s="1" t="s">
        <v>30</v>
      </c>
    </row>
    <row r="54" spans="1:9" ht="14.25" customHeight="1" x14ac:dyDescent="0.2">
      <c r="C54" s="1" t="s">
        <v>53</v>
      </c>
      <c r="D54" s="5">
        <v>0</v>
      </c>
      <c r="E54" s="3">
        <v>68</v>
      </c>
      <c r="F54" s="5">
        <f t="shared" si="6"/>
        <v>0</v>
      </c>
    </row>
    <row r="55" spans="1:9" ht="14.25" customHeight="1" x14ac:dyDescent="0.2">
      <c r="A55" s="11" t="s">
        <v>40</v>
      </c>
      <c r="B55" s="11"/>
      <c r="C55" s="11"/>
      <c r="D55" s="12"/>
      <c r="E55" s="12"/>
      <c r="F55" s="12">
        <f>SUM(F52:F54)</f>
        <v>0</v>
      </c>
      <c r="G55" s="11"/>
      <c r="H55" s="11">
        <f>0.2*F55</f>
        <v>0</v>
      </c>
      <c r="I55" s="11"/>
    </row>
    <row r="56" spans="1:9" ht="14.25" customHeight="1" x14ac:dyDescent="0.2">
      <c r="D56" s="5"/>
      <c r="E56" s="5"/>
      <c r="F56" s="5"/>
    </row>
    <row r="57" spans="1:9" ht="14.25" customHeight="1" x14ac:dyDescent="0.2">
      <c r="C57" s="8" t="s">
        <v>10</v>
      </c>
      <c r="D57" s="9" t="s">
        <v>11</v>
      </c>
      <c r="E57" s="9" t="s">
        <v>12</v>
      </c>
      <c r="F57" s="9" t="s">
        <v>13</v>
      </c>
    </row>
    <row r="58" spans="1:9" ht="14.25" customHeight="1" x14ac:dyDescent="0.2">
      <c r="A58" s="4" t="s">
        <v>16</v>
      </c>
      <c r="B58" s="1" t="s">
        <v>17</v>
      </c>
      <c r="C58" s="1" t="s">
        <v>54</v>
      </c>
      <c r="D58" s="5">
        <v>0</v>
      </c>
      <c r="E58" s="5">
        <v>8000</v>
      </c>
      <c r="F58" s="5">
        <f t="shared" ref="F58:F65" si="7">+D58*E58</f>
        <v>0</v>
      </c>
    </row>
    <row r="59" spans="1:9" ht="14.25" customHeight="1" x14ac:dyDescent="0.2">
      <c r="A59" s="4" t="s">
        <v>19</v>
      </c>
      <c r="B59" s="1" t="s">
        <v>20</v>
      </c>
      <c r="C59" s="1" t="s">
        <v>54</v>
      </c>
      <c r="D59" s="5">
        <v>0</v>
      </c>
      <c r="E59" s="5">
        <v>5900</v>
      </c>
      <c r="F59" s="5">
        <f t="shared" ref="F59" si="8">+D59*E59</f>
        <v>0</v>
      </c>
    </row>
    <row r="60" spans="1:9" ht="14.25" customHeight="1" x14ac:dyDescent="0.2">
      <c r="A60" s="4" t="s">
        <v>21</v>
      </c>
      <c r="B60" s="1" t="s">
        <v>22</v>
      </c>
      <c r="C60" s="1" t="s">
        <v>54</v>
      </c>
      <c r="D60" s="5">
        <v>0</v>
      </c>
      <c r="E60" s="5">
        <v>4000</v>
      </c>
      <c r="F60" s="5">
        <f t="shared" si="7"/>
        <v>0</v>
      </c>
    </row>
    <row r="61" spans="1:9" ht="14.25" customHeight="1" x14ac:dyDescent="0.2">
      <c r="A61" s="4" t="s">
        <v>23</v>
      </c>
      <c r="B61" s="1" t="s">
        <v>24</v>
      </c>
      <c r="C61" s="1" t="s">
        <v>54</v>
      </c>
      <c r="D61" s="5">
        <v>0</v>
      </c>
      <c r="E61" s="5">
        <v>2500</v>
      </c>
      <c r="F61" s="5">
        <f t="shared" si="7"/>
        <v>0</v>
      </c>
    </row>
    <row r="62" spans="1:9" ht="14.25" customHeight="1" x14ac:dyDescent="0.2">
      <c r="A62" s="4" t="s">
        <v>25</v>
      </c>
      <c r="B62" s="1" t="s">
        <v>26</v>
      </c>
      <c r="C62" s="1" t="s">
        <v>54</v>
      </c>
      <c r="D62" s="5">
        <v>0</v>
      </c>
      <c r="E62" s="5">
        <v>1600</v>
      </c>
      <c r="F62" s="5">
        <f t="shared" si="7"/>
        <v>0</v>
      </c>
    </row>
    <row r="63" spans="1:9" ht="14.25" customHeight="1" x14ac:dyDescent="0.2">
      <c r="C63" s="1" t="s">
        <v>27</v>
      </c>
      <c r="D63" s="5">
        <v>0</v>
      </c>
      <c r="E63" s="5">
        <v>800</v>
      </c>
      <c r="F63" s="5">
        <f t="shared" si="7"/>
        <v>0</v>
      </c>
      <c r="I63" s="1" t="s">
        <v>28</v>
      </c>
    </row>
    <row r="64" spans="1:9" ht="14.25" customHeight="1" x14ac:dyDescent="0.2">
      <c r="C64" s="1" t="s">
        <v>29</v>
      </c>
      <c r="D64" s="5">
        <v>0</v>
      </c>
      <c r="E64" s="3">
        <v>400</v>
      </c>
      <c r="F64" s="5">
        <f t="shared" si="7"/>
        <v>0</v>
      </c>
      <c r="I64" s="1" t="s">
        <v>30</v>
      </c>
    </row>
    <row r="65" spans="1:11" ht="14.25" customHeight="1" x14ac:dyDescent="0.2">
      <c r="C65" s="1" t="s">
        <v>31</v>
      </c>
      <c r="D65" s="5">
        <v>0</v>
      </c>
      <c r="E65" s="3">
        <v>160</v>
      </c>
      <c r="F65" s="5">
        <f t="shared" si="7"/>
        <v>0</v>
      </c>
    </row>
    <row r="66" spans="1:11" ht="14.25" customHeight="1" x14ac:dyDescent="0.2">
      <c r="A66" s="11" t="s">
        <v>40</v>
      </c>
      <c r="B66" s="11"/>
      <c r="C66" s="11"/>
      <c r="D66" s="12"/>
      <c r="E66" s="12"/>
      <c r="F66" s="12">
        <f>SUM(F58:F65)</f>
        <v>0</v>
      </c>
      <c r="G66" s="11"/>
      <c r="H66" s="11">
        <f>0.2*F66</f>
        <v>0</v>
      </c>
      <c r="I66" s="11"/>
    </row>
    <row r="67" spans="1:11" ht="14.25" customHeight="1" x14ac:dyDescent="0.2">
      <c r="D67" s="5"/>
      <c r="E67" s="5"/>
      <c r="F67" s="5"/>
    </row>
    <row r="68" spans="1:11" ht="14.25" customHeight="1" x14ac:dyDescent="0.2">
      <c r="A68" s="18"/>
      <c r="B68" s="18"/>
      <c r="C68" s="18" t="s">
        <v>55</v>
      </c>
      <c r="D68" s="7">
        <v>0</v>
      </c>
      <c r="E68" s="7">
        <v>165</v>
      </c>
      <c r="F68" s="7">
        <f t="shared" ref="F68" si="9">+D68*E68</f>
        <v>0</v>
      </c>
      <c r="G68" s="18"/>
      <c r="H68" s="18"/>
      <c r="I68" s="18" t="s">
        <v>56</v>
      </c>
      <c r="J68" s="18"/>
      <c r="K68" s="18"/>
    </row>
    <row r="69" spans="1:11" ht="14.25" customHeight="1" x14ac:dyDescent="0.2">
      <c r="D69" s="5"/>
      <c r="E69" s="5"/>
      <c r="F69" s="5"/>
    </row>
    <row r="70" spans="1:11" ht="14.25" customHeight="1" x14ac:dyDescent="0.2">
      <c r="C70" s="8" t="s">
        <v>10</v>
      </c>
      <c r="D70" s="9" t="s">
        <v>11</v>
      </c>
      <c r="E70" s="9" t="s">
        <v>12</v>
      </c>
      <c r="F70" s="9" t="s">
        <v>13</v>
      </c>
    </row>
    <row r="71" spans="1:11" ht="14.25" customHeight="1" x14ac:dyDescent="0.2">
      <c r="A71" s="4" t="s">
        <v>16</v>
      </c>
      <c r="B71" s="1" t="s">
        <v>17</v>
      </c>
      <c r="C71" s="1" t="s">
        <v>57</v>
      </c>
      <c r="D71" s="5">
        <v>0</v>
      </c>
      <c r="E71" s="5">
        <v>6450</v>
      </c>
      <c r="F71" s="5">
        <f t="shared" ref="F71:F79" si="10">+D71*E71</f>
        <v>0</v>
      </c>
    </row>
    <row r="72" spans="1:11" ht="14.25" customHeight="1" x14ac:dyDescent="0.2">
      <c r="A72" s="4" t="s">
        <v>19</v>
      </c>
      <c r="B72" s="1" t="s">
        <v>20</v>
      </c>
      <c r="C72" s="1" t="s">
        <v>57</v>
      </c>
      <c r="D72" s="5">
        <v>0</v>
      </c>
      <c r="E72" s="5">
        <v>4650</v>
      </c>
      <c r="F72" s="5">
        <f t="shared" ref="F72" si="11">+D72*E72</f>
        <v>0</v>
      </c>
    </row>
    <row r="73" spans="1:11" ht="14.25" customHeight="1" x14ac:dyDescent="0.2">
      <c r="A73" s="4" t="s">
        <v>21</v>
      </c>
      <c r="B73" s="1" t="s">
        <v>22</v>
      </c>
      <c r="C73" s="1" t="s">
        <v>57</v>
      </c>
      <c r="D73" s="5">
        <v>0</v>
      </c>
      <c r="E73" s="5">
        <v>3025</v>
      </c>
      <c r="F73" s="5">
        <f t="shared" si="10"/>
        <v>0</v>
      </c>
    </row>
    <row r="74" spans="1:11" ht="14.25" customHeight="1" x14ac:dyDescent="0.2">
      <c r="A74" s="4" t="s">
        <v>23</v>
      </c>
      <c r="B74" s="1" t="s">
        <v>24</v>
      </c>
      <c r="C74" s="1" t="s">
        <v>57</v>
      </c>
      <c r="D74" s="5">
        <v>0</v>
      </c>
      <c r="E74" s="5">
        <v>1950</v>
      </c>
      <c r="F74" s="5">
        <f t="shared" si="10"/>
        <v>0</v>
      </c>
    </row>
    <row r="75" spans="1:11" ht="14.25" customHeight="1" x14ac:dyDescent="0.2">
      <c r="A75" s="4" t="s">
        <v>25</v>
      </c>
      <c r="B75" s="1" t="s">
        <v>26</v>
      </c>
      <c r="C75" s="1" t="s">
        <v>57</v>
      </c>
      <c r="D75" s="5">
        <v>0</v>
      </c>
      <c r="E75" s="5">
        <v>1150</v>
      </c>
      <c r="F75" s="5">
        <f t="shared" si="10"/>
        <v>0</v>
      </c>
    </row>
    <row r="76" spans="1:11" ht="14.25" customHeight="1" x14ac:dyDescent="0.2">
      <c r="A76" s="4"/>
      <c r="C76" s="18" t="s">
        <v>58</v>
      </c>
      <c r="D76" s="7">
        <v>0</v>
      </c>
      <c r="E76" s="5">
        <v>675</v>
      </c>
      <c r="F76" s="7">
        <f t="shared" ref="F76" si="12">+D76*E76</f>
        <v>0</v>
      </c>
      <c r="G76" s="18"/>
      <c r="H76" s="18"/>
      <c r="I76" s="18" t="s">
        <v>59</v>
      </c>
    </row>
    <row r="77" spans="1:11" ht="14.25" customHeight="1" x14ac:dyDescent="0.2">
      <c r="C77" s="1" t="s">
        <v>27</v>
      </c>
      <c r="D77" s="5">
        <v>0</v>
      </c>
      <c r="E77" s="5">
        <v>570</v>
      </c>
      <c r="F77" s="5">
        <f t="shared" si="10"/>
        <v>0</v>
      </c>
      <c r="I77" s="1" t="s">
        <v>28</v>
      </c>
    </row>
    <row r="78" spans="1:11" ht="14.25" customHeight="1" x14ac:dyDescent="0.2">
      <c r="C78" s="1" t="s">
        <v>29</v>
      </c>
      <c r="D78" s="5">
        <v>0</v>
      </c>
      <c r="E78" s="3">
        <v>285</v>
      </c>
      <c r="F78" s="5">
        <f t="shared" si="10"/>
        <v>0</v>
      </c>
      <c r="I78" s="1" t="s">
        <v>30</v>
      </c>
    </row>
    <row r="79" spans="1:11" ht="14.25" customHeight="1" x14ac:dyDescent="0.2">
      <c r="C79" s="1" t="s">
        <v>31</v>
      </c>
      <c r="D79" s="5">
        <v>0</v>
      </c>
      <c r="E79" s="3">
        <v>115</v>
      </c>
      <c r="F79" s="5">
        <f t="shared" si="10"/>
        <v>0</v>
      </c>
    </row>
    <row r="80" spans="1:11" ht="14.25" customHeight="1" x14ac:dyDescent="0.2">
      <c r="A80" s="11" t="s">
        <v>40</v>
      </c>
      <c r="B80" s="11"/>
      <c r="C80" s="11"/>
      <c r="D80" s="12"/>
      <c r="E80" s="12"/>
      <c r="F80" s="12">
        <f>SUM(F71:F79)</f>
        <v>0</v>
      </c>
      <c r="G80" s="11"/>
      <c r="H80" s="11">
        <f>0.2*F80</f>
        <v>0</v>
      </c>
      <c r="I80" s="11"/>
    </row>
    <row r="81" spans="1:9" ht="14.25" customHeight="1" x14ac:dyDescent="0.2">
      <c r="D81" s="5"/>
      <c r="E81" s="5"/>
      <c r="F81" s="5"/>
    </row>
    <row r="82" spans="1:9" ht="14.25" customHeight="1" x14ac:dyDescent="0.2">
      <c r="C82" s="8" t="s">
        <v>10</v>
      </c>
      <c r="D82" s="9" t="s">
        <v>11</v>
      </c>
      <c r="E82" s="9" t="s">
        <v>12</v>
      </c>
      <c r="F82" s="9" t="s">
        <v>13</v>
      </c>
    </row>
    <row r="83" spans="1:9" ht="14.25" customHeight="1" x14ac:dyDescent="0.2">
      <c r="A83" s="1" t="s">
        <v>16</v>
      </c>
      <c r="B83" s="1" t="s">
        <v>17</v>
      </c>
      <c r="C83" s="1" t="s">
        <v>60</v>
      </c>
      <c r="D83" s="1">
        <v>0</v>
      </c>
      <c r="E83" s="5">
        <v>3350</v>
      </c>
      <c r="F83" s="1">
        <f>E83*D83</f>
        <v>0</v>
      </c>
      <c r="I83" s="1" t="s">
        <v>61</v>
      </c>
    </row>
    <row r="84" spans="1:9" ht="14.25" customHeight="1" x14ac:dyDescent="0.2">
      <c r="A84" s="1" t="s">
        <v>19</v>
      </c>
      <c r="B84" s="1" t="s">
        <v>20</v>
      </c>
      <c r="C84" s="1" t="s">
        <v>60</v>
      </c>
      <c r="D84" s="1">
        <v>0</v>
      </c>
      <c r="E84" s="5">
        <v>2685</v>
      </c>
      <c r="F84" s="1">
        <f t="shared" ref="F84:F90" si="13">E84*D84</f>
        <v>0</v>
      </c>
      <c r="I84" s="1" t="s">
        <v>61</v>
      </c>
    </row>
    <row r="85" spans="1:9" ht="14.25" customHeight="1" x14ac:dyDescent="0.2">
      <c r="A85" s="1" t="s">
        <v>21</v>
      </c>
      <c r="B85" s="1" t="s">
        <v>22</v>
      </c>
      <c r="C85" s="1" t="s">
        <v>60</v>
      </c>
      <c r="D85" s="1">
        <v>0</v>
      </c>
      <c r="E85" s="5">
        <v>2000</v>
      </c>
      <c r="F85" s="1">
        <f t="shared" si="13"/>
        <v>0</v>
      </c>
      <c r="I85" s="1" t="s">
        <v>61</v>
      </c>
    </row>
    <row r="86" spans="1:9" ht="14.25" customHeight="1" x14ac:dyDescent="0.2">
      <c r="A86" s="4" t="s">
        <v>23</v>
      </c>
      <c r="B86" s="1" t="s">
        <v>24</v>
      </c>
      <c r="C86" s="1" t="s">
        <v>60</v>
      </c>
      <c r="D86" s="1">
        <v>0</v>
      </c>
      <c r="E86" s="5">
        <v>1350</v>
      </c>
      <c r="F86" s="1">
        <f t="shared" si="13"/>
        <v>0</v>
      </c>
      <c r="I86" s="1" t="s">
        <v>61</v>
      </c>
    </row>
    <row r="87" spans="1:9" ht="14.25" customHeight="1" x14ac:dyDescent="0.2">
      <c r="A87" s="4" t="s">
        <v>25</v>
      </c>
      <c r="B87" s="1" t="s">
        <v>26</v>
      </c>
      <c r="C87" s="1" t="s">
        <v>60</v>
      </c>
      <c r="D87" s="1">
        <v>0</v>
      </c>
      <c r="E87" s="5">
        <v>675</v>
      </c>
      <c r="F87" s="1">
        <f t="shared" si="13"/>
        <v>0</v>
      </c>
      <c r="I87" s="1" t="s">
        <v>61</v>
      </c>
    </row>
    <row r="88" spans="1:9" ht="14.25" customHeight="1" x14ac:dyDescent="0.2">
      <c r="C88" s="1" t="s">
        <v>27</v>
      </c>
      <c r="D88" s="5">
        <v>0</v>
      </c>
      <c r="E88" s="5">
        <v>340</v>
      </c>
      <c r="F88" s="1">
        <f t="shared" si="13"/>
        <v>0</v>
      </c>
      <c r="I88" s="1" t="s">
        <v>28</v>
      </c>
    </row>
    <row r="89" spans="1:9" ht="14.25" customHeight="1" x14ac:dyDescent="0.2">
      <c r="C89" s="1" t="s">
        <v>29</v>
      </c>
      <c r="D89" s="5">
        <v>0</v>
      </c>
      <c r="E89" s="3">
        <v>175</v>
      </c>
      <c r="F89" s="1">
        <f t="shared" si="13"/>
        <v>0</v>
      </c>
      <c r="I89" s="1" t="s">
        <v>30</v>
      </c>
    </row>
    <row r="90" spans="1:9" ht="14.25" customHeight="1" x14ac:dyDescent="0.2">
      <c r="C90" s="1" t="s">
        <v>31</v>
      </c>
      <c r="D90" s="5">
        <v>0</v>
      </c>
      <c r="E90" s="3">
        <v>68</v>
      </c>
      <c r="F90" s="1">
        <f t="shared" si="13"/>
        <v>0</v>
      </c>
    </row>
    <row r="91" spans="1:9" ht="14.25" customHeight="1" x14ac:dyDescent="0.2">
      <c r="A91" s="11" t="s">
        <v>40</v>
      </c>
      <c r="B91" s="11"/>
      <c r="C91" s="11"/>
      <c r="D91" s="12"/>
      <c r="E91" s="13"/>
      <c r="F91" s="12">
        <f>SUM(F83:F90)</f>
        <v>0</v>
      </c>
      <c r="G91" s="11"/>
      <c r="H91" s="11">
        <f>0.2*F91</f>
        <v>0</v>
      </c>
      <c r="I91" s="11"/>
    </row>
    <row r="92" spans="1:9" ht="14.25" customHeight="1" x14ac:dyDescent="0.2">
      <c r="D92" s="5"/>
      <c r="E92" s="3"/>
      <c r="F92" s="5"/>
    </row>
    <row r="93" spans="1:9" ht="14.25" customHeight="1" x14ac:dyDescent="0.2">
      <c r="C93" s="1" t="s">
        <v>62</v>
      </c>
      <c r="D93" s="5">
        <v>0</v>
      </c>
      <c r="E93" s="6">
        <v>0.03</v>
      </c>
      <c r="F93" s="5">
        <f t="shared" ref="F93" si="14">+D93*E93</f>
        <v>0</v>
      </c>
      <c r="I93" s="19" t="s">
        <v>50</v>
      </c>
    </row>
    <row r="94" spans="1:9" ht="14.25" customHeight="1" x14ac:dyDescent="0.2">
      <c r="D94" s="5"/>
      <c r="E94" s="6"/>
      <c r="F94" s="5"/>
      <c r="I94" s="19"/>
    </row>
    <row r="95" spans="1:9" ht="14.25" customHeight="1" x14ac:dyDescent="0.2">
      <c r="C95" s="8" t="s">
        <v>10</v>
      </c>
      <c r="D95" s="9" t="s">
        <v>11</v>
      </c>
      <c r="E95" s="9" t="s">
        <v>12</v>
      </c>
      <c r="F95" s="9" t="s">
        <v>13</v>
      </c>
    </row>
    <row r="96" spans="1:9" ht="14.25" customHeight="1" x14ac:dyDescent="0.2">
      <c r="A96" s="4" t="s">
        <v>16</v>
      </c>
      <c r="B96" s="1" t="s">
        <v>17</v>
      </c>
      <c r="C96" s="1" t="s">
        <v>63</v>
      </c>
      <c r="D96" s="5">
        <v>0</v>
      </c>
      <c r="E96" s="5">
        <v>6500</v>
      </c>
      <c r="F96" s="5">
        <f t="shared" ref="F96:F103" si="15">+D96*E96</f>
        <v>0</v>
      </c>
    </row>
    <row r="97" spans="1:9" ht="14.25" customHeight="1" x14ac:dyDescent="0.2">
      <c r="A97" s="4" t="s">
        <v>19</v>
      </c>
      <c r="B97" s="1" t="s">
        <v>20</v>
      </c>
      <c r="C97" s="1" t="s">
        <v>63</v>
      </c>
      <c r="D97" s="5">
        <v>0</v>
      </c>
      <c r="E97" s="5">
        <v>4900</v>
      </c>
      <c r="F97" s="5">
        <f t="shared" ref="F97" si="16">+D97*E97</f>
        <v>0</v>
      </c>
    </row>
    <row r="98" spans="1:9" ht="14.25" customHeight="1" x14ac:dyDescent="0.2">
      <c r="A98" s="4" t="s">
        <v>21</v>
      </c>
      <c r="B98" s="1" t="s">
        <v>22</v>
      </c>
      <c r="C98" s="1" t="s">
        <v>63</v>
      </c>
      <c r="D98" s="5">
        <v>0</v>
      </c>
      <c r="E98" s="5">
        <v>3700</v>
      </c>
      <c r="F98" s="5">
        <f t="shared" si="15"/>
        <v>0</v>
      </c>
    </row>
    <row r="99" spans="1:9" ht="14.25" customHeight="1" x14ac:dyDescent="0.2">
      <c r="A99" s="4" t="s">
        <v>23</v>
      </c>
      <c r="B99" s="1" t="s">
        <v>24</v>
      </c>
      <c r="C99" s="1" t="s">
        <v>63</v>
      </c>
      <c r="D99" s="5">
        <v>0</v>
      </c>
      <c r="E99" s="5">
        <v>2500</v>
      </c>
      <c r="F99" s="5">
        <f t="shared" si="15"/>
        <v>0</v>
      </c>
    </row>
    <row r="100" spans="1:9" ht="14.25" customHeight="1" x14ac:dyDescent="0.2">
      <c r="A100" s="4" t="s">
        <v>25</v>
      </c>
      <c r="B100" s="1" t="s">
        <v>26</v>
      </c>
      <c r="C100" s="1" t="s">
        <v>63</v>
      </c>
      <c r="D100" s="5">
        <v>0</v>
      </c>
      <c r="E100" s="5">
        <v>1615</v>
      </c>
      <c r="F100" s="5">
        <f t="shared" si="15"/>
        <v>0</v>
      </c>
    </row>
    <row r="101" spans="1:9" ht="14.25" customHeight="1" x14ac:dyDescent="0.2">
      <c r="C101" s="1" t="s">
        <v>27</v>
      </c>
      <c r="D101" s="5">
        <v>0</v>
      </c>
      <c r="E101" s="5">
        <v>830</v>
      </c>
      <c r="F101" s="5">
        <f t="shared" si="15"/>
        <v>0</v>
      </c>
      <c r="I101" s="1" t="s">
        <v>28</v>
      </c>
    </row>
    <row r="102" spans="1:9" ht="14.25" customHeight="1" x14ac:dyDescent="0.2">
      <c r="C102" s="1" t="s">
        <v>29</v>
      </c>
      <c r="D102" s="5">
        <v>0</v>
      </c>
      <c r="E102" s="5">
        <v>415</v>
      </c>
      <c r="F102" s="5">
        <f t="shared" si="15"/>
        <v>0</v>
      </c>
      <c r="I102" s="1" t="s">
        <v>30</v>
      </c>
    </row>
    <row r="103" spans="1:9" ht="14.25" customHeight="1" x14ac:dyDescent="0.2">
      <c r="C103" s="1" t="s">
        <v>31</v>
      </c>
      <c r="D103" s="5">
        <v>0</v>
      </c>
      <c r="E103" s="5">
        <v>165</v>
      </c>
      <c r="F103" s="5">
        <f t="shared" si="15"/>
        <v>0</v>
      </c>
    </row>
    <row r="104" spans="1:9" ht="14.25" customHeight="1" x14ac:dyDescent="0.2">
      <c r="A104" s="11" t="s">
        <v>40</v>
      </c>
      <c r="B104" s="11"/>
      <c r="C104" s="11"/>
      <c r="D104" s="12"/>
      <c r="E104" s="11"/>
      <c r="F104" s="12">
        <f>SUM(F96:F103)</f>
        <v>0</v>
      </c>
      <c r="G104" s="11"/>
      <c r="H104" s="11">
        <f>0.2*F104</f>
        <v>0</v>
      </c>
      <c r="I104" s="11"/>
    </row>
    <row r="105" spans="1:9" ht="14.25" customHeight="1" x14ac:dyDescent="0.2">
      <c r="D105" s="5"/>
      <c r="E105" s="5"/>
      <c r="F105" s="5"/>
    </row>
    <row r="106" spans="1:9" ht="14.25" customHeight="1" x14ac:dyDescent="0.2">
      <c r="C106" s="8" t="s">
        <v>10</v>
      </c>
      <c r="D106" s="9" t="s">
        <v>11</v>
      </c>
      <c r="E106" s="9" t="s">
        <v>12</v>
      </c>
      <c r="F106" s="9" t="s">
        <v>13</v>
      </c>
    </row>
    <row r="107" spans="1:9" ht="14.25" customHeight="1" x14ac:dyDescent="0.2">
      <c r="A107" s="4" t="s">
        <v>16</v>
      </c>
      <c r="B107" s="1" t="s">
        <v>17</v>
      </c>
      <c r="C107" s="1" t="s">
        <v>64</v>
      </c>
      <c r="D107" s="5">
        <v>0</v>
      </c>
      <c r="E107" s="5">
        <v>3900</v>
      </c>
      <c r="F107" s="5">
        <f t="shared" ref="F107:F114" si="17">+D107*E107</f>
        <v>0</v>
      </c>
    </row>
    <row r="108" spans="1:9" ht="14.25" customHeight="1" x14ac:dyDescent="0.2">
      <c r="A108" s="4" t="s">
        <v>19</v>
      </c>
      <c r="B108" s="1" t="s">
        <v>20</v>
      </c>
      <c r="C108" s="1" t="s">
        <v>64</v>
      </c>
      <c r="D108" s="5">
        <v>0</v>
      </c>
      <c r="E108" s="5">
        <v>2875</v>
      </c>
      <c r="F108" s="5">
        <f t="shared" ref="F108" si="18">+D108*E108</f>
        <v>0</v>
      </c>
    </row>
    <row r="109" spans="1:9" ht="14.25" customHeight="1" x14ac:dyDescent="0.2">
      <c r="A109" s="4" t="s">
        <v>21</v>
      </c>
      <c r="B109" s="1" t="s">
        <v>22</v>
      </c>
      <c r="C109" s="1" t="s">
        <v>64</v>
      </c>
      <c r="D109" s="5">
        <v>0</v>
      </c>
      <c r="E109" s="5">
        <v>2225</v>
      </c>
      <c r="F109" s="5">
        <f t="shared" si="17"/>
        <v>0</v>
      </c>
    </row>
    <row r="110" spans="1:9" ht="14.25" customHeight="1" x14ac:dyDescent="0.2">
      <c r="A110" s="4" t="s">
        <v>23</v>
      </c>
      <c r="B110" s="1" t="s">
        <v>24</v>
      </c>
      <c r="C110" s="1" t="s">
        <v>64</v>
      </c>
      <c r="D110" s="5">
        <v>0</v>
      </c>
      <c r="E110" s="5">
        <v>1400</v>
      </c>
      <c r="F110" s="5">
        <f t="shared" si="17"/>
        <v>0</v>
      </c>
    </row>
    <row r="111" spans="1:9" ht="14.25" customHeight="1" x14ac:dyDescent="0.2">
      <c r="A111" s="4" t="s">
        <v>25</v>
      </c>
      <c r="B111" s="1" t="s">
        <v>26</v>
      </c>
      <c r="C111" s="1" t="s">
        <v>64</v>
      </c>
      <c r="D111" s="5">
        <v>0</v>
      </c>
      <c r="E111" s="5">
        <v>1000</v>
      </c>
      <c r="F111" s="5">
        <f t="shared" si="17"/>
        <v>0</v>
      </c>
    </row>
    <row r="112" spans="1:9" ht="14.25" customHeight="1" x14ac:dyDescent="0.2">
      <c r="C112" s="1" t="s">
        <v>27</v>
      </c>
      <c r="D112" s="5">
        <v>0</v>
      </c>
      <c r="E112" s="5">
        <v>575</v>
      </c>
      <c r="F112" s="5">
        <f t="shared" si="17"/>
        <v>0</v>
      </c>
      <c r="I112" s="1" t="s">
        <v>28</v>
      </c>
    </row>
    <row r="113" spans="1:9" ht="14.25" customHeight="1" x14ac:dyDescent="0.2">
      <c r="C113" s="1" t="s">
        <v>29</v>
      </c>
      <c r="D113" s="5">
        <v>0</v>
      </c>
      <c r="E113" s="5">
        <v>288</v>
      </c>
      <c r="F113" s="5">
        <f t="shared" si="17"/>
        <v>0</v>
      </c>
      <c r="I113" s="1" t="s">
        <v>30</v>
      </c>
    </row>
    <row r="114" spans="1:9" ht="14.25" customHeight="1" x14ac:dyDescent="0.2">
      <c r="C114" s="1" t="s">
        <v>31</v>
      </c>
      <c r="D114" s="5">
        <v>0</v>
      </c>
      <c r="E114" s="5">
        <v>115</v>
      </c>
      <c r="F114" s="5">
        <f t="shared" si="17"/>
        <v>0</v>
      </c>
    </row>
    <row r="115" spans="1:9" ht="14.25" customHeight="1" x14ac:dyDescent="0.2">
      <c r="A115" s="11" t="s">
        <v>40</v>
      </c>
      <c r="B115" s="11"/>
      <c r="C115" s="11"/>
      <c r="D115" s="12"/>
      <c r="E115" s="12"/>
      <c r="F115" s="12">
        <f>SUM(F107:F114)</f>
        <v>0</v>
      </c>
      <c r="G115" s="11"/>
      <c r="H115" s="11">
        <f>0.2*F115</f>
        <v>0</v>
      </c>
      <c r="I115" s="11"/>
    </row>
    <row r="116" spans="1:9" ht="14.25" customHeight="1" x14ac:dyDescent="0.2">
      <c r="D116" s="5"/>
      <c r="E116" s="5"/>
      <c r="F116" s="5"/>
    </row>
    <row r="117" spans="1:9" ht="14.25" customHeight="1" x14ac:dyDescent="0.2">
      <c r="C117" s="8" t="s">
        <v>10</v>
      </c>
      <c r="D117" s="9" t="s">
        <v>11</v>
      </c>
      <c r="E117" s="9" t="s">
        <v>12</v>
      </c>
      <c r="F117" s="9" t="s">
        <v>13</v>
      </c>
    </row>
    <row r="118" spans="1:9" ht="14.25" customHeight="1" x14ac:dyDescent="0.2">
      <c r="A118" s="4" t="s">
        <v>16</v>
      </c>
      <c r="B118" s="1" t="s">
        <v>17</v>
      </c>
      <c r="C118" s="1" t="s">
        <v>65</v>
      </c>
      <c r="D118" s="5">
        <v>0</v>
      </c>
      <c r="E118" s="5">
        <v>7400</v>
      </c>
      <c r="F118" s="5">
        <f t="shared" ref="F118:F131" si="19">+D118*E118</f>
        <v>0</v>
      </c>
    </row>
    <row r="119" spans="1:9" ht="14.25" customHeight="1" x14ac:dyDescent="0.2">
      <c r="A119" s="4" t="s">
        <v>19</v>
      </c>
      <c r="B119" s="1" t="s">
        <v>20</v>
      </c>
      <c r="C119" s="1" t="s">
        <v>65</v>
      </c>
      <c r="D119" s="5">
        <v>0</v>
      </c>
      <c r="E119" s="5">
        <v>5700</v>
      </c>
      <c r="F119" s="5">
        <f t="shared" ref="F119" si="20">+D119*E119</f>
        <v>0</v>
      </c>
    </row>
    <row r="120" spans="1:9" ht="14.25" customHeight="1" x14ac:dyDescent="0.2">
      <c r="A120" s="4" t="s">
        <v>21</v>
      </c>
      <c r="B120" s="1" t="s">
        <v>22</v>
      </c>
      <c r="C120" s="1" t="s">
        <v>65</v>
      </c>
      <c r="D120" s="5">
        <v>0</v>
      </c>
      <c r="E120" s="5">
        <v>4400</v>
      </c>
      <c r="F120" s="5">
        <f t="shared" si="19"/>
        <v>0</v>
      </c>
    </row>
    <row r="121" spans="1:9" ht="14.25" customHeight="1" x14ac:dyDescent="0.2">
      <c r="A121" s="4" t="s">
        <v>23</v>
      </c>
      <c r="B121" s="1" t="s">
        <v>24</v>
      </c>
      <c r="C121" s="1" t="s">
        <v>65</v>
      </c>
      <c r="D121" s="5">
        <v>0</v>
      </c>
      <c r="E121" s="5">
        <v>2600</v>
      </c>
      <c r="F121" s="5">
        <f t="shared" si="19"/>
        <v>0</v>
      </c>
    </row>
    <row r="122" spans="1:9" ht="14.25" customHeight="1" x14ac:dyDescent="0.2">
      <c r="A122" s="4" t="s">
        <v>25</v>
      </c>
      <c r="B122" s="1" t="s">
        <v>26</v>
      </c>
      <c r="C122" s="1" t="s">
        <v>65</v>
      </c>
      <c r="D122" s="5">
        <v>0</v>
      </c>
      <c r="E122" s="5">
        <v>2000</v>
      </c>
      <c r="F122" s="5">
        <f t="shared" si="19"/>
        <v>0</v>
      </c>
    </row>
    <row r="123" spans="1:9" ht="14.25" customHeight="1" x14ac:dyDescent="0.2">
      <c r="C123" s="1" t="s">
        <v>66</v>
      </c>
      <c r="D123" s="5">
        <v>0</v>
      </c>
      <c r="E123" s="5">
        <v>1350</v>
      </c>
      <c r="F123" s="5">
        <f t="shared" si="19"/>
        <v>0</v>
      </c>
      <c r="I123" s="1" t="s">
        <v>67</v>
      </c>
    </row>
    <row r="124" spans="1:9" ht="14.25" customHeight="1" x14ac:dyDescent="0.2">
      <c r="C124" s="1" t="s">
        <v>68</v>
      </c>
      <c r="D124" s="5">
        <v>0</v>
      </c>
      <c r="E124" s="5">
        <v>1350</v>
      </c>
      <c r="F124" s="5">
        <f t="shared" si="19"/>
        <v>0</v>
      </c>
      <c r="I124" s="1" t="s">
        <v>67</v>
      </c>
    </row>
    <row r="125" spans="1:9" ht="14.25" customHeight="1" x14ac:dyDescent="0.2">
      <c r="C125" s="1" t="s">
        <v>69</v>
      </c>
      <c r="D125" s="5">
        <v>0</v>
      </c>
      <c r="E125" s="5">
        <v>1350</v>
      </c>
      <c r="F125" s="5">
        <f t="shared" si="19"/>
        <v>0</v>
      </c>
      <c r="I125" s="1" t="s">
        <v>67</v>
      </c>
    </row>
    <row r="126" spans="1:9" ht="14.25" customHeight="1" x14ac:dyDescent="0.2">
      <c r="C126" s="1" t="s">
        <v>70</v>
      </c>
      <c r="D126" s="5">
        <v>0</v>
      </c>
      <c r="E126" s="5">
        <v>1350</v>
      </c>
      <c r="F126" s="5">
        <f t="shared" si="19"/>
        <v>0</v>
      </c>
      <c r="I126" s="1" t="s">
        <v>67</v>
      </c>
    </row>
    <row r="127" spans="1:9" ht="14.25" customHeight="1" x14ac:dyDescent="0.2">
      <c r="C127" s="1" t="s">
        <v>71</v>
      </c>
      <c r="D127" s="5">
        <v>0</v>
      </c>
      <c r="E127" s="5">
        <v>1350</v>
      </c>
      <c r="F127" s="5">
        <f t="shared" si="19"/>
        <v>0</v>
      </c>
      <c r="I127" s="1" t="s">
        <v>67</v>
      </c>
    </row>
    <row r="128" spans="1:9" ht="14.25" customHeight="1" x14ac:dyDescent="0.2">
      <c r="C128" s="1" t="s">
        <v>72</v>
      </c>
      <c r="D128" s="5">
        <v>0</v>
      </c>
      <c r="E128" s="5">
        <v>1350</v>
      </c>
      <c r="F128" s="5">
        <f t="shared" si="19"/>
        <v>0</v>
      </c>
      <c r="I128" s="1" t="s">
        <v>67</v>
      </c>
    </row>
    <row r="129" spans="1:9" ht="14.25" customHeight="1" x14ac:dyDescent="0.2">
      <c r="C129" s="1" t="s">
        <v>27</v>
      </c>
      <c r="D129" s="5">
        <v>0</v>
      </c>
      <c r="E129" s="5">
        <v>975</v>
      </c>
      <c r="F129" s="5">
        <f t="shared" si="19"/>
        <v>0</v>
      </c>
      <c r="I129" s="1" t="s">
        <v>28</v>
      </c>
    </row>
    <row r="130" spans="1:9" ht="14.25" customHeight="1" x14ac:dyDescent="0.2">
      <c r="C130" s="1" t="s">
        <v>29</v>
      </c>
      <c r="D130" s="5">
        <v>0</v>
      </c>
      <c r="E130" s="5">
        <v>500</v>
      </c>
      <c r="F130" s="5">
        <f t="shared" si="19"/>
        <v>0</v>
      </c>
      <c r="I130" s="1" t="s">
        <v>30</v>
      </c>
    </row>
    <row r="131" spans="1:9" ht="14.25" customHeight="1" x14ac:dyDescent="0.2">
      <c r="C131" s="1" t="s">
        <v>31</v>
      </c>
      <c r="D131" s="5">
        <v>0</v>
      </c>
      <c r="E131" s="5">
        <v>200</v>
      </c>
      <c r="F131" s="5">
        <f t="shared" si="19"/>
        <v>0</v>
      </c>
    </row>
    <row r="132" spans="1:9" ht="14.25" customHeight="1" x14ac:dyDescent="0.2">
      <c r="A132" s="1" t="s">
        <v>40</v>
      </c>
      <c r="D132" s="5"/>
      <c r="E132" s="5"/>
      <c r="F132" s="12">
        <f>SUM(F118:F131)</f>
        <v>0</v>
      </c>
      <c r="H132" s="11">
        <f>0.2*F132</f>
        <v>0</v>
      </c>
    </row>
    <row r="133" spans="1:9" ht="14.25" customHeight="1" x14ac:dyDescent="0.2">
      <c r="D133" s="5"/>
      <c r="E133" s="5"/>
      <c r="F133" s="5"/>
    </row>
    <row r="134" spans="1:9" ht="16.5" x14ac:dyDescent="0.3">
      <c r="A134" s="14" t="s">
        <v>73</v>
      </c>
      <c r="B134" s="15"/>
      <c r="C134" s="15"/>
      <c r="D134" s="16"/>
      <c r="E134" s="16"/>
      <c r="F134" s="17">
        <f>+F25+F36+F55+F104+F115+F132+F80+F66+F47+F91</f>
        <v>0</v>
      </c>
    </row>
    <row r="135" spans="1:9" ht="16.5" x14ac:dyDescent="0.3">
      <c r="A135" s="14" t="s">
        <v>74</v>
      </c>
      <c r="B135" s="15"/>
      <c r="C135" s="15"/>
      <c r="D135" s="15"/>
      <c r="E135" s="15"/>
      <c r="F135" s="17">
        <f>0.2*F134</f>
        <v>0</v>
      </c>
    </row>
    <row r="136" spans="1:9" ht="16.5" x14ac:dyDescent="0.3">
      <c r="A136" s="14" t="s">
        <v>75</v>
      </c>
      <c r="B136" s="15"/>
      <c r="C136" s="15"/>
      <c r="D136" s="15"/>
      <c r="E136" s="15"/>
      <c r="F136" s="17">
        <f>SUM(F68,F93,F27,F28,F49)</f>
        <v>0</v>
      </c>
    </row>
    <row r="137" spans="1:9" x14ac:dyDescent="0.2">
      <c r="D137" s="3"/>
      <c r="E137" s="3"/>
      <c r="F137" s="3"/>
    </row>
    <row r="138" spans="1:9" x14ac:dyDescent="0.2">
      <c r="A138" s="19" t="s">
        <v>76</v>
      </c>
      <c r="D138" s="5"/>
      <c r="E138" s="5"/>
      <c r="F138" s="5"/>
    </row>
    <row r="139" spans="1:9" x14ac:dyDescent="0.2">
      <c r="D139" s="5"/>
      <c r="E139" s="5"/>
      <c r="F139" s="5"/>
    </row>
    <row r="140" spans="1:9" x14ac:dyDescent="0.2">
      <c r="D140" s="5"/>
      <c r="E140" s="3"/>
      <c r="F140" s="5"/>
    </row>
    <row r="141" spans="1:9" x14ac:dyDescent="0.2">
      <c r="D141" s="5"/>
      <c r="E141" s="3"/>
      <c r="F141" s="5"/>
    </row>
    <row r="142" spans="1:9" x14ac:dyDescent="0.2">
      <c r="D142" s="5"/>
      <c r="E142" s="3"/>
      <c r="F142" s="5"/>
    </row>
    <row r="143" spans="1:9" x14ac:dyDescent="0.2">
      <c r="D143" s="5"/>
      <c r="E143" s="3"/>
      <c r="F143" s="5"/>
    </row>
    <row r="144" spans="1:9" x14ac:dyDescent="0.2">
      <c r="D144" s="5"/>
      <c r="E144" s="5"/>
      <c r="F144" s="5"/>
    </row>
    <row r="146" spans="4:6" x14ac:dyDescent="0.2">
      <c r="D146" s="3"/>
      <c r="E146" s="3"/>
      <c r="F146" s="3"/>
    </row>
    <row r="147" spans="4:6" x14ac:dyDescent="0.2">
      <c r="D147" s="5"/>
      <c r="E147" s="5"/>
      <c r="F147" s="5"/>
    </row>
    <row r="148" spans="4:6" x14ac:dyDescent="0.2">
      <c r="D148" s="5"/>
      <c r="E148" s="5"/>
      <c r="F148" s="5"/>
    </row>
    <row r="149" spans="4:6" x14ac:dyDescent="0.2">
      <c r="D149" s="5"/>
      <c r="E149" s="3"/>
      <c r="F149" s="5"/>
    </row>
    <row r="150" spans="4:6" x14ac:dyDescent="0.2">
      <c r="D150" s="5"/>
      <c r="E150" s="3"/>
      <c r="F150" s="5"/>
    </row>
    <row r="151" spans="4:6" x14ac:dyDescent="0.2">
      <c r="D151" s="5"/>
      <c r="E151" s="3"/>
      <c r="F151" s="5"/>
    </row>
    <row r="152" spans="4:6" x14ac:dyDescent="0.2">
      <c r="D152" s="5"/>
      <c r="E152" s="3"/>
      <c r="F152" s="5"/>
    </row>
    <row r="153" spans="4:6" x14ac:dyDescent="0.2">
      <c r="D153" s="5"/>
      <c r="E153" s="5"/>
      <c r="F153" s="5"/>
    </row>
    <row r="155" spans="4:6" x14ac:dyDescent="0.2">
      <c r="F155" s="5"/>
    </row>
    <row r="156" spans="4:6" x14ac:dyDescent="0.2">
      <c r="F156" s="5"/>
    </row>
    <row r="157" spans="4:6" x14ac:dyDescent="0.2">
      <c r="F157" s="5"/>
    </row>
    <row r="159" spans="4:6" x14ac:dyDescent="0.2">
      <c r="F159" s="5"/>
    </row>
  </sheetData>
  <pageMargins left="0.7" right="0.7" top="0.75" bottom="0.75" header="0.3" footer="0.3"/>
  <pageSetup paperSize="9" orientation="portrait" r:id="rId1"/>
  <ignoredErrors>
    <ignoredError sqref="A10 A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53977"/>
  </sheetPr>
  <dimension ref="A1:M152"/>
  <sheetViews>
    <sheetView zoomScaleNormal="100" workbookViewId="0">
      <pane ySplit="3" topLeftCell="A4" activePane="bottomLeft" state="frozen"/>
      <selection pane="bottomLeft" activeCell="D6" sqref="D6"/>
    </sheetView>
  </sheetViews>
  <sheetFormatPr defaultColWidth="9.140625" defaultRowHeight="15" x14ac:dyDescent="0.25"/>
  <cols>
    <col min="1" max="1" width="42.42578125" style="1" customWidth="1"/>
    <col min="2" max="2" width="6.7109375" style="1" customWidth="1"/>
    <col min="3" max="3" width="49.85546875" style="1" customWidth="1"/>
    <col min="4" max="4" width="4.85546875" style="1" customWidth="1"/>
    <col min="5" max="5" width="15.7109375" style="1" bestFit="1" customWidth="1"/>
    <col min="6" max="6" width="14.140625" style="1" customWidth="1"/>
    <col min="7" max="7" width="4.42578125" style="1" customWidth="1"/>
    <col min="8" max="8" width="16.7109375" style="1" customWidth="1"/>
    <col min="9" max="9" width="36.5703125" style="1" bestFit="1" customWidth="1"/>
    <col min="10" max="10" width="15.28515625" style="1" customWidth="1"/>
    <col min="11" max="12" width="9.140625" style="1"/>
    <col min="14" max="16384" width="9.140625" style="1"/>
  </cols>
  <sheetData>
    <row r="1" spans="1:10" ht="55.5" customHeight="1" x14ac:dyDescent="0.7">
      <c r="A1" s="36" t="s">
        <v>77</v>
      </c>
      <c r="B1" s="31"/>
      <c r="C1" s="31"/>
      <c r="D1" s="31"/>
      <c r="E1" s="31"/>
      <c r="F1" s="31"/>
      <c r="G1" s="31"/>
      <c r="H1" s="33"/>
      <c r="I1" s="34" t="s">
        <v>1</v>
      </c>
      <c r="J1" s="35"/>
    </row>
    <row r="2" spans="1:10" ht="27.75" customHeight="1" x14ac:dyDescent="0.3">
      <c r="A2" s="37" t="s">
        <v>78</v>
      </c>
      <c r="B2" s="32"/>
      <c r="C2" s="33"/>
      <c r="D2" s="33"/>
      <c r="E2" s="33"/>
      <c r="F2" s="33"/>
      <c r="G2" s="33"/>
      <c r="H2" s="33"/>
      <c r="I2" s="26" t="s">
        <v>79</v>
      </c>
      <c r="J2" s="27">
        <f>+F133</f>
        <v>0</v>
      </c>
    </row>
    <row r="3" spans="1:10" ht="20.25" customHeight="1" x14ac:dyDescent="0.25">
      <c r="A3" s="28" t="s">
        <v>6</v>
      </c>
      <c r="B3" s="28" t="s">
        <v>7</v>
      </c>
      <c r="C3" s="34" t="s">
        <v>8</v>
      </c>
      <c r="D3" s="33"/>
      <c r="E3" s="33"/>
      <c r="F3" s="33"/>
      <c r="G3" s="33"/>
      <c r="H3" s="33"/>
      <c r="I3" s="26" t="s">
        <v>9</v>
      </c>
      <c r="J3" s="27">
        <f>F134</f>
        <v>0</v>
      </c>
    </row>
    <row r="4" spans="1:10" x14ac:dyDescent="0.25">
      <c r="D4" s="2"/>
      <c r="E4" s="2"/>
    </row>
    <row r="5" spans="1:10" x14ac:dyDescent="0.25">
      <c r="C5" s="8" t="s">
        <v>10</v>
      </c>
      <c r="D5" s="9" t="s">
        <v>11</v>
      </c>
      <c r="E5" s="9" t="s">
        <v>80</v>
      </c>
      <c r="F5" s="9" t="s">
        <v>13</v>
      </c>
      <c r="G5" s="9"/>
      <c r="H5" s="8" t="s">
        <v>15</v>
      </c>
    </row>
    <row r="6" spans="1:10" x14ac:dyDescent="0.25">
      <c r="A6" s="4" t="s">
        <v>16</v>
      </c>
      <c r="B6" s="1" t="s">
        <v>17</v>
      </c>
      <c r="C6" s="1" t="s">
        <v>18</v>
      </c>
      <c r="D6" s="5">
        <v>0</v>
      </c>
      <c r="E6" s="1">
        <v>460</v>
      </c>
      <c r="F6" s="5">
        <f t="shared" ref="F6:F10" si="0">+D6*E6</f>
        <v>0</v>
      </c>
      <c r="G6" s="5"/>
    </row>
    <row r="7" spans="1:10" x14ac:dyDescent="0.25">
      <c r="A7" s="4" t="s">
        <v>19</v>
      </c>
      <c r="B7" s="1" t="s">
        <v>20</v>
      </c>
      <c r="C7" s="1" t="s">
        <v>18</v>
      </c>
      <c r="D7" s="5">
        <v>0</v>
      </c>
      <c r="E7" s="1">
        <v>330</v>
      </c>
      <c r="F7" s="5">
        <f t="shared" si="0"/>
        <v>0</v>
      </c>
      <c r="G7" s="5"/>
    </row>
    <row r="8" spans="1:10" x14ac:dyDescent="0.25">
      <c r="A8" s="4" t="s">
        <v>21</v>
      </c>
      <c r="B8" s="1" t="s">
        <v>22</v>
      </c>
      <c r="C8" s="1" t="s">
        <v>18</v>
      </c>
      <c r="D8" s="5">
        <v>0</v>
      </c>
      <c r="E8" s="1">
        <v>215</v>
      </c>
      <c r="F8" s="5">
        <f t="shared" si="0"/>
        <v>0</v>
      </c>
      <c r="G8" s="5"/>
    </row>
    <row r="9" spans="1:10" x14ac:dyDescent="0.25">
      <c r="A9" s="4" t="s">
        <v>23</v>
      </c>
      <c r="B9" s="1" t="s">
        <v>24</v>
      </c>
      <c r="C9" s="1" t="s">
        <v>18</v>
      </c>
      <c r="D9" s="5">
        <v>0</v>
      </c>
      <c r="E9" s="1">
        <v>175</v>
      </c>
      <c r="F9" s="5">
        <f t="shared" si="0"/>
        <v>0</v>
      </c>
      <c r="G9" s="5"/>
    </row>
    <row r="10" spans="1:10" x14ac:dyDescent="0.25">
      <c r="A10" s="4" t="s">
        <v>25</v>
      </c>
      <c r="B10" s="1" t="s">
        <v>26</v>
      </c>
      <c r="C10" s="1" t="s">
        <v>18</v>
      </c>
      <c r="D10" s="5">
        <v>0</v>
      </c>
      <c r="E10" s="1">
        <v>135</v>
      </c>
      <c r="F10" s="5">
        <f t="shared" si="0"/>
        <v>0</v>
      </c>
      <c r="G10" s="5"/>
    </row>
    <row r="11" spans="1:10" x14ac:dyDescent="0.25">
      <c r="C11" s="1" t="s">
        <v>27</v>
      </c>
      <c r="D11" s="5">
        <v>0</v>
      </c>
      <c r="E11" s="1">
        <v>62</v>
      </c>
      <c r="F11" s="5">
        <f>+D11*E11</f>
        <v>0</v>
      </c>
      <c r="G11" s="5"/>
      <c r="H11" s="1" t="s">
        <v>28</v>
      </c>
    </row>
    <row r="12" spans="1:10" x14ac:dyDescent="0.25">
      <c r="C12" s="1" t="s">
        <v>29</v>
      </c>
      <c r="D12" s="5">
        <v>0</v>
      </c>
      <c r="E12" s="1">
        <v>32</v>
      </c>
      <c r="F12" s="5">
        <f>+D12*E12</f>
        <v>0</v>
      </c>
      <c r="G12" s="5"/>
      <c r="H12" s="1" t="s">
        <v>30</v>
      </c>
    </row>
    <row r="13" spans="1:10" x14ac:dyDescent="0.25">
      <c r="C13" s="1" t="s">
        <v>31</v>
      </c>
      <c r="D13" s="5">
        <v>0</v>
      </c>
      <c r="E13" s="1">
        <v>13</v>
      </c>
      <c r="F13" s="5">
        <f>+D13*E13</f>
        <v>0</v>
      </c>
      <c r="G13" s="5"/>
    </row>
    <row r="14" spans="1:10" x14ac:dyDescent="0.25">
      <c r="D14" s="5"/>
      <c r="F14" s="5"/>
      <c r="G14" s="5"/>
    </row>
    <row r="15" spans="1:10" x14ac:dyDescent="0.25">
      <c r="C15" s="1" t="s">
        <v>32</v>
      </c>
      <c r="D15" s="5">
        <v>0</v>
      </c>
      <c r="E15" s="1">
        <v>82</v>
      </c>
      <c r="F15" s="5">
        <f>+D15*E15</f>
        <v>0</v>
      </c>
      <c r="G15" s="5"/>
      <c r="H15" s="1" t="s">
        <v>81</v>
      </c>
    </row>
    <row r="16" spans="1:10" x14ac:dyDescent="0.25">
      <c r="C16" s="1" t="s">
        <v>34</v>
      </c>
      <c r="D16" s="5">
        <v>0</v>
      </c>
      <c r="E16" s="1">
        <v>152</v>
      </c>
      <c r="F16" s="5">
        <f>+D16*E16</f>
        <v>0</v>
      </c>
      <c r="G16" s="5"/>
      <c r="H16" s="1" t="s">
        <v>81</v>
      </c>
    </row>
    <row r="17" spans="1:8" x14ac:dyDescent="0.25">
      <c r="C17" s="1" t="s">
        <v>35</v>
      </c>
      <c r="D17" s="5">
        <v>0</v>
      </c>
      <c r="E17" s="1">
        <v>205</v>
      </c>
      <c r="F17" s="5">
        <f>+D17*E17</f>
        <v>0</v>
      </c>
      <c r="G17" s="5"/>
      <c r="H17" s="1" t="s">
        <v>81</v>
      </c>
    </row>
    <row r="18" spans="1:8" x14ac:dyDescent="0.25">
      <c r="D18" s="5"/>
      <c r="F18" s="5"/>
      <c r="G18" s="5"/>
    </row>
    <row r="19" spans="1:8" x14ac:dyDescent="0.25">
      <c r="C19" s="1" t="s">
        <v>36</v>
      </c>
      <c r="D19" s="1">
        <v>0</v>
      </c>
      <c r="E19" s="1">
        <v>18</v>
      </c>
      <c r="F19" s="1">
        <f>E19*D19</f>
        <v>0</v>
      </c>
      <c r="H19" s="1" t="s">
        <v>81</v>
      </c>
    </row>
    <row r="20" spans="1:8" x14ac:dyDescent="0.25">
      <c r="C20" s="1" t="s">
        <v>37</v>
      </c>
      <c r="D20" s="1">
        <v>0</v>
      </c>
      <c r="E20" s="1">
        <v>25</v>
      </c>
      <c r="F20" s="1">
        <f t="shared" ref="F20:F22" si="1">E20*D20</f>
        <v>0</v>
      </c>
      <c r="H20" s="1" t="s">
        <v>81</v>
      </c>
    </row>
    <row r="21" spans="1:8" x14ac:dyDescent="0.25">
      <c r="C21" s="1" t="s">
        <v>38</v>
      </c>
      <c r="D21" s="1">
        <v>0</v>
      </c>
      <c r="E21" s="1">
        <v>50</v>
      </c>
      <c r="F21" s="1">
        <f t="shared" si="1"/>
        <v>0</v>
      </c>
      <c r="H21" s="1" t="s">
        <v>81</v>
      </c>
    </row>
    <row r="22" spans="1:8" x14ac:dyDescent="0.25">
      <c r="C22" s="1" t="s">
        <v>39</v>
      </c>
      <c r="D22" s="1">
        <v>0</v>
      </c>
      <c r="E22" s="1">
        <v>70</v>
      </c>
      <c r="F22" s="1">
        <f t="shared" si="1"/>
        <v>0</v>
      </c>
      <c r="H22" s="1" t="s">
        <v>81</v>
      </c>
    </row>
    <row r="24" spans="1:8" x14ac:dyDescent="0.25">
      <c r="A24" s="11" t="s">
        <v>40</v>
      </c>
      <c r="B24" s="11"/>
      <c r="C24" s="11"/>
      <c r="D24" s="12"/>
      <c r="E24" s="12"/>
      <c r="F24" s="12">
        <f>SUM(F6:F22)</f>
        <v>0</v>
      </c>
      <c r="G24" s="12"/>
      <c r="H24" s="11"/>
    </row>
    <row r="25" spans="1:8" x14ac:dyDescent="0.25">
      <c r="D25" s="5"/>
      <c r="E25" s="5"/>
      <c r="F25" s="5"/>
      <c r="G25" s="5"/>
    </row>
    <row r="26" spans="1:8" x14ac:dyDescent="0.25">
      <c r="C26" s="1" t="s">
        <v>41</v>
      </c>
      <c r="D26" s="5">
        <v>0</v>
      </c>
      <c r="E26" s="6">
        <v>0.03</v>
      </c>
      <c r="F26" s="5">
        <f>+D26*E26</f>
        <v>0</v>
      </c>
      <c r="G26" s="5"/>
      <c r="H26" s="1" t="s">
        <v>42</v>
      </c>
    </row>
    <row r="27" spans="1:8" x14ac:dyDescent="0.25">
      <c r="C27" s="1" t="s">
        <v>43</v>
      </c>
      <c r="D27" s="5">
        <v>0</v>
      </c>
      <c r="E27" s="7">
        <v>675</v>
      </c>
      <c r="F27" s="5">
        <f>+D27*E27</f>
        <v>0</v>
      </c>
      <c r="G27" s="5"/>
    </row>
    <row r="28" spans="1:8" x14ac:dyDescent="0.25">
      <c r="D28" s="5"/>
      <c r="E28" s="5"/>
      <c r="F28" s="5"/>
      <c r="G28" s="5"/>
    </row>
    <row r="29" spans="1:8" x14ac:dyDescent="0.25">
      <c r="C29" s="8" t="s">
        <v>10</v>
      </c>
      <c r="D29" s="9" t="s">
        <v>11</v>
      </c>
      <c r="E29" s="9" t="s">
        <v>12</v>
      </c>
      <c r="F29" s="9" t="s">
        <v>13</v>
      </c>
      <c r="G29" s="9"/>
    </row>
    <row r="30" spans="1:8" x14ac:dyDescent="0.25">
      <c r="C30" s="1" t="s">
        <v>44</v>
      </c>
      <c r="D30" s="5">
        <v>0</v>
      </c>
      <c r="E30" s="1">
        <v>85</v>
      </c>
      <c r="F30" s="5">
        <f t="shared" ref="F30:F34" si="2">+D30*E30</f>
        <v>0</v>
      </c>
      <c r="G30" s="5"/>
      <c r="H30" s="19" t="s">
        <v>45</v>
      </c>
    </row>
    <row r="31" spans="1:8" x14ac:dyDescent="0.25">
      <c r="C31" s="1" t="s">
        <v>46</v>
      </c>
      <c r="D31" s="5">
        <v>0</v>
      </c>
      <c r="E31" s="1">
        <v>44</v>
      </c>
      <c r="F31" s="5">
        <f t="shared" si="2"/>
        <v>0</v>
      </c>
      <c r="G31" s="5"/>
      <c r="H31" s="19" t="s">
        <v>45</v>
      </c>
    </row>
    <row r="32" spans="1:8" x14ac:dyDescent="0.25">
      <c r="C32" s="1" t="s">
        <v>27</v>
      </c>
      <c r="D32" s="5">
        <v>0</v>
      </c>
      <c r="E32" s="1">
        <v>20</v>
      </c>
      <c r="F32" s="5">
        <f t="shared" si="2"/>
        <v>0</v>
      </c>
      <c r="G32" s="5"/>
      <c r="H32" s="1" t="s">
        <v>28</v>
      </c>
    </row>
    <row r="33" spans="1:8" x14ac:dyDescent="0.25">
      <c r="C33" s="1" t="s">
        <v>29</v>
      </c>
      <c r="D33" s="5">
        <v>0</v>
      </c>
      <c r="E33" s="1">
        <v>10</v>
      </c>
      <c r="F33" s="5">
        <f t="shared" si="2"/>
        <v>0</v>
      </c>
      <c r="G33" s="5"/>
      <c r="H33" s="1" t="s">
        <v>30</v>
      </c>
    </row>
    <row r="34" spans="1:8" x14ac:dyDescent="0.25">
      <c r="C34" s="1" t="s">
        <v>31</v>
      </c>
      <c r="D34" s="5">
        <v>0</v>
      </c>
      <c r="E34" s="1">
        <v>5</v>
      </c>
      <c r="F34" s="5">
        <f t="shared" si="2"/>
        <v>0</v>
      </c>
      <c r="G34" s="5"/>
    </row>
    <row r="35" spans="1:8" x14ac:dyDescent="0.25">
      <c r="A35" s="11" t="s">
        <v>40</v>
      </c>
      <c r="B35" s="11"/>
      <c r="C35" s="11"/>
      <c r="D35" s="12"/>
      <c r="E35" s="12"/>
      <c r="F35" s="12">
        <f>SUM(F30:F34)</f>
        <v>0</v>
      </c>
      <c r="G35" s="12"/>
      <c r="H35" s="11"/>
    </row>
    <row r="36" spans="1:8" x14ac:dyDescent="0.25">
      <c r="D36" s="5"/>
      <c r="E36" s="5"/>
      <c r="F36" s="5"/>
      <c r="G36" s="5"/>
    </row>
    <row r="37" spans="1:8" x14ac:dyDescent="0.25">
      <c r="C37" s="8" t="s">
        <v>10</v>
      </c>
      <c r="D37" s="9" t="s">
        <v>11</v>
      </c>
      <c r="E37" s="9" t="s">
        <v>12</v>
      </c>
      <c r="F37" s="9" t="s">
        <v>13</v>
      </c>
      <c r="G37" s="9"/>
    </row>
    <row r="38" spans="1:8" x14ac:dyDescent="0.25">
      <c r="A38" s="4" t="s">
        <v>16</v>
      </c>
      <c r="B38" s="1" t="s">
        <v>17</v>
      </c>
      <c r="C38" s="1" t="s">
        <v>47</v>
      </c>
      <c r="D38" s="5">
        <v>0</v>
      </c>
      <c r="E38" s="1">
        <v>158</v>
      </c>
      <c r="F38" s="5">
        <f>+D38*E38</f>
        <v>0</v>
      </c>
      <c r="G38" s="5"/>
      <c r="H38" s="1" t="s">
        <v>48</v>
      </c>
    </row>
    <row r="39" spans="1:8" x14ac:dyDescent="0.25">
      <c r="A39" s="4" t="s">
        <v>19</v>
      </c>
      <c r="B39" s="1" t="s">
        <v>20</v>
      </c>
      <c r="C39" s="1" t="s">
        <v>47</v>
      </c>
      <c r="D39" s="5">
        <v>0</v>
      </c>
      <c r="E39" s="1">
        <v>128</v>
      </c>
      <c r="F39" s="5">
        <f t="shared" ref="F39:F45" si="3">+D39*E39</f>
        <v>0</v>
      </c>
      <c r="G39" s="5"/>
      <c r="H39" s="1" t="s">
        <v>48</v>
      </c>
    </row>
    <row r="40" spans="1:8" x14ac:dyDescent="0.25">
      <c r="A40" s="4" t="s">
        <v>21</v>
      </c>
      <c r="B40" s="1" t="s">
        <v>22</v>
      </c>
      <c r="C40" s="1" t="s">
        <v>47</v>
      </c>
      <c r="D40" s="5">
        <v>0</v>
      </c>
      <c r="E40" s="1">
        <v>100</v>
      </c>
      <c r="F40" s="5">
        <f t="shared" si="3"/>
        <v>0</v>
      </c>
      <c r="G40" s="5"/>
      <c r="H40" s="1" t="s">
        <v>48</v>
      </c>
    </row>
    <row r="41" spans="1:8" x14ac:dyDescent="0.25">
      <c r="A41" s="4" t="s">
        <v>23</v>
      </c>
      <c r="B41" s="1" t="s">
        <v>24</v>
      </c>
      <c r="C41" s="1" t="s">
        <v>47</v>
      </c>
      <c r="D41" s="5">
        <v>0</v>
      </c>
      <c r="E41" s="1">
        <v>65</v>
      </c>
      <c r="F41" s="5">
        <f t="shared" si="3"/>
        <v>0</v>
      </c>
      <c r="G41" s="5"/>
      <c r="H41" s="1" t="s">
        <v>48</v>
      </c>
    </row>
    <row r="42" spans="1:8" x14ac:dyDescent="0.25">
      <c r="A42" s="4" t="s">
        <v>25</v>
      </c>
      <c r="B42" s="1" t="s">
        <v>26</v>
      </c>
      <c r="C42" s="1" t="s">
        <v>47</v>
      </c>
      <c r="D42" s="5">
        <v>0</v>
      </c>
      <c r="E42" s="1">
        <v>36</v>
      </c>
      <c r="F42" s="5">
        <f t="shared" si="3"/>
        <v>0</v>
      </c>
      <c r="G42" s="5"/>
      <c r="H42" s="1" t="s">
        <v>48</v>
      </c>
    </row>
    <row r="43" spans="1:8" x14ac:dyDescent="0.25">
      <c r="C43" s="1" t="s">
        <v>27</v>
      </c>
      <c r="D43" s="5">
        <v>0</v>
      </c>
      <c r="E43" s="1">
        <v>15</v>
      </c>
      <c r="F43" s="5">
        <f t="shared" si="3"/>
        <v>0</v>
      </c>
      <c r="G43" s="5"/>
      <c r="H43" s="1" t="s">
        <v>28</v>
      </c>
    </row>
    <row r="44" spans="1:8" x14ac:dyDescent="0.25">
      <c r="C44" s="1" t="s">
        <v>29</v>
      </c>
      <c r="D44" s="5">
        <v>0</v>
      </c>
      <c r="E44" s="1">
        <v>8</v>
      </c>
      <c r="F44" s="5">
        <f t="shared" si="3"/>
        <v>0</v>
      </c>
      <c r="G44" s="5"/>
      <c r="H44" s="1" t="s">
        <v>30</v>
      </c>
    </row>
    <row r="45" spans="1:8" x14ac:dyDescent="0.25">
      <c r="C45" s="1" t="s">
        <v>31</v>
      </c>
      <c r="D45" s="5">
        <v>0</v>
      </c>
      <c r="E45" s="1">
        <v>5</v>
      </c>
      <c r="F45" s="5">
        <f t="shared" si="3"/>
        <v>0</v>
      </c>
      <c r="G45" s="5"/>
    </row>
    <row r="46" spans="1:8" x14ac:dyDescent="0.25">
      <c r="A46" s="11" t="s">
        <v>40</v>
      </c>
      <c r="B46" s="11"/>
      <c r="C46" s="11"/>
      <c r="D46" s="12"/>
      <c r="E46" s="12"/>
      <c r="F46" s="12">
        <f>SUM(F38:F45)</f>
        <v>0</v>
      </c>
      <c r="G46" s="12"/>
      <c r="H46" s="11"/>
    </row>
    <row r="47" spans="1:8" x14ac:dyDescent="0.25">
      <c r="D47" s="5"/>
      <c r="E47" s="5"/>
      <c r="F47" s="5"/>
      <c r="G47" s="5"/>
    </row>
    <row r="48" spans="1:8" x14ac:dyDescent="0.25">
      <c r="C48" s="1" t="s">
        <v>49</v>
      </c>
      <c r="D48" s="5">
        <v>0</v>
      </c>
      <c r="E48" s="6">
        <v>0.03</v>
      </c>
      <c r="F48" s="5">
        <f t="shared" ref="F48" si="4">+D48*E48</f>
        <v>0</v>
      </c>
      <c r="G48" s="5"/>
      <c r="H48" s="19" t="s">
        <v>50</v>
      </c>
    </row>
    <row r="49" spans="1:8" x14ac:dyDescent="0.25">
      <c r="D49" s="5"/>
      <c r="E49" s="6"/>
      <c r="F49" s="5"/>
      <c r="G49" s="5"/>
    </row>
    <row r="50" spans="1:8" x14ac:dyDescent="0.25">
      <c r="C50" s="8" t="s">
        <v>10</v>
      </c>
      <c r="D50" s="9" t="s">
        <v>11</v>
      </c>
      <c r="E50" s="9" t="s">
        <v>12</v>
      </c>
      <c r="F50" s="9" t="s">
        <v>13</v>
      </c>
      <c r="G50" s="9"/>
    </row>
    <row r="51" spans="1:8" x14ac:dyDescent="0.25">
      <c r="C51" s="1" t="s">
        <v>51</v>
      </c>
      <c r="D51" s="5">
        <v>0</v>
      </c>
      <c r="E51" s="1">
        <v>10</v>
      </c>
      <c r="F51" s="5">
        <f t="shared" ref="F51:F53" si="5">+D51*E51</f>
        <v>0</v>
      </c>
      <c r="G51" s="5"/>
      <c r="H51" s="1" t="s">
        <v>28</v>
      </c>
    </row>
    <row r="52" spans="1:8" x14ac:dyDescent="0.25">
      <c r="C52" s="1" t="s">
        <v>52</v>
      </c>
      <c r="D52" s="5">
        <v>0</v>
      </c>
      <c r="E52" s="1">
        <v>5</v>
      </c>
      <c r="F52" s="5">
        <f t="shared" si="5"/>
        <v>0</v>
      </c>
      <c r="G52" s="5"/>
      <c r="H52" s="1" t="s">
        <v>30</v>
      </c>
    </row>
    <row r="53" spans="1:8" x14ac:dyDescent="0.25">
      <c r="C53" s="1" t="s">
        <v>53</v>
      </c>
      <c r="D53" s="5">
        <v>0</v>
      </c>
      <c r="E53" s="1">
        <v>3</v>
      </c>
      <c r="F53" s="5">
        <f t="shared" si="5"/>
        <v>0</v>
      </c>
      <c r="G53" s="5"/>
    </row>
    <row r="54" spans="1:8" x14ac:dyDescent="0.25">
      <c r="A54" s="11" t="s">
        <v>40</v>
      </c>
      <c r="B54" s="11"/>
      <c r="C54" s="11"/>
      <c r="D54" s="12"/>
      <c r="E54" s="12"/>
      <c r="F54" s="12">
        <f>SUM(F51:F53)</f>
        <v>0</v>
      </c>
      <c r="G54" s="12"/>
      <c r="H54" s="11"/>
    </row>
    <row r="55" spans="1:8" x14ac:dyDescent="0.25">
      <c r="D55" s="5"/>
      <c r="E55" s="5"/>
      <c r="F55" s="5"/>
      <c r="G55" s="5"/>
    </row>
    <row r="56" spans="1:8" x14ac:dyDescent="0.25">
      <c r="C56" s="8" t="s">
        <v>10</v>
      </c>
      <c r="D56" s="9" t="s">
        <v>11</v>
      </c>
      <c r="E56" s="9" t="s">
        <v>12</v>
      </c>
      <c r="F56" s="9" t="s">
        <v>13</v>
      </c>
      <c r="G56" s="9"/>
    </row>
    <row r="57" spans="1:8" x14ac:dyDescent="0.25">
      <c r="A57" s="4" t="s">
        <v>16</v>
      </c>
      <c r="B57" s="1" t="s">
        <v>17</v>
      </c>
      <c r="C57" s="1" t="s">
        <v>54</v>
      </c>
      <c r="D57" s="5">
        <v>0</v>
      </c>
      <c r="E57" s="1">
        <v>300</v>
      </c>
      <c r="F57" s="5">
        <f t="shared" ref="F57:F64" si="6">+D57*E57</f>
        <v>0</v>
      </c>
      <c r="G57" s="5"/>
    </row>
    <row r="58" spans="1:8" x14ac:dyDescent="0.25">
      <c r="A58" s="4" t="s">
        <v>19</v>
      </c>
      <c r="B58" s="1" t="s">
        <v>20</v>
      </c>
      <c r="C58" s="1" t="s">
        <v>54</v>
      </c>
      <c r="D58" s="5">
        <v>0</v>
      </c>
      <c r="E58" s="1">
        <v>225</v>
      </c>
      <c r="F58" s="5">
        <f t="shared" si="6"/>
        <v>0</v>
      </c>
      <c r="G58" s="5"/>
    </row>
    <row r="59" spans="1:8" x14ac:dyDescent="0.25">
      <c r="A59" s="4" t="s">
        <v>21</v>
      </c>
      <c r="B59" s="1" t="s">
        <v>22</v>
      </c>
      <c r="C59" s="1" t="s">
        <v>54</v>
      </c>
      <c r="D59" s="5">
        <v>0</v>
      </c>
      <c r="E59" s="1">
        <v>148</v>
      </c>
      <c r="F59" s="5">
        <f t="shared" si="6"/>
        <v>0</v>
      </c>
      <c r="G59" s="5"/>
    </row>
    <row r="60" spans="1:8" x14ac:dyDescent="0.25">
      <c r="A60" s="4" t="s">
        <v>23</v>
      </c>
      <c r="B60" s="1" t="s">
        <v>24</v>
      </c>
      <c r="C60" s="1" t="s">
        <v>54</v>
      </c>
      <c r="D60" s="5">
        <v>0</v>
      </c>
      <c r="E60" s="1">
        <v>90</v>
      </c>
      <c r="F60" s="5">
        <f t="shared" si="6"/>
        <v>0</v>
      </c>
      <c r="G60" s="5"/>
    </row>
    <row r="61" spans="1:8" x14ac:dyDescent="0.25">
      <c r="A61" s="4" t="s">
        <v>25</v>
      </c>
      <c r="B61" s="1" t="s">
        <v>26</v>
      </c>
      <c r="C61" s="1" t="s">
        <v>54</v>
      </c>
      <c r="D61" s="5">
        <v>0</v>
      </c>
      <c r="E61" s="1">
        <v>60</v>
      </c>
      <c r="F61" s="5">
        <f t="shared" si="6"/>
        <v>0</v>
      </c>
      <c r="G61" s="5"/>
    </row>
    <row r="62" spans="1:8" x14ac:dyDescent="0.25">
      <c r="C62" s="1" t="s">
        <v>27</v>
      </c>
      <c r="D62" s="5">
        <v>0</v>
      </c>
      <c r="E62" s="1">
        <v>30</v>
      </c>
      <c r="F62" s="5">
        <f t="shared" si="6"/>
        <v>0</v>
      </c>
      <c r="G62" s="5"/>
      <c r="H62" s="1" t="s">
        <v>28</v>
      </c>
    </row>
    <row r="63" spans="1:8" x14ac:dyDescent="0.25">
      <c r="C63" s="1" t="s">
        <v>29</v>
      </c>
      <c r="D63" s="5">
        <v>0</v>
      </c>
      <c r="E63" s="1">
        <v>15</v>
      </c>
      <c r="F63" s="5">
        <f t="shared" si="6"/>
        <v>0</v>
      </c>
      <c r="G63" s="5"/>
      <c r="H63" s="1" t="s">
        <v>30</v>
      </c>
    </row>
    <row r="64" spans="1:8" x14ac:dyDescent="0.25">
      <c r="C64" s="1" t="s">
        <v>31</v>
      </c>
      <c r="D64" s="5">
        <v>0</v>
      </c>
      <c r="E64" s="1">
        <v>6</v>
      </c>
      <c r="F64" s="5">
        <f t="shared" si="6"/>
        <v>0</v>
      </c>
      <c r="G64" s="5"/>
    </row>
    <row r="65" spans="1:8" x14ac:dyDescent="0.25">
      <c r="A65" s="11" t="s">
        <v>40</v>
      </c>
      <c r="B65" s="11"/>
      <c r="C65" s="11"/>
      <c r="D65" s="12"/>
      <c r="E65" s="12"/>
      <c r="F65" s="12">
        <f>SUM(F57:F64)</f>
        <v>0</v>
      </c>
      <c r="G65" s="12"/>
      <c r="H65" s="11"/>
    </row>
    <row r="66" spans="1:8" x14ac:dyDescent="0.25">
      <c r="D66" s="5"/>
      <c r="E66" s="5"/>
      <c r="F66" s="5"/>
      <c r="G66" s="5"/>
    </row>
    <row r="67" spans="1:8" x14ac:dyDescent="0.25">
      <c r="A67" s="18"/>
      <c r="B67" s="18"/>
      <c r="C67" s="18" t="s">
        <v>55</v>
      </c>
      <c r="D67" s="7">
        <v>0</v>
      </c>
      <c r="E67" s="7">
        <v>165</v>
      </c>
      <c r="F67" s="7">
        <f t="shared" ref="F67" si="7">+D67*E67</f>
        <v>0</v>
      </c>
      <c r="G67" s="7"/>
      <c r="H67" s="18" t="s">
        <v>56</v>
      </c>
    </row>
    <row r="68" spans="1:8" x14ac:dyDescent="0.25">
      <c r="D68" s="5"/>
      <c r="E68" s="5"/>
      <c r="F68" s="5"/>
      <c r="G68" s="5"/>
    </row>
    <row r="69" spans="1:8" x14ac:dyDescent="0.25">
      <c r="C69" s="8" t="s">
        <v>10</v>
      </c>
      <c r="D69" s="9" t="s">
        <v>11</v>
      </c>
      <c r="E69" s="9" t="s">
        <v>12</v>
      </c>
      <c r="F69" s="9" t="s">
        <v>13</v>
      </c>
      <c r="G69" s="9"/>
    </row>
    <row r="70" spans="1:8" x14ac:dyDescent="0.25">
      <c r="A70" s="4" t="s">
        <v>16</v>
      </c>
      <c r="B70" s="1" t="s">
        <v>17</v>
      </c>
      <c r="C70" s="1" t="s">
        <v>57</v>
      </c>
      <c r="D70" s="5">
        <v>0</v>
      </c>
      <c r="E70" s="1">
        <v>265</v>
      </c>
      <c r="F70" s="5">
        <f t="shared" ref="F70:F78" si="8">+D70*E70</f>
        <v>0</v>
      </c>
      <c r="G70" s="5"/>
    </row>
    <row r="71" spans="1:8" x14ac:dyDescent="0.25">
      <c r="A71" s="4" t="s">
        <v>19</v>
      </c>
      <c r="B71" s="1" t="s">
        <v>20</v>
      </c>
      <c r="C71" s="1" t="s">
        <v>57</v>
      </c>
      <c r="D71" s="5">
        <v>0</v>
      </c>
      <c r="E71" s="1">
        <v>165</v>
      </c>
      <c r="F71" s="5">
        <f t="shared" si="8"/>
        <v>0</v>
      </c>
      <c r="G71" s="5"/>
    </row>
    <row r="72" spans="1:8" x14ac:dyDescent="0.25">
      <c r="A72" s="4" t="s">
        <v>21</v>
      </c>
      <c r="B72" s="1" t="s">
        <v>22</v>
      </c>
      <c r="C72" s="1" t="s">
        <v>57</v>
      </c>
      <c r="D72" s="5">
        <v>0</v>
      </c>
      <c r="E72" s="1">
        <v>110</v>
      </c>
      <c r="F72" s="5">
        <f t="shared" si="8"/>
        <v>0</v>
      </c>
      <c r="G72" s="5"/>
    </row>
    <row r="73" spans="1:8" x14ac:dyDescent="0.25">
      <c r="A73" s="4" t="s">
        <v>23</v>
      </c>
      <c r="B73" s="1" t="s">
        <v>24</v>
      </c>
      <c r="C73" s="1" t="s">
        <v>57</v>
      </c>
      <c r="D73" s="5">
        <v>0</v>
      </c>
      <c r="E73" s="1">
        <v>72</v>
      </c>
      <c r="F73" s="5">
        <f t="shared" si="8"/>
        <v>0</v>
      </c>
      <c r="G73" s="5"/>
    </row>
    <row r="74" spans="1:8" x14ac:dyDescent="0.25">
      <c r="A74" s="4" t="s">
        <v>25</v>
      </c>
      <c r="B74" s="1" t="s">
        <v>26</v>
      </c>
      <c r="C74" s="1" t="s">
        <v>57</v>
      </c>
      <c r="D74" s="5">
        <v>0</v>
      </c>
      <c r="E74" s="1">
        <v>40</v>
      </c>
      <c r="F74" s="5">
        <f t="shared" si="8"/>
        <v>0</v>
      </c>
      <c r="G74" s="5"/>
    </row>
    <row r="75" spans="1:8" x14ac:dyDescent="0.25">
      <c r="A75" s="4"/>
      <c r="C75" s="18" t="s">
        <v>58</v>
      </c>
      <c r="D75" s="7">
        <v>0</v>
      </c>
      <c r="E75" s="1">
        <v>25</v>
      </c>
      <c r="F75" s="7">
        <f t="shared" si="8"/>
        <v>0</v>
      </c>
      <c r="G75" s="7"/>
      <c r="H75" s="18" t="s">
        <v>59</v>
      </c>
    </row>
    <row r="76" spans="1:8" x14ac:dyDescent="0.25">
      <c r="C76" s="1" t="s">
        <v>27</v>
      </c>
      <c r="D76" s="5">
        <v>0</v>
      </c>
      <c r="E76" s="1">
        <v>20</v>
      </c>
      <c r="F76" s="5">
        <f t="shared" si="8"/>
        <v>0</v>
      </c>
      <c r="G76" s="5"/>
      <c r="H76" s="1" t="s">
        <v>28</v>
      </c>
    </row>
    <row r="77" spans="1:8" x14ac:dyDescent="0.25">
      <c r="C77" s="1" t="s">
        <v>29</v>
      </c>
      <c r="D77" s="5">
        <v>0</v>
      </c>
      <c r="E77" s="1">
        <v>10</v>
      </c>
      <c r="F77" s="5">
        <f t="shared" si="8"/>
        <v>0</v>
      </c>
      <c r="G77" s="5"/>
      <c r="H77" s="1" t="s">
        <v>30</v>
      </c>
    </row>
    <row r="78" spans="1:8" x14ac:dyDescent="0.25">
      <c r="C78" s="1" t="s">
        <v>31</v>
      </c>
      <c r="D78" s="5">
        <v>0</v>
      </c>
      <c r="E78" s="1">
        <v>5</v>
      </c>
      <c r="F78" s="5">
        <f t="shared" si="8"/>
        <v>0</v>
      </c>
      <c r="G78" s="5"/>
    </row>
    <row r="79" spans="1:8" x14ac:dyDescent="0.25">
      <c r="A79" s="11" t="s">
        <v>40</v>
      </c>
      <c r="B79" s="11"/>
      <c r="C79" s="11"/>
      <c r="D79" s="12"/>
      <c r="E79" s="12"/>
      <c r="F79" s="12">
        <f>SUM(F70:F78)</f>
        <v>0</v>
      </c>
      <c r="G79" s="12"/>
      <c r="H79" s="11"/>
    </row>
    <row r="80" spans="1:8" x14ac:dyDescent="0.25">
      <c r="D80" s="5"/>
      <c r="E80" s="5"/>
      <c r="F80" s="5"/>
      <c r="G80" s="5"/>
    </row>
    <row r="81" spans="1:8" x14ac:dyDescent="0.25">
      <c r="C81" s="8" t="s">
        <v>10</v>
      </c>
      <c r="D81" s="9" t="s">
        <v>11</v>
      </c>
      <c r="E81" s="9" t="s">
        <v>12</v>
      </c>
      <c r="F81" s="9" t="s">
        <v>13</v>
      </c>
      <c r="G81" s="9"/>
    </row>
    <row r="82" spans="1:8" x14ac:dyDescent="0.25">
      <c r="A82" s="1" t="s">
        <v>16</v>
      </c>
      <c r="B82" s="1" t="s">
        <v>17</v>
      </c>
      <c r="C82" s="1" t="s">
        <v>60</v>
      </c>
      <c r="D82" s="1">
        <v>0</v>
      </c>
      <c r="E82" s="1">
        <v>130</v>
      </c>
      <c r="F82" s="1">
        <f>E82*D82</f>
        <v>0</v>
      </c>
      <c r="H82" s="1" t="s">
        <v>61</v>
      </c>
    </row>
    <row r="83" spans="1:8" x14ac:dyDescent="0.25">
      <c r="A83" s="1" t="s">
        <v>19</v>
      </c>
      <c r="B83" s="1" t="s">
        <v>20</v>
      </c>
      <c r="C83" s="1" t="s">
        <v>60</v>
      </c>
      <c r="D83" s="1">
        <v>0</v>
      </c>
      <c r="E83" s="1">
        <v>100</v>
      </c>
      <c r="F83" s="1">
        <f t="shared" ref="F83:F89" si="9">E83*D83</f>
        <v>0</v>
      </c>
      <c r="H83" s="1" t="s">
        <v>61</v>
      </c>
    </row>
    <row r="84" spans="1:8" x14ac:dyDescent="0.25">
      <c r="A84" s="1" t="s">
        <v>21</v>
      </c>
      <c r="B84" s="1" t="s">
        <v>22</v>
      </c>
      <c r="C84" s="1" t="s">
        <v>60</v>
      </c>
      <c r="D84" s="1">
        <v>0</v>
      </c>
      <c r="E84" s="1">
        <v>75</v>
      </c>
      <c r="F84" s="1">
        <f t="shared" si="9"/>
        <v>0</v>
      </c>
      <c r="H84" s="1" t="s">
        <v>61</v>
      </c>
    </row>
    <row r="85" spans="1:8" x14ac:dyDescent="0.25">
      <c r="A85" s="4" t="s">
        <v>23</v>
      </c>
      <c r="B85" s="1" t="s">
        <v>24</v>
      </c>
      <c r="C85" s="1" t="s">
        <v>60</v>
      </c>
      <c r="D85" s="1">
        <v>0</v>
      </c>
      <c r="E85" s="1">
        <v>45</v>
      </c>
      <c r="F85" s="1">
        <f t="shared" si="9"/>
        <v>0</v>
      </c>
      <c r="H85" s="1" t="s">
        <v>61</v>
      </c>
    </row>
    <row r="86" spans="1:8" x14ac:dyDescent="0.25">
      <c r="A86" s="4" t="s">
        <v>25</v>
      </c>
      <c r="B86" s="1" t="s">
        <v>26</v>
      </c>
      <c r="C86" s="1" t="s">
        <v>60</v>
      </c>
      <c r="D86" s="1">
        <v>0</v>
      </c>
      <c r="E86" s="1">
        <v>20</v>
      </c>
      <c r="F86" s="1">
        <f t="shared" si="9"/>
        <v>0</v>
      </c>
      <c r="H86" s="1" t="s">
        <v>61</v>
      </c>
    </row>
    <row r="87" spans="1:8" x14ac:dyDescent="0.25">
      <c r="C87" s="1" t="s">
        <v>27</v>
      </c>
      <c r="D87" s="5">
        <v>0</v>
      </c>
      <c r="E87" s="1">
        <v>10</v>
      </c>
      <c r="F87" s="1">
        <f t="shared" si="9"/>
        <v>0</v>
      </c>
      <c r="H87" s="1" t="s">
        <v>28</v>
      </c>
    </row>
    <row r="88" spans="1:8" x14ac:dyDescent="0.25">
      <c r="C88" s="1" t="s">
        <v>29</v>
      </c>
      <c r="D88" s="5">
        <v>0</v>
      </c>
      <c r="E88" s="1">
        <v>5</v>
      </c>
      <c r="F88" s="1">
        <f t="shared" si="9"/>
        <v>0</v>
      </c>
      <c r="H88" s="1" t="s">
        <v>30</v>
      </c>
    </row>
    <row r="89" spans="1:8" x14ac:dyDescent="0.25">
      <c r="C89" s="1" t="s">
        <v>31</v>
      </c>
      <c r="D89" s="5">
        <v>0</v>
      </c>
      <c r="E89" s="1">
        <v>3</v>
      </c>
      <c r="F89" s="1">
        <f t="shared" si="9"/>
        <v>0</v>
      </c>
    </row>
    <row r="90" spans="1:8" customFormat="1" x14ac:dyDescent="0.25">
      <c r="A90" s="11" t="s">
        <v>40</v>
      </c>
      <c r="B90" s="11"/>
      <c r="C90" s="11"/>
      <c r="D90" s="12"/>
      <c r="E90" s="13"/>
      <c r="F90" s="12">
        <f>SUM(F82:F89)</f>
        <v>0</v>
      </c>
      <c r="G90" s="12"/>
      <c r="H90" s="11"/>
    </row>
    <row r="91" spans="1:8" x14ac:dyDescent="0.25">
      <c r="D91" s="5"/>
      <c r="E91" s="3"/>
      <c r="F91" s="5"/>
      <c r="G91" s="5"/>
    </row>
    <row r="92" spans="1:8" x14ac:dyDescent="0.25">
      <c r="C92" s="1" t="s">
        <v>62</v>
      </c>
      <c r="D92" s="5">
        <v>0</v>
      </c>
      <c r="E92" s="6">
        <v>0.03</v>
      </c>
      <c r="F92" s="5">
        <f t="shared" ref="F92" si="10">+D92*E92</f>
        <v>0</v>
      </c>
      <c r="G92" s="5"/>
      <c r="H92" s="19" t="s">
        <v>50</v>
      </c>
    </row>
    <row r="93" spans="1:8" x14ac:dyDescent="0.25">
      <c r="D93" s="5"/>
      <c r="E93" s="6"/>
      <c r="F93" s="5"/>
      <c r="G93" s="5"/>
      <c r="H93" s="19"/>
    </row>
    <row r="94" spans="1:8" x14ac:dyDescent="0.25">
      <c r="C94" s="8" t="s">
        <v>10</v>
      </c>
      <c r="D94" s="9" t="s">
        <v>11</v>
      </c>
      <c r="E94" s="9" t="s">
        <v>12</v>
      </c>
      <c r="F94" s="9" t="s">
        <v>13</v>
      </c>
      <c r="G94" s="9"/>
    </row>
    <row r="95" spans="1:8" x14ac:dyDescent="0.25">
      <c r="A95" s="4" t="s">
        <v>16</v>
      </c>
      <c r="B95" s="1" t="s">
        <v>17</v>
      </c>
      <c r="C95" s="1" t="s">
        <v>63</v>
      </c>
      <c r="D95" s="5">
        <v>0</v>
      </c>
      <c r="E95" s="1">
        <v>280</v>
      </c>
      <c r="F95" s="5">
        <f t="shared" ref="F95:F102" si="11">+D95*E95</f>
        <v>0</v>
      </c>
      <c r="G95" s="5"/>
    </row>
    <row r="96" spans="1:8" x14ac:dyDescent="0.25">
      <c r="A96" s="4" t="s">
        <v>19</v>
      </c>
      <c r="B96" s="1" t="s">
        <v>20</v>
      </c>
      <c r="C96" s="1" t="s">
        <v>63</v>
      </c>
      <c r="D96" s="5">
        <v>0</v>
      </c>
      <c r="E96" s="1">
        <v>195</v>
      </c>
      <c r="F96" s="5">
        <f t="shared" si="11"/>
        <v>0</v>
      </c>
      <c r="G96" s="5"/>
    </row>
    <row r="97" spans="1:8" x14ac:dyDescent="0.25">
      <c r="A97" s="4" t="s">
        <v>21</v>
      </c>
      <c r="B97" s="1" t="s">
        <v>22</v>
      </c>
      <c r="C97" s="1" t="s">
        <v>63</v>
      </c>
      <c r="D97" s="5">
        <v>0</v>
      </c>
      <c r="E97" s="1">
        <v>145</v>
      </c>
      <c r="F97" s="5">
        <f t="shared" si="11"/>
        <v>0</v>
      </c>
      <c r="G97" s="5"/>
    </row>
    <row r="98" spans="1:8" x14ac:dyDescent="0.25">
      <c r="A98" s="4" t="s">
        <v>23</v>
      </c>
      <c r="B98" s="1" t="s">
        <v>24</v>
      </c>
      <c r="C98" s="1" t="s">
        <v>63</v>
      </c>
      <c r="D98" s="5">
        <v>0</v>
      </c>
      <c r="E98" s="1">
        <v>92</v>
      </c>
      <c r="F98" s="5">
        <f t="shared" si="11"/>
        <v>0</v>
      </c>
      <c r="G98" s="5"/>
    </row>
    <row r="99" spans="1:8" x14ac:dyDescent="0.25">
      <c r="A99" s="4" t="s">
        <v>25</v>
      </c>
      <c r="B99" s="1" t="s">
        <v>26</v>
      </c>
      <c r="C99" s="1" t="s">
        <v>63</v>
      </c>
      <c r="D99" s="5">
        <v>0</v>
      </c>
      <c r="E99" s="1">
        <v>50</v>
      </c>
      <c r="F99" s="5">
        <f t="shared" si="11"/>
        <v>0</v>
      </c>
      <c r="G99" s="5"/>
    </row>
    <row r="100" spans="1:8" x14ac:dyDescent="0.25">
      <c r="C100" s="1" t="s">
        <v>27</v>
      </c>
      <c r="D100" s="5">
        <v>0</v>
      </c>
      <c r="E100" s="1">
        <v>22</v>
      </c>
      <c r="F100" s="5">
        <f t="shared" si="11"/>
        <v>0</v>
      </c>
      <c r="G100" s="5"/>
      <c r="H100" s="1" t="s">
        <v>28</v>
      </c>
    </row>
    <row r="101" spans="1:8" x14ac:dyDescent="0.25">
      <c r="C101" s="1" t="s">
        <v>29</v>
      </c>
      <c r="D101" s="5">
        <v>0</v>
      </c>
      <c r="E101" s="1">
        <v>12</v>
      </c>
      <c r="F101" s="5">
        <f t="shared" si="11"/>
        <v>0</v>
      </c>
      <c r="G101" s="5"/>
      <c r="H101" s="1" t="s">
        <v>30</v>
      </c>
    </row>
    <row r="102" spans="1:8" x14ac:dyDescent="0.25">
      <c r="C102" s="1" t="s">
        <v>31</v>
      </c>
      <c r="D102" s="5">
        <v>0</v>
      </c>
      <c r="E102" s="1">
        <v>5</v>
      </c>
      <c r="F102" s="5">
        <f t="shared" si="11"/>
        <v>0</v>
      </c>
      <c r="G102" s="5"/>
    </row>
    <row r="103" spans="1:8" x14ac:dyDescent="0.25">
      <c r="A103" s="11" t="s">
        <v>40</v>
      </c>
      <c r="B103" s="11"/>
      <c r="C103" s="11"/>
      <c r="D103" s="12"/>
      <c r="E103" s="11"/>
      <c r="F103" s="12">
        <f>SUM(F95:F102)</f>
        <v>0</v>
      </c>
      <c r="G103" s="12"/>
      <c r="H103" s="11"/>
    </row>
    <row r="104" spans="1:8" x14ac:dyDescent="0.25">
      <c r="D104" s="5"/>
      <c r="E104" s="5"/>
      <c r="F104" s="5"/>
      <c r="G104" s="5"/>
    </row>
    <row r="105" spans="1:8" x14ac:dyDescent="0.25">
      <c r="C105" s="8" t="s">
        <v>10</v>
      </c>
      <c r="D105" s="9" t="s">
        <v>11</v>
      </c>
      <c r="E105" s="9" t="s">
        <v>12</v>
      </c>
      <c r="F105" s="9" t="s">
        <v>13</v>
      </c>
      <c r="G105" s="9"/>
    </row>
    <row r="106" spans="1:8" x14ac:dyDescent="0.25">
      <c r="A106" s="4" t="s">
        <v>16</v>
      </c>
      <c r="B106" s="1" t="s">
        <v>17</v>
      </c>
      <c r="C106" s="1" t="s">
        <v>64</v>
      </c>
      <c r="D106" s="5">
        <v>0</v>
      </c>
      <c r="E106" s="1">
        <v>170</v>
      </c>
      <c r="F106" s="5">
        <f t="shared" ref="F106:F113" si="12">+D106*E106</f>
        <v>0</v>
      </c>
      <c r="G106" s="5"/>
    </row>
    <row r="107" spans="1:8" x14ac:dyDescent="0.25">
      <c r="A107" s="4" t="s">
        <v>19</v>
      </c>
      <c r="B107" s="1" t="s">
        <v>20</v>
      </c>
      <c r="C107" s="1" t="s">
        <v>64</v>
      </c>
      <c r="D107" s="5">
        <v>0</v>
      </c>
      <c r="E107" s="1">
        <v>108</v>
      </c>
      <c r="F107" s="5">
        <f t="shared" si="12"/>
        <v>0</v>
      </c>
      <c r="G107" s="5"/>
    </row>
    <row r="108" spans="1:8" x14ac:dyDescent="0.25">
      <c r="A108" s="4" t="s">
        <v>21</v>
      </c>
      <c r="B108" s="1" t="s">
        <v>22</v>
      </c>
      <c r="C108" s="1" t="s">
        <v>64</v>
      </c>
      <c r="D108" s="5">
        <v>0</v>
      </c>
      <c r="E108" s="1">
        <v>82</v>
      </c>
      <c r="F108" s="5">
        <f t="shared" si="12"/>
        <v>0</v>
      </c>
      <c r="G108" s="5"/>
    </row>
    <row r="109" spans="1:8" x14ac:dyDescent="0.25">
      <c r="A109" s="4" t="s">
        <v>23</v>
      </c>
      <c r="B109" s="1" t="s">
        <v>24</v>
      </c>
      <c r="C109" s="1" t="s">
        <v>64</v>
      </c>
      <c r="D109" s="5">
        <v>0</v>
      </c>
      <c r="E109" s="1">
        <v>46</v>
      </c>
      <c r="F109" s="5">
        <f t="shared" si="12"/>
        <v>0</v>
      </c>
      <c r="G109" s="5"/>
    </row>
    <row r="110" spans="1:8" x14ac:dyDescent="0.25">
      <c r="A110" s="4" t="s">
        <v>25</v>
      </c>
      <c r="B110" s="1" t="s">
        <v>26</v>
      </c>
      <c r="C110" s="1" t="s">
        <v>64</v>
      </c>
      <c r="D110" s="5">
        <v>0</v>
      </c>
      <c r="E110" s="1">
        <v>20</v>
      </c>
      <c r="F110" s="5">
        <f t="shared" si="12"/>
        <v>0</v>
      </c>
      <c r="G110" s="5"/>
    </row>
    <row r="111" spans="1:8" x14ac:dyDescent="0.25">
      <c r="C111" s="1" t="s">
        <v>27</v>
      </c>
      <c r="D111" s="5">
        <v>0</v>
      </c>
      <c r="E111" s="1">
        <v>10</v>
      </c>
      <c r="F111" s="5">
        <f t="shared" si="12"/>
        <v>0</v>
      </c>
      <c r="G111" s="5"/>
      <c r="H111" s="1" t="s">
        <v>28</v>
      </c>
    </row>
    <row r="112" spans="1:8" x14ac:dyDescent="0.25">
      <c r="C112" s="1" t="s">
        <v>29</v>
      </c>
      <c r="D112" s="5">
        <v>0</v>
      </c>
      <c r="E112" s="1">
        <v>5</v>
      </c>
      <c r="F112" s="5">
        <f t="shared" si="12"/>
        <v>0</v>
      </c>
      <c r="G112" s="5"/>
      <c r="H112" s="1" t="s">
        <v>30</v>
      </c>
    </row>
    <row r="113" spans="1:8" x14ac:dyDescent="0.25">
      <c r="C113" s="1" t="s">
        <v>31</v>
      </c>
      <c r="D113" s="5">
        <v>0</v>
      </c>
      <c r="E113" s="1">
        <v>3</v>
      </c>
      <c r="F113" s="5">
        <f t="shared" si="12"/>
        <v>0</v>
      </c>
      <c r="G113" s="5"/>
    </row>
    <row r="114" spans="1:8" x14ac:dyDescent="0.25">
      <c r="A114" s="11" t="s">
        <v>40</v>
      </c>
      <c r="B114" s="11"/>
      <c r="C114" s="11"/>
      <c r="D114" s="12"/>
      <c r="E114" s="12"/>
      <c r="F114" s="12">
        <f>SUM(F106:F113)</f>
        <v>0</v>
      </c>
      <c r="G114" s="12"/>
      <c r="H114" s="11"/>
    </row>
    <row r="115" spans="1:8" x14ac:dyDescent="0.25">
      <c r="D115" s="5"/>
      <c r="E115" s="5"/>
      <c r="F115" s="5"/>
      <c r="G115" s="5"/>
    </row>
    <row r="116" spans="1:8" x14ac:dyDescent="0.25">
      <c r="C116" s="8" t="s">
        <v>10</v>
      </c>
      <c r="D116" s="9" t="s">
        <v>11</v>
      </c>
      <c r="E116" s="9" t="s">
        <v>12</v>
      </c>
      <c r="F116" s="9" t="s">
        <v>13</v>
      </c>
      <c r="G116" s="9"/>
    </row>
    <row r="117" spans="1:8" x14ac:dyDescent="0.25">
      <c r="A117" s="4" t="s">
        <v>16</v>
      </c>
      <c r="B117" s="1" t="s">
        <v>17</v>
      </c>
      <c r="C117" s="1" t="s">
        <v>65</v>
      </c>
      <c r="D117" s="5">
        <v>0</v>
      </c>
      <c r="E117" s="5">
        <v>255</v>
      </c>
      <c r="F117" s="5">
        <f t="shared" ref="F117:F130" si="13">+D117*E117</f>
        <v>0</v>
      </c>
      <c r="G117" s="5"/>
    </row>
    <row r="118" spans="1:8" x14ac:dyDescent="0.25">
      <c r="A118" s="4" t="s">
        <v>19</v>
      </c>
      <c r="B118" s="1" t="s">
        <v>20</v>
      </c>
      <c r="C118" s="1" t="s">
        <v>65</v>
      </c>
      <c r="D118" s="5">
        <v>0</v>
      </c>
      <c r="E118" s="5">
        <v>205</v>
      </c>
      <c r="F118" s="5">
        <f t="shared" si="13"/>
        <v>0</v>
      </c>
      <c r="G118" s="5"/>
    </row>
    <row r="119" spans="1:8" x14ac:dyDescent="0.25">
      <c r="A119" s="4" t="s">
        <v>21</v>
      </c>
      <c r="B119" s="1" t="s">
        <v>22</v>
      </c>
      <c r="C119" s="1" t="s">
        <v>65</v>
      </c>
      <c r="D119" s="5">
        <v>0</v>
      </c>
      <c r="E119" s="5">
        <v>155</v>
      </c>
      <c r="F119" s="5">
        <f t="shared" si="13"/>
        <v>0</v>
      </c>
      <c r="G119" s="5"/>
    </row>
    <row r="120" spans="1:8" x14ac:dyDescent="0.25">
      <c r="A120" s="4" t="s">
        <v>23</v>
      </c>
      <c r="B120" s="1" t="s">
        <v>24</v>
      </c>
      <c r="C120" s="1" t="s">
        <v>65</v>
      </c>
      <c r="D120" s="5">
        <v>0</v>
      </c>
      <c r="E120" s="5">
        <v>102</v>
      </c>
      <c r="F120" s="5">
        <f t="shared" si="13"/>
        <v>0</v>
      </c>
      <c r="G120" s="5"/>
    </row>
    <row r="121" spans="1:8" x14ac:dyDescent="0.25">
      <c r="A121" s="4" t="s">
        <v>25</v>
      </c>
      <c r="B121" s="1" t="s">
        <v>26</v>
      </c>
      <c r="C121" s="1" t="s">
        <v>65</v>
      </c>
      <c r="D121" s="5">
        <v>0</v>
      </c>
      <c r="E121" s="5">
        <v>52</v>
      </c>
      <c r="F121" s="5">
        <f t="shared" si="13"/>
        <v>0</v>
      </c>
      <c r="G121" s="5"/>
    </row>
    <row r="122" spans="1:8" x14ac:dyDescent="0.25">
      <c r="C122" s="1" t="s">
        <v>66</v>
      </c>
      <c r="D122" s="5">
        <v>0</v>
      </c>
      <c r="E122" s="5">
        <v>52</v>
      </c>
      <c r="F122" s="5">
        <f t="shared" si="13"/>
        <v>0</v>
      </c>
      <c r="G122" s="5"/>
      <c r="H122" s="1" t="s">
        <v>67</v>
      </c>
    </row>
    <row r="123" spans="1:8" x14ac:dyDescent="0.25">
      <c r="C123" s="1" t="s">
        <v>68</v>
      </c>
      <c r="D123" s="5">
        <v>0</v>
      </c>
      <c r="E123" s="5">
        <v>52</v>
      </c>
      <c r="F123" s="5">
        <f t="shared" si="13"/>
        <v>0</v>
      </c>
      <c r="G123" s="5"/>
      <c r="H123" s="1" t="s">
        <v>67</v>
      </c>
    </row>
    <row r="124" spans="1:8" x14ac:dyDescent="0.25">
      <c r="C124" s="1" t="s">
        <v>69</v>
      </c>
      <c r="D124" s="5">
        <v>0</v>
      </c>
      <c r="E124" s="5">
        <v>52</v>
      </c>
      <c r="F124" s="5">
        <f t="shared" si="13"/>
        <v>0</v>
      </c>
      <c r="G124" s="5"/>
      <c r="H124" s="1" t="s">
        <v>67</v>
      </c>
    </row>
    <row r="125" spans="1:8" x14ac:dyDescent="0.25">
      <c r="C125" s="1" t="s">
        <v>70</v>
      </c>
      <c r="D125" s="5">
        <v>0</v>
      </c>
      <c r="E125" s="5">
        <v>52</v>
      </c>
      <c r="F125" s="5">
        <f t="shared" si="13"/>
        <v>0</v>
      </c>
      <c r="G125" s="5"/>
      <c r="H125" s="1" t="s">
        <v>67</v>
      </c>
    </row>
    <row r="126" spans="1:8" x14ac:dyDescent="0.25">
      <c r="C126" s="1" t="s">
        <v>71</v>
      </c>
      <c r="D126" s="5">
        <v>0</v>
      </c>
      <c r="E126" s="5">
        <v>52</v>
      </c>
      <c r="F126" s="5">
        <f t="shared" si="13"/>
        <v>0</v>
      </c>
      <c r="G126" s="5"/>
      <c r="H126" s="1" t="s">
        <v>67</v>
      </c>
    </row>
    <row r="127" spans="1:8" x14ac:dyDescent="0.25">
      <c r="C127" s="1" t="s">
        <v>72</v>
      </c>
      <c r="D127" s="5">
        <v>0</v>
      </c>
      <c r="E127" s="5">
        <v>52</v>
      </c>
      <c r="F127" s="5">
        <f t="shared" si="13"/>
        <v>0</v>
      </c>
      <c r="G127" s="5"/>
      <c r="H127" s="1" t="s">
        <v>67</v>
      </c>
    </row>
    <row r="128" spans="1:8" x14ac:dyDescent="0.25">
      <c r="C128" s="1" t="s">
        <v>27</v>
      </c>
      <c r="D128" s="5">
        <v>0</v>
      </c>
      <c r="E128" s="5">
        <v>32</v>
      </c>
      <c r="F128" s="5">
        <f t="shared" si="13"/>
        <v>0</v>
      </c>
      <c r="G128" s="5"/>
      <c r="H128" s="1" t="s">
        <v>28</v>
      </c>
    </row>
    <row r="129" spans="1:8" x14ac:dyDescent="0.25">
      <c r="C129" s="1" t="s">
        <v>29</v>
      </c>
      <c r="D129" s="5">
        <v>0</v>
      </c>
      <c r="E129" s="5">
        <v>15</v>
      </c>
      <c r="F129" s="5">
        <f t="shared" si="13"/>
        <v>0</v>
      </c>
      <c r="G129" s="5"/>
      <c r="H129" s="1" t="s">
        <v>30</v>
      </c>
    </row>
    <row r="130" spans="1:8" x14ac:dyDescent="0.25">
      <c r="C130" s="1" t="s">
        <v>31</v>
      </c>
      <c r="D130" s="5">
        <v>0</v>
      </c>
      <c r="E130" s="5">
        <v>6</v>
      </c>
      <c r="F130" s="5">
        <f t="shared" si="13"/>
        <v>0</v>
      </c>
      <c r="G130" s="5"/>
    </row>
    <row r="131" spans="1:8" x14ac:dyDescent="0.25">
      <c r="A131" s="1" t="s">
        <v>40</v>
      </c>
      <c r="D131" s="5"/>
      <c r="E131" s="5"/>
      <c r="F131" s="12">
        <f>SUM(F117:F130)</f>
        <v>0</v>
      </c>
      <c r="G131" s="12"/>
    </row>
    <row r="132" spans="1:8" x14ac:dyDescent="0.25">
      <c r="D132" s="5"/>
      <c r="E132" s="5"/>
      <c r="F132" s="5"/>
      <c r="G132" s="5"/>
    </row>
    <row r="133" spans="1:8" ht="16.5" x14ac:dyDescent="0.3">
      <c r="A133" s="14" t="s">
        <v>73</v>
      </c>
      <c r="B133" s="15"/>
      <c r="C133" s="15"/>
      <c r="D133" s="16"/>
      <c r="E133" s="16"/>
      <c r="F133" s="17">
        <f>+F24+F35+F54+F103+F114+F131+F79+F65+F46+F90</f>
        <v>0</v>
      </c>
      <c r="G133" s="17"/>
    </row>
    <row r="134" spans="1:8" ht="16.5" x14ac:dyDescent="0.3">
      <c r="A134" s="14" t="s">
        <v>75</v>
      </c>
      <c r="B134" s="15"/>
      <c r="C134" s="15"/>
      <c r="D134" s="15"/>
      <c r="E134" s="15"/>
      <c r="F134" s="17">
        <f>SUM(F67,F92,F26,F27,F48)</f>
        <v>0</v>
      </c>
      <c r="G134" s="17"/>
    </row>
    <row r="135" spans="1:8" x14ac:dyDescent="0.25">
      <c r="D135" s="5"/>
      <c r="E135" s="3"/>
      <c r="F135" s="5"/>
      <c r="G135" s="5"/>
    </row>
    <row r="136" spans="1:8" x14ac:dyDescent="0.25">
      <c r="D136" s="5"/>
      <c r="E136" s="3"/>
      <c r="F136" s="5"/>
      <c r="G136" s="5"/>
    </row>
    <row r="137" spans="1:8" x14ac:dyDescent="0.25">
      <c r="D137" s="5"/>
      <c r="E137" s="5"/>
      <c r="F137" s="5"/>
      <c r="G137" s="5"/>
    </row>
    <row r="138" spans="1:8" x14ac:dyDescent="0.25">
      <c r="A138" s="19" t="s">
        <v>76</v>
      </c>
    </row>
    <row r="139" spans="1:8" x14ac:dyDescent="0.25">
      <c r="D139" s="3"/>
      <c r="E139" s="3"/>
      <c r="F139" s="3"/>
      <c r="G139" s="3"/>
    </row>
    <row r="140" spans="1:8" x14ac:dyDescent="0.25">
      <c r="D140" s="5"/>
      <c r="E140" s="5"/>
      <c r="F140" s="5"/>
      <c r="G140" s="5"/>
    </row>
    <row r="141" spans="1:8" x14ac:dyDescent="0.25">
      <c r="D141" s="5"/>
      <c r="E141" s="5"/>
      <c r="F141" s="5"/>
      <c r="G141" s="5"/>
    </row>
    <row r="142" spans="1:8" x14ac:dyDescent="0.25">
      <c r="D142" s="5"/>
      <c r="E142" s="3"/>
      <c r="F142" s="5"/>
      <c r="G142" s="5"/>
    </row>
    <row r="143" spans="1:8" x14ac:dyDescent="0.25">
      <c r="D143" s="5"/>
      <c r="E143" s="3"/>
      <c r="F143" s="5"/>
      <c r="G143" s="5"/>
    </row>
    <row r="144" spans="1:8" x14ac:dyDescent="0.25">
      <c r="D144" s="5"/>
      <c r="E144" s="3"/>
      <c r="F144" s="5"/>
      <c r="G144" s="5"/>
    </row>
    <row r="145" spans="4:7" x14ac:dyDescent="0.25">
      <c r="D145" s="5"/>
      <c r="E145" s="3"/>
      <c r="F145" s="5"/>
      <c r="G145" s="5"/>
    </row>
    <row r="146" spans="4:7" x14ac:dyDescent="0.25">
      <c r="D146" s="5"/>
      <c r="E146" s="5"/>
      <c r="F146" s="5"/>
      <c r="G146" s="5"/>
    </row>
    <row r="148" spans="4:7" x14ac:dyDescent="0.25">
      <c r="F148" s="5"/>
      <c r="G148" s="5"/>
    </row>
    <row r="149" spans="4:7" x14ac:dyDescent="0.25">
      <c r="F149" s="5"/>
      <c r="G149" s="5"/>
    </row>
    <row r="150" spans="4:7" x14ac:dyDescent="0.25">
      <c r="F150" s="5"/>
      <c r="G150" s="5"/>
    </row>
    <row r="152" spans="4:7" x14ac:dyDescent="0.25">
      <c r="F152" s="5"/>
      <c r="G152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B082C1EFCF4D46B316EB2B034C14F3" ma:contentTypeVersion="12" ma:contentTypeDescription="Opret et nyt dokument." ma:contentTypeScope="" ma:versionID="b532116b42a0c04885e78bf698b564ea">
  <xsd:schema xmlns:xsd="http://www.w3.org/2001/XMLSchema" xmlns:xs="http://www.w3.org/2001/XMLSchema" xmlns:p="http://schemas.microsoft.com/office/2006/metadata/properties" xmlns:ns2="1a88adab-a546-4adf-b5d1-74c59bb30c81" xmlns:ns3="b1b3962a-c7b8-462f-8940-bec1b890f154" targetNamespace="http://schemas.microsoft.com/office/2006/metadata/properties" ma:root="true" ma:fieldsID="845f533e35ba8031ff2b148e4981f305" ns2:_="" ns3:_="">
    <xsd:import namespace="1a88adab-a546-4adf-b5d1-74c59bb30c81"/>
    <xsd:import namespace="b1b3962a-c7b8-462f-8940-bec1b890f1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8adab-a546-4adf-b5d1-74c59bb30c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3962a-c7b8-462f-8940-bec1b890f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96C127-7BBA-4DC7-9A1B-C72765FA5C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4EB613-B16A-42DF-BEF9-AE032A595B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C877322-ECB6-4567-8F21-699F9EA4FC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8adab-a546-4adf-b5d1-74c59bb30c81"/>
    <ds:schemaRef ds:uri="b1b3962a-c7b8-462f-8940-bec1b890f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License</vt:lpstr>
      <vt:lpstr>Subscription License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Dalsgaard Christensen</dc:creator>
  <cp:keywords/>
  <dc:description/>
  <cp:lastModifiedBy>Søren Reinewald</cp:lastModifiedBy>
  <cp:revision/>
  <dcterms:created xsi:type="dcterms:W3CDTF">2018-03-08T12:02:58Z</dcterms:created>
  <dcterms:modified xsi:type="dcterms:W3CDTF">2021-01-25T08:27:45Z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0x0101005FB082C1EFCF4D46B316EB2B034C14F3</vt:lpwstr>
  </property>
</Properties>
</file>