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44" documentId="8_{FB739D27-EF49-4F7E-B1B8-D2D0A7D38047}" xr6:coauthVersionLast="47" xr6:coauthVersionMax="47" xr10:uidLastSave="{CB82A435-2E50-465E-B7E6-B545F47EDD0F}"/>
  <bookViews>
    <workbookView xWindow="-120" yWindow="-120" windowWidth="38640" windowHeight="21240" xr2:uid="{00000000-000D-0000-FFFF-FFFF00000000}"/>
  </bookViews>
  <sheets>
    <sheet name="Purchase License" sheetId="4" r:id="rId1"/>
    <sheet name="Subscription License" sheetId="5" r:id="rId2"/>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5" i="5" l="1"/>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54" i="5"/>
  <c r="F153" i="5"/>
  <c r="F152" i="5"/>
  <c r="F151" i="5"/>
  <c r="F150" i="5"/>
  <c r="F149" i="5"/>
  <c r="F148" i="5"/>
  <c r="F147" i="5"/>
  <c r="F125" i="5"/>
  <c r="F124" i="5"/>
  <c r="F130" i="5"/>
  <c r="F129" i="5"/>
  <c r="F128" i="5"/>
  <c r="F127" i="5"/>
  <c r="F126" i="5"/>
  <c r="F123" i="5"/>
  <c r="F94" i="5"/>
  <c r="F93" i="5"/>
  <c r="F92" i="5"/>
  <c r="F91" i="5"/>
  <c r="F95" i="5" s="1"/>
  <c r="E23" i="5"/>
  <c r="F23" i="5" s="1"/>
  <c r="E22" i="5"/>
  <c r="F22" i="5" s="1"/>
  <c r="E21" i="5"/>
  <c r="F21" i="5" s="1"/>
  <c r="E20" i="5"/>
  <c r="F20" i="5" s="1"/>
  <c r="E19" i="5"/>
  <c r="F19" i="5" s="1"/>
  <c r="E18" i="5"/>
  <c r="F18" i="5" s="1"/>
  <c r="E17" i="5"/>
  <c r="F17" i="5" s="1"/>
  <c r="E16" i="5"/>
  <c r="F16" i="5" s="1"/>
  <c r="H198" i="4"/>
  <c r="I198" i="4" s="1"/>
  <c r="F198" i="4"/>
  <c r="H197" i="4"/>
  <c r="I197" i="4" s="1"/>
  <c r="F197" i="4"/>
  <c r="H196" i="4"/>
  <c r="I196" i="4" s="1"/>
  <c r="F196" i="4"/>
  <c r="H195" i="4"/>
  <c r="I195" i="4" s="1"/>
  <c r="F195" i="4"/>
  <c r="H193" i="4"/>
  <c r="I193" i="4" s="1"/>
  <c r="F193" i="4"/>
  <c r="H192" i="4"/>
  <c r="I192" i="4" s="1"/>
  <c r="F192" i="4"/>
  <c r="H191" i="4"/>
  <c r="I191" i="4" s="1"/>
  <c r="F191" i="4"/>
  <c r="H190" i="4"/>
  <c r="I190" i="4" s="1"/>
  <c r="F190" i="4"/>
  <c r="H188" i="4"/>
  <c r="I188" i="4" s="1"/>
  <c r="F188" i="4"/>
  <c r="H187" i="4"/>
  <c r="I187" i="4" s="1"/>
  <c r="F187" i="4"/>
  <c r="H186" i="4"/>
  <c r="I186" i="4" s="1"/>
  <c r="F186" i="4"/>
  <c r="H185" i="4"/>
  <c r="I185" i="4" s="1"/>
  <c r="F185" i="4"/>
  <c r="H183" i="4"/>
  <c r="I183" i="4" s="1"/>
  <c r="F183" i="4"/>
  <c r="H182" i="4"/>
  <c r="I182" i="4" s="1"/>
  <c r="F182" i="4"/>
  <c r="H181" i="4"/>
  <c r="I181" i="4" s="1"/>
  <c r="F181" i="4"/>
  <c r="H180" i="4"/>
  <c r="I180" i="4" s="1"/>
  <c r="F180" i="4"/>
  <c r="H178" i="4"/>
  <c r="I178" i="4" s="1"/>
  <c r="F178"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F177" i="5" l="1"/>
  <c r="F166" i="5"/>
  <c r="F155" i="5"/>
  <c r="F201" i="5"/>
  <c r="F131" i="5"/>
  <c r="F164" i="4"/>
  <c r="F175" i="4"/>
  <c r="I164" i="4"/>
  <c r="F199" i="4"/>
  <c r="F153" i="4"/>
  <c r="I175" i="4"/>
  <c r="I199" i="4"/>
  <c r="I153" i="4"/>
  <c r="F128" i="4"/>
  <c r="H127" i="4"/>
  <c r="I127" i="4" s="1"/>
  <c r="F126" i="4"/>
  <c r="H125" i="4"/>
  <c r="I125" i="4" s="1"/>
  <c r="H124" i="4"/>
  <c r="I124" i="4" s="1"/>
  <c r="F123" i="4"/>
  <c r="H122" i="4"/>
  <c r="I122" i="4" s="1"/>
  <c r="H121" i="4"/>
  <c r="I121" i="4" s="1"/>
  <c r="H17" i="4"/>
  <c r="I17" i="4" s="1"/>
  <c r="F23" i="4"/>
  <c r="H22" i="4"/>
  <c r="I22" i="4" s="1"/>
  <c r="H18" i="4"/>
  <c r="I18" i="4" s="1"/>
  <c r="F124" i="4"/>
  <c r="H24" i="4"/>
  <c r="I24" i="4" s="1"/>
  <c r="F24" i="4"/>
  <c r="H23" i="4"/>
  <c r="I23" i="4" s="1"/>
  <c r="F22" i="4"/>
  <c r="H21" i="4"/>
  <c r="I21" i="4" s="1"/>
  <c r="F21" i="4"/>
  <c r="H20" i="4"/>
  <c r="I20" i="4" s="1"/>
  <c r="F20" i="4"/>
  <c r="H19" i="4"/>
  <c r="I19" i="4" s="1"/>
  <c r="F19" i="4"/>
  <c r="F18" i="4"/>
  <c r="H126" i="4" l="1"/>
  <c r="I126" i="4" s="1"/>
  <c r="H128" i="4"/>
  <c r="I128" i="4" s="1"/>
  <c r="F127" i="4"/>
  <c r="H123" i="4"/>
  <c r="I123" i="4" s="1"/>
  <c r="F125" i="4"/>
  <c r="F122" i="4"/>
  <c r="F121" i="4"/>
  <c r="F17" i="4"/>
  <c r="I129" i="4"/>
  <c r="F69" i="5"/>
  <c r="F68" i="5"/>
  <c r="F67" i="5"/>
  <c r="F66" i="5"/>
  <c r="F65" i="5"/>
  <c r="F75" i="5"/>
  <c r="F72" i="5"/>
  <c r="F71" i="5"/>
  <c r="F70" i="5"/>
  <c r="I72" i="4"/>
  <c r="I71" i="4"/>
  <c r="F73" i="4"/>
  <c r="F72" i="4"/>
  <c r="F69" i="4"/>
  <c r="F68" i="4"/>
  <c r="F77" i="4"/>
  <c r="I74" i="4"/>
  <c r="F74" i="4"/>
  <c r="I73" i="4"/>
  <c r="F71" i="4"/>
  <c r="I70" i="4"/>
  <c r="F70" i="4"/>
  <c r="I69" i="4"/>
  <c r="I68" i="4"/>
  <c r="I67" i="4"/>
  <c r="F67" i="4"/>
  <c r="F283" i="5"/>
  <c r="F278" i="5"/>
  <c r="F277" i="5"/>
  <c r="F276" i="5"/>
  <c r="F275" i="5"/>
  <c r="F274" i="5"/>
  <c r="F272" i="5"/>
  <c r="F271" i="5"/>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80" i="4"/>
  <c r="H276" i="4"/>
  <c r="I276" i="4" s="1"/>
  <c r="H275" i="4"/>
  <c r="I275" i="4" s="1"/>
  <c r="H274" i="4"/>
  <c r="I274" i="4" s="1"/>
  <c r="H273" i="4"/>
  <c r="I273" i="4" s="1"/>
  <c r="H272" i="4"/>
  <c r="I272" i="4" s="1"/>
  <c r="H270" i="4"/>
  <c r="I270" i="4" s="1"/>
  <c r="H269" i="4"/>
  <c r="I269" i="4" s="1"/>
  <c r="H268" i="4"/>
  <c r="I268" i="4" s="1"/>
  <c r="H264" i="4"/>
  <c r="I264" i="4" s="1"/>
  <c r="H263" i="4"/>
  <c r="I263" i="4" s="1"/>
  <c r="H262" i="4"/>
  <c r="I262" i="4" s="1"/>
  <c r="H261" i="4"/>
  <c r="I261" i="4" s="1"/>
  <c r="H260" i="4"/>
  <c r="I260" i="4" s="1"/>
  <c r="H259" i="4"/>
  <c r="I259" i="4" s="1"/>
  <c r="H258" i="4"/>
  <c r="I258" i="4" s="1"/>
  <c r="H257" i="4"/>
  <c r="I257" i="4" s="1"/>
  <c r="H253" i="4"/>
  <c r="I253" i="4" s="1"/>
  <c r="H252" i="4"/>
  <c r="I252" i="4" s="1"/>
  <c r="H251" i="4"/>
  <c r="I251" i="4" s="1"/>
  <c r="H250" i="4"/>
  <c r="I250" i="4" s="1"/>
  <c r="H249" i="4"/>
  <c r="I249" i="4" s="1"/>
  <c r="H248" i="4"/>
  <c r="I248" i="4" s="1"/>
  <c r="H247" i="4"/>
  <c r="I247" i="4" s="1"/>
  <c r="H246" i="4"/>
  <c r="I246" i="4" s="1"/>
  <c r="H242" i="4"/>
  <c r="I242" i="4" s="1"/>
  <c r="H241" i="4"/>
  <c r="I241" i="4" s="1"/>
  <c r="H240" i="4"/>
  <c r="I240" i="4" s="1"/>
  <c r="H239" i="4"/>
  <c r="I239" i="4" s="1"/>
  <c r="H238" i="4"/>
  <c r="I238" i="4" s="1"/>
  <c r="H237" i="4"/>
  <c r="I237" i="4" s="1"/>
  <c r="H236" i="4"/>
  <c r="I236" i="4" s="1"/>
  <c r="H235" i="4"/>
  <c r="I235" i="4" s="1"/>
  <c r="H231" i="4"/>
  <c r="I231" i="4" s="1"/>
  <c r="H230" i="4"/>
  <c r="I230" i="4" s="1"/>
  <c r="H229" i="4"/>
  <c r="I229" i="4" s="1"/>
  <c r="H228" i="4"/>
  <c r="I228" i="4" s="1"/>
  <c r="H227" i="4"/>
  <c r="I227" i="4" s="1"/>
  <c r="H226" i="4"/>
  <c r="I226" i="4" s="1"/>
  <c r="H225" i="4"/>
  <c r="I225" i="4" s="1"/>
  <c r="H224" i="4"/>
  <c r="I224" i="4" s="1"/>
  <c r="H220" i="4"/>
  <c r="I220" i="4" s="1"/>
  <c r="H219" i="4"/>
  <c r="I219" i="4" s="1"/>
  <c r="H218" i="4"/>
  <c r="I218" i="4" s="1"/>
  <c r="H217" i="4"/>
  <c r="I217" i="4" s="1"/>
  <c r="H216" i="4"/>
  <c r="I216" i="4" s="1"/>
  <c r="H215" i="4"/>
  <c r="I215" i="4" s="1"/>
  <c r="H214" i="4"/>
  <c r="I214" i="4" s="1"/>
  <c r="H213" i="4"/>
  <c r="I213" i="4" s="1"/>
  <c r="H209" i="4"/>
  <c r="I209" i="4" s="1"/>
  <c r="H208" i="4"/>
  <c r="I208" i="4" s="1"/>
  <c r="H207" i="4"/>
  <c r="I207" i="4" s="1"/>
  <c r="H206" i="4"/>
  <c r="I206" i="4" s="1"/>
  <c r="H205" i="4"/>
  <c r="I205" i="4" s="1"/>
  <c r="H204" i="4"/>
  <c r="I204" i="4" s="1"/>
  <c r="H203" i="4"/>
  <c r="I203" i="4" s="1"/>
  <c r="H202" i="4"/>
  <c r="I202" i="4" s="1"/>
  <c r="H139" i="4"/>
  <c r="I139" i="4" s="1"/>
  <c r="H138" i="4"/>
  <c r="I138" i="4" s="1"/>
  <c r="H137" i="4"/>
  <c r="I137" i="4" s="1"/>
  <c r="H136" i="4"/>
  <c r="I136" i="4" s="1"/>
  <c r="H135" i="4"/>
  <c r="I135" i="4" s="1"/>
  <c r="H134" i="4"/>
  <c r="I134" i="4" s="1"/>
  <c r="H133" i="4"/>
  <c r="I133" i="4" s="1"/>
  <c r="H132" i="4"/>
  <c r="I132" i="4" s="1"/>
  <c r="H117" i="4"/>
  <c r="I117" i="4" s="1"/>
  <c r="H116" i="4"/>
  <c r="I116" i="4" s="1"/>
  <c r="H115" i="4"/>
  <c r="I115" i="4" s="1"/>
  <c r="H114" i="4"/>
  <c r="I114" i="4" s="1"/>
  <c r="H113" i="4"/>
  <c r="I113" i="4" s="1"/>
  <c r="H112" i="4"/>
  <c r="I112" i="4" s="1"/>
  <c r="H111" i="4"/>
  <c r="I111" i="4" s="1"/>
  <c r="H110" i="4"/>
  <c r="I110" i="4" s="1"/>
  <c r="H103" i="4"/>
  <c r="I103" i="4" s="1"/>
  <c r="H102" i="4"/>
  <c r="I102" i="4" s="1"/>
  <c r="H101" i="4"/>
  <c r="I101" i="4" s="1"/>
  <c r="H100" i="4"/>
  <c r="I100" i="4" s="1"/>
  <c r="H99" i="4"/>
  <c r="I99" i="4" s="1"/>
  <c r="H98" i="4"/>
  <c r="I98" i="4" s="1"/>
  <c r="H97" i="4"/>
  <c r="I97" i="4" s="1"/>
  <c r="H96" i="4"/>
  <c r="I96" i="4" s="1"/>
  <c r="H87" i="4"/>
  <c r="I87" i="4" s="1"/>
  <c r="H86" i="4"/>
  <c r="I86" i="4" s="1"/>
  <c r="H85" i="4"/>
  <c r="I85" i="4" s="1"/>
  <c r="H84" i="4"/>
  <c r="I84" i="4" s="1"/>
  <c r="H83" i="4"/>
  <c r="I83" i="4" s="1"/>
  <c r="H82" i="4"/>
  <c r="I82" i="4" s="1"/>
  <c r="H81" i="4"/>
  <c r="I81" i="4" s="1"/>
  <c r="H80" i="4"/>
  <c r="I80" i="4" s="1"/>
  <c r="H63" i="4"/>
  <c r="I63" i="4" s="1"/>
  <c r="H62" i="4"/>
  <c r="I62" i="4" s="1"/>
  <c r="H61" i="4"/>
  <c r="I61" i="4" s="1"/>
  <c r="H60" i="4"/>
  <c r="I60" i="4" s="1"/>
  <c r="H59" i="4"/>
  <c r="I59" i="4" s="1"/>
  <c r="H55" i="4"/>
  <c r="I55" i="4" s="1"/>
  <c r="H54" i="4"/>
  <c r="I54" i="4" s="1"/>
  <c r="H53" i="4"/>
  <c r="I53" i="4" s="1"/>
  <c r="H52" i="4"/>
  <c r="I52" i="4" s="1"/>
  <c r="H51" i="4"/>
  <c r="I51" i="4" s="1"/>
  <c r="H50" i="4"/>
  <c r="I50" i="4" s="1"/>
  <c r="H49" i="4"/>
  <c r="I49" i="4" s="1"/>
  <c r="H48" i="4"/>
  <c r="I48" i="4" s="1"/>
  <c r="H40" i="4"/>
  <c r="I40" i="4" s="1"/>
  <c r="H39" i="4"/>
  <c r="I39" i="4" s="1"/>
  <c r="H38" i="4"/>
  <c r="I38" i="4" s="1"/>
  <c r="H37" i="4"/>
  <c r="I37" i="4" s="1"/>
  <c r="H35" i="4"/>
  <c r="I35" i="4" s="1"/>
  <c r="H34" i="4"/>
  <c r="I34" i="4" s="1"/>
  <c r="H33" i="4"/>
  <c r="I33" i="4" s="1"/>
  <c r="H32" i="4"/>
  <c r="I32" i="4" s="1"/>
  <c r="H31" i="4"/>
  <c r="I31" i="4" s="1"/>
  <c r="H30" i="4"/>
  <c r="I30" i="4" s="1"/>
  <c r="H29" i="4"/>
  <c r="I29" i="4" s="1"/>
  <c r="H28" i="4"/>
  <c r="I28" i="4" s="1"/>
  <c r="H27" i="4"/>
  <c r="I27" i="4" s="1"/>
  <c r="H26" i="4"/>
  <c r="I26" i="4" s="1"/>
  <c r="H14" i="4"/>
  <c r="I14" i="4" s="1"/>
  <c r="H13" i="4"/>
  <c r="I13" i="4" s="1"/>
  <c r="H12" i="4"/>
  <c r="I12" i="4" s="1"/>
  <c r="H11" i="4"/>
  <c r="I11" i="4" s="1"/>
  <c r="H10" i="4"/>
  <c r="I10" i="4" s="1"/>
  <c r="H9" i="4"/>
  <c r="I9" i="4" s="1"/>
  <c r="H8" i="4"/>
  <c r="I8" i="4" s="1"/>
  <c r="H7" i="4"/>
  <c r="I7" i="4" s="1"/>
  <c r="F276" i="4"/>
  <c r="F275" i="4"/>
  <c r="F274" i="4"/>
  <c r="F273" i="4"/>
  <c r="F272" i="4"/>
  <c r="F270" i="4"/>
  <c r="F269" i="4"/>
  <c r="F268" i="4"/>
  <c r="F264" i="4"/>
  <c r="F263" i="4"/>
  <c r="F262" i="4"/>
  <c r="F261" i="4"/>
  <c r="F260" i="4"/>
  <c r="F259" i="4"/>
  <c r="F258" i="4"/>
  <c r="F257" i="4"/>
  <c r="F253" i="4"/>
  <c r="F252" i="4"/>
  <c r="F251" i="4"/>
  <c r="F250" i="4"/>
  <c r="F249" i="4"/>
  <c r="F248" i="4"/>
  <c r="F247" i="4"/>
  <c r="F246" i="4"/>
  <c r="F242" i="4"/>
  <c r="F241" i="4"/>
  <c r="F240" i="4"/>
  <c r="F239" i="4"/>
  <c r="F238" i="4"/>
  <c r="F237" i="4"/>
  <c r="F236" i="4"/>
  <c r="F235" i="4"/>
  <c r="F231" i="4"/>
  <c r="F230" i="4"/>
  <c r="F229" i="4"/>
  <c r="F228" i="4"/>
  <c r="F227" i="4"/>
  <c r="F226" i="4"/>
  <c r="F225" i="4"/>
  <c r="F224" i="4"/>
  <c r="F220" i="4"/>
  <c r="F219" i="4"/>
  <c r="F218" i="4"/>
  <c r="F217" i="4"/>
  <c r="F216" i="4"/>
  <c r="F215" i="4"/>
  <c r="F214" i="4"/>
  <c r="F213" i="4"/>
  <c r="F209" i="4"/>
  <c r="F208" i="4"/>
  <c r="F207" i="4"/>
  <c r="F206" i="4"/>
  <c r="F205" i="4"/>
  <c r="F204" i="4"/>
  <c r="F203" i="4"/>
  <c r="F202" i="4"/>
  <c r="F142" i="4"/>
  <c r="F139" i="4"/>
  <c r="F138" i="4"/>
  <c r="F137" i="4"/>
  <c r="F136" i="4"/>
  <c r="F135" i="4"/>
  <c r="F134" i="4"/>
  <c r="F133" i="4"/>
  <c r="F132" i="4"/>
  <c r="F117" i="4"/>
  <c r="F116" i="4"/>
  <c r="F115" i="4"/>
  <c r="F114" i="4"/>
  <c r="F113" i="4"/>
  <c r="F112" i="4"/>
  <c r="F111" i="4"/>
  <c r="F110" i="4"/>
  <c r="F107" i="4"/>
  <c r="F106" i="4"/>
  <c r="F103" i="4"/>
  <c r="F102" i="4"/>
  <c r="F101" i="4"/>
  <c r="F100" i="4"/>
  <c r="F99" i="4"/>
  <c r="F98" i="4"/>
  <c r="F97" i="4"/>
  <c r="F96" i="4"/>
  <c r="F90" i="4"/>
  <c r="F87" i="4"/>
  <c r="F86" i="4"/>
  <c r="F85" i="4"/>
  <c r="F84" i="4"/>
  <c r="F83" i="4"/>
  <c r="F82" i="4"/>
  <c r="F81" i="4"/>
  <c r="F80" i="4"/>
  <c r="F63" i="4"/>
  <c r="F62" i="4"/>
  <c r="F61" i="4"/>
  <c r="F60" i="4"/>
  <c r="F59" i="4"/>
  <c r="F55" i="4"/>
  <c r="F54" i="4"/>
  <c r="F53" i="4"/>
  <c r="F52" i="4"/>
  <c r="F51" i="4"/>
  <c r="F50" i="4"/>
  <c r="F49" i="4"/>
  <c r="F48" i="4"/>
  <c r="F45" i="4"/>
  <c r="F44" i="4"/>
  <c r="F40" i="4"/>
  <c r="F39" i="4"/>
  <c r="F38" i="4"/>
  <c r="F37" i="4"/>
  <c r="F35" i="4"/>
  <c r="F34" i="4"/>
  <c r="F33" i="4"/>
  <c r="F32" i="4"/>
  <c r="F31" i="4"/>
  <c r="F30" i="4"/>
  <c r="F29" i="4"/>
  <c r="F28" i="4"/>
  <c r="F27" i="4"/>
  <c r="F26" i="4"/>
  <c r="F14" i="4"/>
  <c r="F13" i="4"/>
  <c r="F12" i="4"/>
  <c r="F11" i="4"/>
  <c r="F10" i="4"/>
  <c r="F9" i="4"/>
  <c r="F8" i="4"/>
  <c r="F7" i="4"/>
  <c r="F129" i="4" l="1"/>
  <c r="F286" i="5"/>
  <c r="I3" i="5" s="1"/>
  <c r="F283" i="4"/>
  <c r="I4" i="4" s="1"/>
  <c r="F73" i="5"/>
  <c r="F245" i="5"/>
  <c r="F279" i="5"/>
  <c r="F75" i="4"/>
  <c r="I75" i="4"/>
  <c r="F88" i="4"/>
  <c r="F104" i="4"/>
  <c r="I277" i="4"/>
  <c r="F277" i="4"/>
  <c r="F232" i="4"/>
  <c r="F254" i="4"/>
  <c r="F221" i="4"/>
  <c r="F243" i="4"/>
  <c r="I104" i="4"/>
  <c r="F210" i="4"/>
  <c r="F56" i="4"/>
  <c r="I140" i="4"/>
  <c r="I221" i="4"/>
  <c r="F140" i="4"/>
  <c r="I56" i="4"/>
  <c r="F64" i="4"/>
  <c r="F118" i="4"/>
  <c r="I118" i="4"/>
  <c r="F265" i="4"/>
  <c r="F256" i="5"/>
  <c r="F234" i="5"/>
  <c r="F106" i="5"/>
  <c r="F142" i="5"/>
  <c r="F267" i="5"/>
  <c r="F223" i="5"/>
  <c r="F212" i="5"/>
  <c r="F120" i="5"/>
  <c r="F86" i="5"/>
  <c r="F62" i="5"/>
  <c r="F54" i="5"/>
  <c r="F40" i="5"/>
  <c r="F42" i="4"/>
  <c r="I265" i="4"/>
  <c r="I210" i="4"/>
  <c r="I88" i="4"/>
  <c r="I64" i="4"/>
  <c r="I42" i="4"/>
  <c r="I254" i="4"/>
  <c r="I243" i="4"/>
  <c r="I232" i="4"/>
  <c r="F282" i="4" l="1"/>
  <c r="I282" i="4"/>
  <c r="I3" i="4" s="1"/>
  <c r="I2" i="5"/>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567C39D7-29FA-4685-BC1F-F3370051C04A}">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25CB47D7-A2AD-412E-8C49-4D8447C65E9D}">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5DF4285E-155C-4EA4-80A1-9E454A7E6B1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C499299F-1DA3-499A-8481-82D351F1C23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E58B4F65-6ECD-4B05-9B44-B1C668AD335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6C932703-4336-4164-81AC-EB48AA296EA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142876AE-00CA-471C-8554-E51F72B2C17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F79CB33D-2BE5-40A6-88BC-A145ACAF647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2F00CCEC-D2F4-4B12-A91A-D72D6A18B6F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FE232A0E-D3D4-4C21-AA77-2F61AAE8406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7450155C-88F6-4794-A30C-C62F30849EF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174DBE41-7D5E-4DE9-A754-1011A864245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495E3F5B-800B-4C59-B688-A1060C6C5C0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4EA8D06A-7B96-4B87-9CE5-7F754866B61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3AE0A9BA-80F7-44B5-851F-559689038D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82" authorId="0" shapeId="0" xr:uid="{B45D88CE-1935-4EC0-8694-F298921B70E3}">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61738DFE-6FE2-4FF6-B8A6-A86F498BB11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A895A05F-2C55-41B0-9713-22101E4B8013}">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F958C009-E67F-46E7-94C9-8DED517A9B8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E9D77C99-2601-4058-8A3C-585A56942EC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FD15E8D8-938A-4BEF-B071-EF0496E1828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5969AB6D-6FEF-472C-A6B8-D3B718786C6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6B6616E2-C6AB-4EAC-81D4-00683643F58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A98ADC49-603F-433A-924B-CF93684D923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5715DB43-EFAC-4762-BF2A-74309C9A8A7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5C8D3E86-AA94-4835-B4FE-6029F7CDCE7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76E9DBF0-8101-45A1-B088-745EBAA2368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03F90F75-9532-40A9-A39B-6F463200026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338A14EA-CB1C-42D1-93EC-DAE5753C389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0CB09C0F-1351-496D-9B95-6A68628E1E0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979F6343-B2AA-4899-9AF9-4F646598197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sharedStrings.xml><?xml version="1.0" encoding="utf-8"?>
<sst xmlns="http://schemas.openxmlformats.org/spreadsheetml/2006/main" count="1346" uniqueCount="151">
  <si>
    <t>DKK</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</si>
  <si>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</si>
  <si>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</si>
  <si>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</si>
  <si>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</si>
  <si>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</si>
  <si>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</si>
  <si>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</si>
  <si>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</si>
  <si>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</si>
  <si>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</si>
  <si>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</si>
  <si>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</si>
  <si>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</si>
  <si>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</si>
  <si>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</si>
  <si>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</si>
  <si>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</si>
  <si>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</si>
  <si>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</si>
  <si>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</si>
  <si>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</si>
  <si>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</si>
  <si>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</si>
  <si>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</si>
  <si>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</si>
  <si>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</si>
  <si>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Purchase Contracts</t>
  </si>
  <si>
    <t>XML Import</t>
  </si>
  <si>
    <t>Additional documents for XML Import</t>
  </si>
  <si>
    <t>Continia Expense Management - Base</t>
  </si>
  <si>
    <t>Additional Mileage submissions, each</t>
  </si>
  <si>
    <t>Continia Document Output - Base</t>
  </si>
  <si>
    <t>XML Export</t>
  </si>
  <si>
    <t>Additional documents for XML Export</t>
  </si>
  <si>
    <t>Continia Payment Management - Base</t>
  </si>
  <si>
    <t>Continia Payment Management - Statement Intelligence</t>
  </si>
  <si>
    <t>Continia Payment Management - Payment Approval</t>
  </si>
  <si>
    <t>Continia Payment Management - Direct Debit</t>
  </si>
  <si>
    <t>Continia Collection Management - Base</t>
  </si>
  <si>
    <t>Subscription Licenses for NAV &amp; Business Central on-premises</t>
  </si>
  <si>
    <t>Price pr. month</t>
  </si>
  <si>
    <t>From 15,000 to 40,000 Additional OCR pages</t>
  </si>
  <si>
    <t>From 15,000 to 65,000 Additional OCR pages</t>
  </si>
  <si>
    <t>From 40,000 to 65,000 Additional OCR pages</t>
  </si>
  <si>
    <t>Additional AI Receipt Scannings, each</t>
  </si>
  <si>
    <t>Opplus 6–20 Interfaces (StandardBundle)</t>
  </si>
  <si>
    <t>Opplus 1–5 Interfaces (SmallBundle)</t>
  </si>
  <si>
    <t>Bizcuit Interface</t>
  </si>
  <si>
    <t>OPplus DTAZV</t>
  </si>
  <si>
    <t>OPplus Payment BACS</t>
  </si>
  <si>
    <t>OPplus Payment CH</t>
  </si>
  <si>
    <t>OPplus Payment FR</t>
  </si>
  <si>
    <t>Additional module for OPplus Payment Base</t>
  </si>
  <si>
    <t>Web Approval Portal</t>
  </si>
  <si>
    <t>Continia Document Capture</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</si>
  <si>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</si>
  <si>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</si>
  <si>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</si>
  <si>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</si>
  <si>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</si>
  <si>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</si>
  <si>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</si>
  <si>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</si>
  <si>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</si>
  <si>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OPplus Payment Export/Import</t>
  </si>
  <si>
    <t>Continia Finance</t>
  </si>
  <si>
    <t>Continia Finance - Base</t>
  </si>
  <si>
    <t>Purchase Licenses for NAV &amp; Business Central on-premises</t>
  </si>
  <si>
    <t>Additional fees:</t>
  </si>
  <si>
    <t>Purchase License Value Merge &amp; Transfer fee</t>
  </si>
  <si>
    <t>Continia Web Approval Portal</t>
  </si>
  <si>
    <t>Continia Web Approval Portal - Unlimited (&gt;=20 Named Approvers)</t>
  </si>
  <si>
    <t>Continia Web Approval Portal - Limited (1-19 Named Approvers)</t>
  </si>
  <si>
    <t xml:space="preserve">Continia Collection Management </t>
  </si>
  <si>
    <t>190,000 Additional OCR pages</t>
  </si>
  <si>
    <t>From 15,000 to 190,000 Additional OCR pages</t>
  </si>
  <si>
    <t>From 40,000 to 190,000 Additional OCR pages</t>
  </si>
  <si>
    <t>From 65,000 to 190,000 Additional OCR pages</t>
  </si>
  <si>
    <t>Enhancement Plan is mandatory, and 18 % of Purchase License value. Current yearly indexation rate is 0 %</t>
  </si>
  <si>
    <t>Purchase License</t>
  </si>
  <si>
    <t>Enhancement Plan</t>
  </si>
  <si>
    <t>Extra Usage &amp; Fees</t>
  </si>
  <si>
    <t>Qty.</t>
  </si>
  <si>
    <t>Totals</t>
  </si>
  <si>
    <t>Totals,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</si>
  <si>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</si>
  <si>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</si>
  <si>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</si>
  <si>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</si>
  <si>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</si>
  <si>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</si>
  <si>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</si>
  <si>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</si>
  <si>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</si>
  <si>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</si>
  <si>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</si>
  <si>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</si>
  <si>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</si>
  <si>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</si>
  <si>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</si>
  <si>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Total Price</t>
  </si>
  <si>
    <t>Transfer fee when you transfer a purchase license value from one or more NAV/BC licenses to another</t>
  </si>
  <si>
    <t>Base license have 2,000 Mileage submissions per year included</t>
  </si>
  <si>
    <t>Total:</t>
  </si>
  <si>
    <t>Subscription License</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</si>
  <si>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</si>
  <si>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</si>
  <si>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</si>
  <si>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</si>
  <si>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</si>
  <si>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</si>
  <si>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</si>
  <si>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</si>
  <si>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</si>
  <si>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</si>
  <si>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</si>
  <si>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</si>
  <si>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Additional Companies (2.-4.) - Base Plus</t>
  </si>
  <si>
    <t>Continia Document Capture - Base Plus</t>
  </si>
  <si>
    <t>Additional Companies (20.) - Base Plus</t>
  </si>
  <si>
    <t>Additional Companies (5.-19.) - Base Plus</t>
  </si>
  <si>
    <t>Modules and OCR included - see note for further info</t>
  </si>
  <si>
    <t>Continia Document Output - Base Plus</t>
  </si>
  <si>
    <t>Modules included - see note for further info</t>
  </si>
  <si>
    <t>VALID FROM SEPTEMBER 15, 2024</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</si>
  <si>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</si>
  <si>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</si>
  <si>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</si>
  <si>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</si>
  <si>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</si>
  <si>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</si>
  <si>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</si>
  <si>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</si>
  <si>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Free License - To get access, an order is required</t>
  </si>
  <si>
    <t>Continia Sustainability</t>
  </si>
  <si>
    <t>Continia Sustainability is not available as a Purchase License</t>
  </si>
  <si>
    <r>
      <t xml:space="preserve">Continia Document Capture </t>
    </r>
    <r>
      <rPr>
        <b/>
        <sz val="9"/>
        <color rgb="FFFF0000"/>
        <rFont val="Arial"/>
        <family val="2"/>
      </rPr>
      <t>(this license will expire Dec 31, 2024)</t>
    </r>
  </si>
  <si>
    <r>
      <t xml:space="preserve">Purchase Contracts  </t>
    </r>
    <r>
      <rPr>
        <b/>
        <sz val="9"/>
        <color rgb="FFFF0000"/>
        <rFont val="Arial"/>
        <family val="2"/>
      </rPr>
      <t>(this license will expire Dec 31, 2024)</t>
    </r>
  </si>
  <si>
    <r>
      <t>eDocuments</t>
    </r>
    <r>
      <rPr>
        <b/>
        <sz val="9"/>
        <color rgb="FFFF0000"/>
        <rFont val="Arial"/>
        <family val="2"/>
      </rPr>
      <t xml:space="preserve">  (this license will expire Dec 31, 2024)</t>
    </r>
  </si>
  <si>
    <r>
      <t xml:space="preserve">XML Import  </t>
    </r>
    <r>
      <rPr>
        <b/>
        <sz val="9"/>
        <color rgb="FFFF0000"/>
        <rFont val="Arial"/>
        <family val="2"/>
      </rPr>
      <t>(this license will expire Dec 31, 2024)</t>
    </r>
  </si>
  <si>
    <r>
      <t xml:space="preserve">Continia Document Output  </t>
    </r>
    <r>
      <rPr>
        <b/>
        <sz val="9"/>
        <color rgb="FFFF0000"/>
        <rFont val="Arial"/>
        <family val="2"/>
      </rPr>
      <t>(this license will expire Dec 31, 2024)</t>
    </r>
  </si>
  <si>
    <r>
      <t>XML Export</t>
    </r>
    <r>
      <rPr>
        <b/>
        <sz val="9"/>
        <color rgb="FFFF0000"/>
        <rFont val="Arial"/>
        <family val="2"/>
      </rPr>
      <t xml:space="preserve"> - (this license will expire Dec 31, 2024)</t>
    </r>
  </si>
  <si>
    <r>
      <t xml:space="preserve">Continia Document Capture </t>
    </r>
    <r>
      <rPr>
        <b/>
        <sz val="9"/>
        <color rgb="FFFF0000"/>
        <rFont val="Arial"/>
        <family val="2"/>
      </rPr>
      <t xml:space="preserve"> (this license will expire Dec 31, 2024)</t>
    </r>
  </si>
  <si>
    <t>Org pricing</t>
  </si>
  <si>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</si>
  <si>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</si>
  <si>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Arial"/>
        <family val="2"/>
      </rPr>
      <t>(this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</si>
  <si>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</si>
  <si>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(this license will expire Dec 31, 2024)</t>
    </r>
  </si>
  <si>
    <t>Requires Continia Banking - Base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</si>
</sst>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kr.&quot;"/>
  </numFmts>
  <fonts count="27" x14ac:knownFonts="1">
    <font>
      <sz val="11"/>
      <color theme="1"/>
      <name val="Calibri"/>
      <family val="2"/>
      <scheme val="minor"/>
    </font>
    <font>
      <sz val="9"/>
      <color theme="1"/>
      <name val="Segoe UI"/>
      <family val="2"/>
    </font>
    <font>
      <b/>
      <sz val="9"/>
      <color theme="0"/>
      <name val="Arial"/>
      <family val="2"/>
    </font>
    <font>
      <b/>
      <u/>
      <sz val="9"/>
      <color theme="1"/>
      <name val="Arial"/>
      <family val="2"/>
    </font>
    <font>
      <b/>
      <sz val="9"/>
      <color rgb="FF052975"/>
      <name val="Arial"/>
      <family val="2"/>
    </font>
    <font>
      <b/>
      <sz val="9"/>
      <color theme="1"/>
      <name val="Arial"/>
      <family val="2"/>
    </font>
    <font>
      <b/>
      <sz val="14"/>
      <color rgb="FF052975"/>
      <name val="Arial"/>
      <family val="2"/>
    </font>
    <font>
      <sz val="9"/>
      <color theme="1"/>
      <name val="Arial"/>
      <family val="2"/>
    </font>
    <font>
      <b/>
      <sz val="11"/>
      <color theme="1"/>
      <name val="Arial"/>
      <family val="2"/>
    </font>
    <font>
      <u/>
      <sz val="9"/>
      <color theme="1"/>
      <name val="Arial"/>
      <family val="2"/>
    </font>
    <font>
      <sz val="9"/>
      <color rgb="FF052975"/>
      <name val="Arial"/>
      <family val="2"/>
    </font>
    <font>
      <i/>
      <sz val="8"/>
      <color rgb="FF052975"/>
      <name val="Arial"/>
      <family val="2"/>
    </font>
    <font>
      <i/>
      <sz val="9"/>
      <color rgb="FF052975"/>
      <name val="Arial"/>
      <family val="2"/>
    </font>
    <font>
      <b/>
      <sz val="24"/>
      <color rgb="FF052975"/>
      <name val="Arial"/>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11"/>
      <color theme="1"/>
      <name val="Arial"/>
      <family val="2"/>
    </font>
    <font>
      <b/>
      <u/>
      <sz val="11"/>
      <color theme="1"/>
      <name val="Arial"/>
      <family val="2"/>
    </font>
    <font>
      <sz val="9"/>
      <color indexed="81"/>
      <name val="Arial"/>
      <family val="2"/>
    </font>
    <font>
      <b/>
      <sz val="9"/>
      <color indexed="81"/>
      <name val="Tahoma"/>
      <family val="2"/>
    </font>
    <font>
      <sz val="14"/>
      <color rgb="FF052975"/>
      <name val="Arial"/>
      <family val="2"/>
    </font>
    <font>
      <b/>
      <sz val="9"/>
      <color rgb="FFFF0000"/>
      <name val="Arial"/>
      <family val="2"/>
    </font>
    <font>
      <u/>
      <sz val="9"/>
      <color indexed="81"/>
      <name val="Segoe UI"/>
      <family val="2"/>
    </font>
    <font>
      <b/>
      <sz val="11"/>
      <color theme="2" tint="-0.499984740745262"/>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1">
    <xf numFmtId="0" fontId="0" fillId="0" borderId="0" xfId="0"/>
    <xf numFmtId="0" fontId="1" fillId="2" borderId="0" xfId="0" applyFont="1" applyFill="1"/>
    <xf numFmtId="2" fontId="2" fillId="4" borderId="0" xfId="0" applyNumberFormat="1" applyFont="1" applyFill="1" applyAlignment="1">
      <alignment horizontal="left" wrapText="1"/>
    </xf>
    <xf numFmtId="0" fontId="2" fillId="4" borderId="0" xfId="0" applyFont="1" applyFill="1" applyAlignment="1">
      <alignment horizontal="left"/>
    </xf>
    <xf numFmtId="3" fontId="3" fillId="3" borderId="0" xfId="0" applyNumberFormat="1" applyFont="1" applyFill="1"/>
    <xf numFmtId="0" fontId="4" fillId="3" borderId="0" xfId="0" applyFont="1" applyFill="1"/>
    <xf numFmtId="3" fontId="5" fillId="5" borderId="0" xfId="0" applyNumberFormat="1" applyFont="1" applyFill="1"/>
    <xf numFmtId="0" fontId="6" fillId="3" borderId="0" xfId="0" applyFont="1" applyFill="1"/>
    <xf numFmtId="0" fontId="7" fillId="3" borderId="0" xfId="0" applyFont="1" applyFill="1"/>
    <xf numFmtId="0" fontId="8" fillId="3" borderId="0" xfId="0" applyFont="1" applyFill="1"/>
    <xf numFmtId="0" fontId="7" fillId="0" borderId="0" xfId="0" applyFont="1"/>
    <xf numFmtId="3" fontId="5" fillId="0" borderId="0" xfId="0" applyNumberFormat="1" applyFont="1" applyAlignment="1">
      <alignment horizontal="right"/>
    </xf>
    <xf numFmtId="0" fontId="3" fillId="0" borderId="0" xfId="0" applyFont="1"/>
    <xf numFmtId="0" fontId="5" fillId="0" borderId="0" xfId="0" applyFont="1"/>
    <xf numFmtId="0" fontId="9" fillId="0" borderId="0" xfId="0" applyFont="1"/>
    <xf numFmtId="0" fontId="7" fillId="2" borderId="2" xfId="0" applyFont="1" applyFill="1" applyBorder="1"/>
    <xf numFmtId="0" fontId="7" fillId="2" borderId="1" xfId="0" applyFont="1" applyFill="1" applyBorder="1"/>
    <xf numFmtId="0" fontId="7" fillId="2" borderId="0" xfId="0" applyFont="1" applyFill="1"/>
    <xf numFmtId="0" fontId="10" fillId="3" borderId="0" xfId="0" applyFont="1" applyFill="1"/>
    <xf numFmtId="0" fontId="11" fillId="3" borderId="0" xfId="0" applyFont="1" applyFill="1"/>
    <xf numFmtId="0" fontId="12" fillId="3" borderId="0" xfId="0" applyFont="1" applyFill="1"/>
    <xf numFmtId="0" fontId="10" fillId="3" borderId="0" xfId="0" applyFont="1" applyFill="1" applyAlignment="1">
      <alignment horizontal="right"/>
    </xf>
    <xf numFmtId="0" fontId="7" fillId="0" borderId="0" xfId="0" applyFont="1" applyAlignment="1">
      <alignment horizontal="right"/>
    </xf>
    <xf numFmtId="3" fontId="7" fillId="2" borderId="0" xfId="0" applyNumberFormat="1" applyFont="1" applyFill="1"/>
    <xf numFmtId="164" fontId="7" fillId="2" borderId="0" xfId="0" applyNumberFormat="1" applyFont="1" applyFill="1"/>
    <xf numFmtId="0" fontId="7" fillId="0" borderId="0" xfId="0" quotePrefix="1" applyFont="1"/>
    <xf numFmtId="3" fontId="7" fillId="0" borderId="0" xfId="0" applyNumberFormat="1" applyFont="1"/>
    <xf numFmtId="3" fontId="9" fillId="0" borderId="0" xfId="0" applyNumberFormat="1" applyFont="1"/>
    <xf numFmtId="4" fontId="7" fillId="0" borderId="0" xfId="0" applyNumberFormat="1" applyFont="1"/>
    <xf numFmtId="2" fontId="7" fillId="2" borderId="0" xfId="0" applyNumberFormat="1" applyFont="1" applyFill="1"/>
    <xf numFmtId="4" fontId="7" fillId="2" borderId="0" xfId="0" applyNumberFormat="1" applyFont="1" applyFill="1"/>
    <xf numFmtId="3" fontId="7" fillId="0" borderId="0" xfId="0" applyNumberFormat="1" applyFont="1" applyAlignment="1">
      <alignment horizontal="right"/>
    </xf>
    <xf numFmtId="3" fontId="9" fillId="0" borderId="0" xfId="0" applyNumberFormat="1" applyFont="1" applyAlignment="1">
      <alignment horizontal="right"/>
    </xf>
    <xf numFmtId="3" fontId="7" fillId="2" borderId="1" xfId="0" applyNumberFormat="1" applyFont="1" applyFill="1" applyBorder="1"/>
    <xf numFmtId="0" fontId="13" fillId="3" borderId="0" xfId="0" applyFont="1" applyFill="1"/>
    <xf numFmtId="0" fontId="5" fillId="0" borderId="0" xfId="0" applyFont="1" applyAlignment="1">
      <alignment horizontal="right"/>
    </xf>
    <xf numFmtId="3" fontId="3" fillId="0" borderId="0" xfId="0" applyNumberFormat="1" applyFont="1"/>
    <xf numFmtId="3" fontId="7" fillId="2" borderId="2" xfId="0" applyNumberFormat="1" applyFont="1" applyFill="1" applyBorder="1"/>
    <xf numFmtId="164" fontId="7" fillId="0" borderId="0" xfId="0" applyNumberFormat="1" applyFont="1"/>
    <xf numFmtId="0" fontId="5" fillId="0" borderId="1" xfId="0" applyFont="1" applyBorder="1"/>
    <xf numFmtId="0" fontId="7" fillId="0" borderId="1" xfId="0" applyFont="1" applyBorder="1"/>
    <xf numFmtId="3" fontId="7" fillId="0" borderId="1" xfId="0" applyNumberFormat="1" applyFont="1" applyBorder="1"/>
    <xf numFmtId="0" fontId="7" fillId="0" borderId="2" xfId="0" applyFont="1" applyBorder="1"/>
    <xf numFmtId="165" fontId="5" fillId="5" borderId="0" xfId="0" applyNumberFormat="1" applyFont="1" applyFill="1"/>
    <xf numFmtId="0" fontId="5" fillId="2" borderId="0" xfId="0" applyFont="1" applyFill="1"/>
    <xf numFmtId="0" fontId="14" fillId="2" borderId="0" xfId="0" applyFont="1" applyFill="1"/>
    <xf numFmtId="0" fontId="3" fillId="2" borderId="0" xfId="0" applyFont="1" applyFill="1"/>
    <xf numFmtId="0" fontId="18" fillId="2" borderId="0" xfId="0" applyFont="1" applyFill="1"/>
    <xf numFmtId="0" fontId="18" fillId="0" borderId="0" xfId="0" applyFont="1"/>
    <xf numFmtId="0" fontId="13" fillId="6" borderId="0" xfId="0" applyFont="1" applyFill="1"/>
    <xf numFmtId="0" fontId="6" fillId="6" borderId="0" xfId="0" applyFont="1" applyFill="1"/>
    <xf numFmtId="3" fontId="6" fillId="6" borderId="0" xfId="0" applyNumberFormat="1" applyFont="1" applyFill="1"/>
    <xf numFmtId="0" fontId="10" fillId="6" borderId="0" xfId="0" applyFont="1" applyFill="1"/>
    <xf numFmtId="0" fontId="12" fillId="6" borderId="0" xfId="0" applyFont="1" applyFill="1"/>
    <xf numFmtId="3" fontId="10" fillId="6" borderId="0" xfId="0" applyNumberFormat="1" applyFont="1" applyFill="1"/>
    <xf numFmtId="0" fontId="19" fillId="0" borderId="0" xfId="0" applyFont="1"/>
    <xf numFmtId="3" fontId="7" fillId="2" borderId="0" xfId="0" applyNumberFormat="1" applyFont="1" applyFill="1" applyAlignment="1">
      <alignment horizontal="right"/>
    </xf>
    <xf numFmtId="3" fontId="5" fillId="2" borderId="0" xfId="0" applyNumberFormat="1" applyFont="1" applyFill="1" applyAlignment="1">
      <alignment horizontal="right"/>
    </xf>
    <xf numFmtId="3" fontId="9" fillId="2" borderId="0" xfId="0" applyNumberFormat="1" applyFont="1" applyFill="1"/>
    <xf numFmtId="3" fontId="9" fillId="2" borderId="0" xfId="0" applyNumberFormat="1" applyFont="1" applyFill="1" applyAlignment="1">
      <alignment horizontal="right"/>
    </xf>
    <xf numFmtId="0" fontId="3" fillId="6" borderId="0" xfId="0" applyFont="1" applyFill="1"/>
    <xf numFmtId="0" fontId="5" fillId="6" borderId="0" xfId="0" applyFont="1" applyFill="1"/>
    <xf numFmtId="2" fontId="7" fillId="0" borderId="0" xfId="0" applyNumberFormat="1" applyFont="1"/>
    <xf numFmtId="3" fontId="7" fillId="0" borderId="2" xfId="0" applyNumberFormat="1" applyFont="1" applyBorder="1"/>
    <xf numFmtId="0" fontId="22" fillId="3" borderId="0" xfId="0" applyFont="1" applyFill="1"/>
    <xf numFmtId="0" fontId="22" fillId="6" borderId="0" xfId="0" applyFont="1" applyFill="1"/>
    <xf numFmtId="4" fontId="5" fillId="0" borderId="0" xfId="0" applyNumberFormat="1" applyFont="1" applyAlignment="1">
      <alignment horizontal="right"/>
    </xf>
    <xf numFmtId="4" fontId="5" fillId="0" borderId="0" xfId="0" applyNumberFormat="1" applyFont="1"/>
    <xf numFmtId="4" fontId="3" fillId="0" borderId="0" xfId="0" applyNumberFormat="1" applyFont="1"/>
    <xf numFmtId="0" fontId="25" fillId="3" borderId="0" xfId="0" applyFont="1" applyFill="1"/>
    <xf numFmtId="0" fontId="26" fillId="6" borderId="0" xfId="0" applyFont="1" applyFill="1"/>
  </cellXfs>
  <cellStyles count="1">
    <cellStyle name="Normal" xfId="0" builtinId="0"/>
  </cellStyles>
  <dxfs count="0"/>
  <tableStyles count="0" defaultTableStyle="TableStyleMedium2" defaultPivotStyle="PivotStyleLight16"/>
  <colors>
    <mruColors>
      <color rgb="FF00F580"/>
      <color rgb="FFFFF7E3"/>
      <color rgb="FFFFF780"/>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V554"/>
  <sheetViews>
    <sheetView tabSelected="1" zoomScaleNormal="100" workbookViewId="0">
      <pane ySplit="4" topLeftCell="A5" activePane="bottomLeft" state="frozen"/>
      <selection pane="bottomLeft" activeCell="L17" sqref="L17"/>
    </sheetView>
  </sheetViews>
  <sheetFormatPr defaultColWidth="9.140625" defaultRowHeight="12" x14ac:dyDescent="0.2"/>
  <cols>
    <col min="1" max="1" width="23.42578125" style="10" customWidth="1"/>
    <col min="2" max="2" width="6.7109375" style="10" customWidth="1"/>
    <col min="3" max="3" width="70.7109375" style="10" customWidth="1"/>
    <col min="4" max="4" width="6.85546875" style="10" customWidth="1"/>
    <col min="5" max="5" width="19.7109375" style="10" customWidth="1"/>
    <col min="6" max="6" width="16.7109375" style="10" customWidth="1"/>
    <col min="7" max="7" width="5.85546875" style="10" customWidth="1"/>
    <col min="8" max="8" width="22.7109375" style="10" customWidth="1"/>
    <col min="9" max="9" width="17.140625" style="10" customWidth="1"/>
    <col min="10" max="10" width="3.7109375" style="17" customWidth="1"/>
    <col min="11" max="11" width="57.5703125" style="17" customWidth="1"/>
    <col min="12" max="12" width="107.140625" style="17" bestFit="1" customWidth="1"/>
    <col min="13" max="230" width="9.140625" style="17"/>
    <col min="231" max="16384" width="9.140625" style="10"/>
  </cols>
  <sheetData>
    <row r="1" spans="1:11" ht="54" customHeight="1" x14ac:dyDescent="0.4">
      <c r="A1" s="34" t="s">
        <v>68</v>
      </c>
      <c r="B1" s="7"/>
      <c r="C1" s="7"/>
      <c r="D1" s="7"/>
      <c r="E1" s="7"/>
      <c r="F1" s="18"/>
      <c r="G1" s="18"/>
      <c r="H1" s="4" t="s">
        <v>24</v>
      </c>
      <c r="I1" s="5"/>
      <c r="J1" s="18"/>
      <c r="K1" s="18"/>
    </row>
    <row r="2" spans="1:11" ht="36" customHeight="1" x14ac:dyDescent="0.25">
      <c r="A2" s="64" t="s">
        <v>0</v>
      </c>
      <c r="B2" s="18"/>
      <c r="C2" s="18"/>
      <c r="D2" s="8"/>
      <c r="E2" s="18"/>
      <c r="F2" s="18"/>
      <c r="G2" s="18"/>
      <c r="H2" s="6" t="s">
        <v>80</v>
      </c>
      <c r="I2" s="43">
        <f>+F282</f>
        <v>0</v>
      </c>
      <c r="J2" s="18"/>
      <c r="K2" s="18"/>
    </row>
    <row r="3" spans="1:11" ht="22.15" customHeight="1" x14ac:dyDescent="0.2">
      <c r="A3" s="19" t="s">
        <v>79</v>
      </c>
      <c r="B3" s="20"/>
      <c r="C3" s="18"/>
      <c r="D3" s="8"/>
      <c r="E3" s="18"/>
      <c r="F3" s="18"/>
      <c r="G3" s="18"/>
      <c r="H3" s="6" t="s">
        <v>81</v>
      </c>
      <c r="I3" s="43">
        <f>+I282</f>
        <v>0</v>
      </c>
      <c r="J3" s="18"/>
      <c r="K3" s="18"/>
    </row>
    <row r="4" spans="1:11" ht="38.450000000000003" customHeight="1" x14ac:dyDescent="0.25">
      <c r="A4" s="2" t="s">
        <v>1</v>
      </c>
      <c r="B4" s="3" t="s">
        <v>2</v>
      </c>
      <c r="C4" s="69" t="s">
        <v>125</v>
      </c>
      <c r="D4" s="9"/>
      <c r="E4" s="18"/>
      <c r="F4" s="18"/>
      <c r="G4" s="18"/>
      <c r="H4" s="6" t="s">
        <v>82</v>
      </c>
      <c r="I4" s="43">
        <f>+F283</f>
        <v>0</v>
      </c>
      <c r="J4" s="21"/>
      <c r="K4" s="18"/>
    </row>
    <row r="5" spans="1:11" ht="15" customHeight="1" x14ac:dyDescent="0.2">
      <c r="E5" s="22"/>
      <c r="G5" s="22"/>
      <c r="I5" s="22"/>
    </row>
    <row r="6" spans="1:11" ht="15" customHeight="1" x14ac:dyDescent="0.2">
      <c r="C6" s="13" t="s">
        <v>137</v>
      </c>
      <c r="D6" s="11" t="s">
        <v>83</v>
      </c>
      <c r="E6" s="11" t="s">
        <v>80</v>
      </c>
      <c r="F6" s="35" t="s">
        <v>24</v>
      </c>
      <c r="G6" s="11"/>
      <c r="H6" s="66" t="s">
        <v>81</v>
      </c>
      <c r="I6" s="35" t="s">
        <v>24</v>
      </c>
      <c r="J6" s="23"/>
      <c r="K6" s="44" t="s">
        <v>86</v>
      </c>
    </row>
    <row r="7" spans="1:11" ht="15" customHeight="1" x14ac:dyDescent="0.2">
      <c r="A7" s="25" t="s">
        <v>3</v>
      </c>
      <c r="B7" s="10" t="s">
        <v>4</v>
      </c>
      <c r="C7" s="10" t="s">
        <v>5</v>
      </c>
      <c r="D7" s="10">
        <v>0</v>
      </c>
      <c r="E7" s="26">
        <v>103500</v>
      </c>
      <c r="F7" s="10">
        <f>+D7*E7</f>
        <v>0</v>
      </c>
      <c r="G7" s="26"/>
      <c r="H7" s="28">
        <f>+E7*0.18</f>
        <v>18630</v>
      </c>
      <c r="I7" s="10">
        <f>+D7*H7</f>
        <v>0</v>
      </c>
      <c r="J7" s="23"/>
      <c r="K7" s="1" t="s">
        <v>87</v>
      </c>
    </row>
    <row r="8" spans="1:11" ht="15" customHeight="1" x14ac:dyDescent="0.2">
      <c r="A8" s="25" t="s">
        <v>6</v>
      </c>
      <c r="B8" s="10" t="s">
        <v>7</v>
      </c>
      <c r="C8" s="10" t="s">
        <v>5</v>
      </c>
      <c r="D8" s="10">
        <v>0</v>
      </c>
      <c r="E8" s="26">
        <v>74500</v>
      </c>
      <c r="F8" s="10">
        <f t="shared" ref="F8:F14" si="0">+D8*E8</f>
        <v>0</v>
      </c>
      <c r="G8" s="26"/>
      <c r="H8" s="28">
        <f t="shared" ref="H8:H14" si="1">+E8*0.18</f>
        <v>13410</v>
      </c>
      <c r="I8" s="10">
        <f t="shared" ref="I8:I14" si="2">+D8*H8</f>
        <v>0</v>
      </c>
      <c r="J8" s="23"/>
      <c r="K8" s="1" t="s">
        <v>87</v>
      </c>
    </row>
    <row r="9" spans="1:11" ht="15" customHeight="1" x14ac:dyDescent="0.2">
      <c r="A9" s="25" t="s">
        <v>8</v>
      </c>
      <c r="B9" s="10" t="s">
        <v>9</v>
      </c>
      <c r="C9" s="10" t="s">
        <v>5</v>
      </c>
      <c r="D9" s="10">
        <v>0</v>
      </c>
      <c r="E9" s="26">
        <v>51450</v>
      </c>
      <c r="F9" s="10">
        <f t="shared" si="0"/>
        <v>0</v>
      </c>
      <c r="G9" s="26"/>
      <c r="H9" s="28">
        <f t="shared" si="1"/>
        <v>9261</v>
      </c>
      <c r="I9" s="10">
        <f t="shared" si="2"/>
        <v>0</v>
      </c>
      <c r="J9" s="23"/>
      <c r="K9" s="1" t="s">
        <v>87</v>
      </c>
    </row>
    <row r="10" spans="1:11" ht="15" customHeight="1" x14ac:dyDescent="0.2">
      <c r="A10" s="25" t="s">
        <v>10</v>
      </c>
      <c r="B10" s="10" t="s">
        <v>11</v>
      </c>
      <c r="C10" s="10" t="s">
        <v>5</v>
      </c>
      <c r="D10" s="10">
        <v>0</v>
      </c>
      <c r="E10" s="26">
        <v>40000</v>
      </c>
      <c r="F10" s="10">
        <f t="shared" si="0"/>
        <v>0</v>
      </c>
      <c r="G10" s="26"/>
      <c r="H10" s="28">
        <f t="shared" si="1"/>
        <v>7200</v>
      </c>
      <c r="I10" s="10">
        <f t="shared" si="2"/>
        <v>0</v>
      </c>
      <c r="J10" s="23"/>
      <c r="K10" s="1" t="s">
        <v>87</v>
      </c>
    </row>
    <row r="11" spans="1:11" ht="15" customHeight="1" x14ac:dyDescent="0.2">
      <c r="A11" s="25" t="s">
        <v>12</v>
      </c>
      <c r="B11" s="10" t="s">
        <v>13</v>
      </c>
      <c r="C11" s="10" t="s">
        <v>5</v>
      </c>
      <c r="D11" s="10">
        <v>0</v>
      </c>
      <c r="E11" s="26">
        <v>31500</v>
      </c>
      <c r="F11" s="10">
        <f t="shared" si="0"/>
        <v>0</v>
      </c>
      <c r="G11" s="26"/>
      <c r="H11" s="28">
        <f t="shared" si="1"/>
        <v>5670</v>
      </c>
      <c r="I11" s="10">
        <f t="shared" si="2"/>
        <v>0</v>
      </c>
      <c r="J11" s="23"/>
      <c r="K11" s="1" t="s">
        <v>87</v>
      </c>
    </row>
    <row r="12" spans="1:11" ht="15" customHeight="1" x14ac:dyDescent="0.2">
      <c r="C12" s="10" t="s">
        <v>14</v>
      </c>
      <c r="D12" s="10">
        <v>0</v>
      </c>
      <c r="E12" s="26">
        <v>10750</v>
      </c>
      <c r="F12" s="10">
        <f t="shared" si="0"/>
        <v>0</v>
      </c>
      <c r="G12" s="26"/>
      <c r="H12" s="28">
        <f t="shared" si="1"/>
        <v>1935</v>
      </c>
      <c r="I12" s="10">
        <f t="shared" si="2"/>
        <v>0</v>
      </c>
      <c r="J12" s="23"/>
      <c r="K12" s="1" t="s">
        <v>88</v>
      </c>
    </row>
    <row r="13" spans="1:11" ht="15" customHeight="1" x14ac:dyDescent="0.2">
      <c r="C13" s="10" t="s">
        <v>15</v>
      </c>
      <c r="D13" s="10">
        <v>0</v>
      </c>
      <c r="E13" s="26">
        <v>5400</v>
      </c>
      <c r="F13" s="10">
        <f t="shared" si="0"/>
        <v>0</v>
      </c>
      <c r="G13" s="26"/>
      <c r="H13" s="28">
        <f t="shared" si="1"/>
        <v>972</v>
      </c>
      <c r="I13" s="10">
        <f t="shared" si="2"/>
        <v>0</v>
      </c>
      <c r="J13" s="23"/>
      <c r="K13" s="1" t="s">
        <v>89</v>
      </c>
    </row>
    <row r="14" spans="1:11" ht="15" customHeight="1" x14ac:dyDescent="0.2">
      <c r="C14" s="10" t="s">
        <v>16</v>
      </c>
      <c r="D14" s="10">
        <v>0</v>
      </c>
      <c r="E14" s="26">
        <v>2100</v>
      </c>
      <c r="F14" s="10">
        <f t="shared" si="0"/>
        <v>0</v>
      </c>
      <c r="G14" s="26"/>
      <c r="H14" s="28">
        <f t="shared" si="1"/>
        <v>378</v>
      </c>
      <c r="I14" s="10">
        <f t="shared" si="2"/>
        <v>0</v>
      </c>
      <c r="J14" s="23"/>
    </row>
    <row r="15" spans="1:11" ht="15" customHeight="1" x14ac:dyDescent="0.2">
      <c r="E15" s="26"/>
      <c r="G15" s="26"/>
      <c r="H15" s="28"/>
      <c r="J15" s="23"/>
    </row>
    <row r="16" spans="1:11" ht="15" customHeight="1" x14ac:dyDescent="0.2">
      <c r="C16" s="13" t="s">
        <v>55</v>
      </c>
      <c r="D16" s="11" t="s">
        <v>83</v>
      </c>
      <c r="E16" s="11" t="s">
        <v>80</v>
      </c>
      <c r="F16" s="35" t="s">
        <v>24</v>
      </c>
      <c r="G16" s="11"/>
      <c r="H16" s="66" t="s">
        <v>81</v>
      </c>
      <c r="I16" s="35" t="s">
        <v>24</v>
      </c>
      <c r="J16" s="23"/>
      <c r="K16" s="44" t="s">
        <v>86</v>
      </c>
    </row>
    <row r="17" spans="1:11" ht="15" customHeight="1" x14ac:dyDescent="0.2">
      <c r="A17" s="25" t="s">
        <v>3</v>
      </c>
      <c r="B17" s="10" t="s">
        <v>4</v>
      </c>
      <c r="C17" s="10" t="s">
        <v>119</v>
      </c>
      <c r="D17" s="10">
        <v>0</v>
      </c>
      <c r="E17" s="26">
        <v>124200</v>
      </c>
      <c r="F17" s="10">
        <f>+D17*E17</f>
        <v>0</v>
      </c>
      <c r="G17" s="26"/>
      <c r="H17" s="28">
        <f>+E17*0.18</f>
        <v>22356</v>
      </c>
      <c r="I17" s="10">
        <f>+D17*H17</f>
        <v>0</v>
      </c>
      <c r="J17" s="23"/>
      <c r="K17" s="1" t="s">
        <v>122</v>
      </c>
    </row>
    <row r="18" spans="1:11" ht="15" customHeight="1" x14ac:dyDescent="0.2">
      <c r="A18" s="25" t="s">
        <v>6</v>
      </c>
      <c r="B18" s="10" t="s">
        <v>7</v>
      </c>
      <c r="C18" s="10" t="s">
        <v>119</v>
      </c>
      <c r="D18" s="10">
        <v>0</v>
      </c>
      <c r="E18" s="26">
        <v>89400</v>
      </c>
      <c r="F18" s="10">
        <f t="shared" ref="F18:F24" si="3">+D18*E18</f>
        <v>0</v>
      </c>
      <c r="G18" s="26"/>
      <c r="H18" s="28">
        <f t="shared" ref="H18:H24" si="4">+E18*0.18</f>
        <v>16092</v>
      </c>
      <c r="I18" s="10">
        <f t="shared" ref="I18:I24" si="5">+D18*H18</f>
        <v>0</v>
      </c>
      <c r="J18" s="23"/>
      <c r="K18" s="1" t="s">
        <v>122</v>
      </c>
    </row>
    <row r="19" spans="1:11" ht="15" customHeight="1" x14ac:dyDescent="0.2">
      <c r="A19" s="25" t="s">
        <v>8</v>
      </c>
      <c r="B19" s="10" t="s">
        <v>9</v>
      </c>
      <c r="C19" s="10" t="s">
        <v>119</v>
      </c>
      <c r="D19" s="10">
        <v>0</v>
      </c>
      <c r="E19" s="26">
        <v>61740</v>
      </c>
      <c r="F19" s="10">
        <f t="shared" si="3"/>
        <v>0</v>
      </c>
      <c r="G19" s="26"/>
      <c r="H19" s="28">
        <f t="shared" si="4"/>
        <v>11113.199999999999</v>
      </c>
      <c r="I19" s="10">
        <f t="shared" si="5"/>
        <v>0</v>
      </c>
      <c r="J19" s="23"/>
      <c r="K19" s="1" t="s">
        <v>122</v>
      </c>
    </row>
    <row r="20" spans="1:11" ht="15" customHeight="1" x14ac:dyDescent="0.2">
      <c r="A20" s="25" t="s">
        <v>10</v>
      </c>
      <c r="B20" s="10" t="s">
        <v>11</v>
      </c>
      <c r="C20" s="10" t="s">
        <v>119</v>
      </c>
      <c r="D20" s="10">
        <v>0</v>
      </c>
      <c r="E20" s="26">
        <v>48000</v>
      </c>
      <c r="F20" s="10">
        <f t="shared" si="3"/>
        <v>0</v>
      </c>
      <c r="G20" s="26"/>
      <c r="H20" s="28">
        <f t="shared" si="4"/>
        <v>8640</v>
      </c>
      <c r="I20" s="10">
        <f t="shared" si="5"/>
        <v>0</v>
      </c>
      <c r="J20" s="23"/>
      <c r="K20" s="1" t="s">
        <v>122</v>
      </c>
    </row>
    <row r="21" spans="1:11" ht="15" customHeight="1" x14ac:dyDescent="0.2">
      <c r="A21" s="25" t="s">
        <v>12</v>
      </c>
      <c r="B21" s="10" t="s">
        <v>13</v>
      </c>
      <c r="C21" s="10" t="s">
        <v>119</v>
      </c>
      <c r="D21" s="10">
        <v>0</v>
      </c>
      <c r="E21" s="26">
        <v>37800</v>
      </c>
      <c r="F21" s="10">
        <f t="shared" si="3"/>
        <v>0</v>
      </c>
      <c r="G21" s="26"/>
      <c r="H21" s="28">
        <f t="shared" si="4"/>
        <v>6804</v>
      </c>
      <c r="I21" s="10">
        <f t="shared" si="5"/>
        <v>0</v>
      </c>
      <c r="J21" s="23"/>
      <c r="K21" s="1" t="s">
        <v>122</v>
      </c>
    </row>
    <row r="22" spans="1:11" ht="15" customHeight="1" x14ac:dyDescent="0.2">
      <c r="C22" s="10" t="s">
        <v>118</v>
      </c>
      <c r="D22" s="10">
        <v>0</v>
      </c>
      <c r="E22" s="26">
        <v>12900</v>
      </c>
      <c r="F22" s="10">
        <f t="shared" si="3"/>
        <v>0</v>
      </c>
      <c r="G22" s="26"/>
      <c r="H22" s="28">
        <f t="shared" si="4"/>
        <v>2322</v>
      </c>
      <c r="I22" s="10">
        <f t="shared" si="5"/>
        <v>0</v>
      </c>
      <c r="J22" s="23"/>
      <c r="K22" s="1" t="s">
        <v>88</v>
      </c>
    </row>
    <row r="23" spans="1:11" ht="15" customHeight="1" x14ac:dyDescent="0.2">
      <c r="C23" s="10" t="s">
        <v>121</v>
      </c>
      <c r="D23" s="10">
        <v>0</v>
      </c>
      <c r="E23" s="26">
        <v>6480</v>
      </c>
      <c r="F23" s="10">
        <f t="shared" si="3"/>
        <v>0</v>
      </c>
      <c r="G23" s="26"/>
      <c r="H23" s="28">
        <f t="shared" si="4"/>
        <v>1166.3999999999999</v>
      </c>
      <c r="I23" s="10">
        <f t="shared" si="5"/>
        <v>0</v>
      </c>
      <c r="J23" s="23"/>
      <c r="K23" s="1" t="s">
        <v>89</v>
      </c>
    </row>
    <row r="24" spans="1:11" ht="15" customHeight="1" x14ac:dyDescent="0.2">
      <c r="C24" s="10" t="s">
        <v>120</v>
      </c>
      <c r="D24" s="10">
        <v>0</v>
      </c>
      <c r="E24" s="26">
        <v>2520</v>
      </c>
      <c r="F24" s="10">
        <f t="shared" si="3"/>
        <v>0</v>
      </c>
      <c r="G24" s="26"/>
      <c r="H24" s="28">
        <f t="shared" si="4"/>
        <v>453.59999999999997</v>
      </c>
      <c r="I24" s="10">
        <f t="shared" si="5"/>
        <v>0</v>
      </c>
      <c r="J24" s="23"/>
    </row>
    <row r="25" spans="1:11" ht="15" customHeight="1" x14ac:dyDescent="0.2">
      <c r="E25" s="26"/>
      <c r="G25" s="26"/>
      <c r="H25" s="28"/>
      <c r="J25" s="23"/>
    </row>
    <row r="26" spans="1:11" ht="15" customHeight="1" x14ac:dyDescent="0.2">
      <c r="C26" s="10" t="s">
        <v>17</v>
      </c>
      <c r="D26" s="10">
        <v>0</v>
      </c>
      <c r="E26" s="26">
        <v>16800</v>
      </c>
      <c r="F26" s="10">
        <f t="shared" ref="F26:F35" si="6">+D26*E26</f>
        <v>0</v>
      </c>
      <c r="G26" s="26"/>
      <c r="H26" s="28">
        <f t="shared" ref="H26:H35" si="7">+E26*0.18</f>
        <v>3024</v>
      </c>
      <c r="I26" s="10">
        <f t="shared" ref="I26:I35" si="8">+D26*H26</f>
        <v>0</v>
      </c>
      <c r="J26" s="23"/>
      <c r="K26" s="1" t="s">
        <v>90</v>
      </c>
    </row>
    <row r="27" spans="1:11" ht="15" customHeight="1" x14ac:dyDescent="0.2">
      <c r="C27" s="10" t="s">
        <v>18</v>
      </c>
      <c r="D27" s="10">
        <v>0</v>
      </c>
      <c r="E27" s="26">
        <v>33500</v>
      </c>
      <c r="F27" s="10">
        <f t="shared" si="6"/>
        <v>0</v>
      </c>
      <c r="G27" s="26"/>
      <c r="H27" s="28">
        <f t="shared" si="7"/>
        <v>6030</v>
      </c>
      <c r="I27" s="10">
        <f t="shared" si="8"/>
        <v>0</v>
      </c>
      <c r="J27" s="23"/>
      <c r="K27" s="1" t="s">
        <v>90</v>
      </c>
    </row>
    <row r="28" spans="1:11" ht="15" customHeight="1" x14ac:dyDescent="0.2">
      <c r="C28" s="10" t="s">
        <v>42</v>
      </c>
      <c r="D28" s="10">
        <v>0</v>
      </c>
      <c r="E28" s="26">
        <v>16800</v>
      </c>
      <c r="F28" s="10">
        <f t="shared" si="6"/>
        <v>0</v>
      </c>
      <c r="G28" s="26"/>
      <c r="H28" s="28">
        <f t="shared" si="7"/>
        <v>3024</v>
      </c>
      <c r="I28" s="10">
        <f t="shared" si="8"/>
        <v>0</v>
      </c>
      <c r="J28" s="23"/>
      <c r="K28" s="1" t="s">
        <v>90</v>
      </c>
    </row>
    <row r="29" spans="1:11" ht="15" customHeight="1" x14ac:dyDescent="0.2">
      <c r="C29" s="10" t="s">
        <v>19</v>
      </c>
      <c r="D29" s="10">
        <v>0</v>
      </c>
      <c r="E29" s="26">
        <v>50500</v>
      </c>
      <c r="F29" s="10">
        <f t="shared" si="6"/>
        <v>0</v>
      </c>
      <c r="G29" s="26"/>
      <c r="H29" s="28">
        <f t="shared" si="7"/>
        <v>9090</v>
      </c>
      <c r="I29" s="10">
        <f t="shared" si="8"/>
        <v>0</v>
      </c>
      <c r="J29" s="23"/>
      <c r="K29" s="1" t="s">
        <v>90</v>
      </c>
    </row>
    <row r="30" spans="1:11" ht="15" customHeight="1" x14ac:dyDescent="0.2">
      <c r="C30" s="10" t="s">
        <v>43</v>
      </c>
      <c r="D30" s="10">
        <v>0</v>
      </c>
      <c r="E30" s="26">
        <v>33600</v>
      </c>
      <c r="F30" s="10">
        <f t="shared" si="6"/>
        <v>0</v>
      </c>
      <c r="G30" s="26"/>
      <c r="H30" s="28">
        <f t="shared" si="7"/>
        <v>6048</v>
      </c>
      <c r="I30" s="10">
        <f t="shared" si="8"/>
        <v>0</v>
      </c>
      <c r="J30" s="23"/>
      <c r="K30" s="1" t="s">
        <v>90</v>
      </c>
    </row>
    <row r="31" spans="1:11" ht="15" customHeight="1" x14ac:dyDescent="0.2">
      <c r="C31" s="10" t="s">
        <v>44</v>
      </c>
      <c r="D31" s="10">
        <v>0</v>
      </c>
      <c r="E31" s="26">
        <v>16800</v>
      </c>
      <c r="F31" s="10">
        <f t="shared" si="6"/>
        <v>0</v>
      </c>
      <c r="G31" s="26"/>
      <c r="H31" s="28">
        <f t="shared" si="7"/>
        <v>3024</v>
      </c>
      <c r="I31" s="10">
        <f t="shared" si="8"/>
        <v>0</v>
      </c>
      <c r="J31" s="23"/>
      <c r="K31" s="1" t="s">
        <v>90</v>
      </c>
    </row>
    <row r="32" spans="1:11" ht="15" customHeight="1" x14ac:dyDescent="0.2">
      <c r="C32" s="10" t="s">
        <v>75</v>
      </c>
      <c r="D32" s="10">
        <v>0</v>
      </c>
      <c r="E32" s="26">
        <v>103425</v>
      </c>
      <c r="F32" s="10">
        <f t="shared" si="6"/>
        <v>0</v>
      </c>
      <c r="G32" s="26"/>
      <c r="H32" s="28">
        <f t="shared" si="7"/>
        <v>18616.5</v>
      </c>
      <c r="I32" s="10">
        <f t="shared" si="8"/>
        <v>0</v>
      </c>
      <c r="J32" s="23"/>
      <c r="K32" s="1" t="s">
        <v>90</v>
      </c>
    </row>
    <row r="33" spans="1:11" ht="15" customHeight="1" x14ac:dyDescent="0.2">
      <c r="C33" s="10" t="s">
        <v>76</v>
      </c>
      <c r="D33" s="10">
        <v>0</v>
      </c>
      <c r="E33" s="26">
        <v>86625</v>
      </c>
      <c r="F33" s="10">
        <f t="shared" si="6"/>
        <v>0</v>
      </c>
      <c r="G33" s="26"/>
      <c r="H33" s="28">
        <f t="shared" si="7"/>
        <v>15592.5</v>
      </c>
      <c r="I33" s="10">
        <f t="shared" si="8"/>
        <v>0</v>
      </c>
      <c r="J33" s="23"/>
      <c r="K33" s="1" t="s">
        <v>90</v>
      </c>
    </row>
    <row r="34" spans="1:11" ht="15" customHeight="1" x14ac:dyDescent="0.2">
      <c r="C34" s="10" t="s">
        <v>77</v>
      </c>
      <c r="D34" s="10">
        <v>0</v>
      </c>
      <c r="E34" s="26">
        <v>69825</v>
      </c>
      <c r="F34" s="10">
        <f t="shared" si="6"/>
        <v>0</v>
      </c>
      <c r="G34" s="26"/>
      <c r="H34" s="28">
        <f t="shared" si="7"/>
        <v>12568.5</v>
      </c>
      <c r="I34" s="10">
        <f t="shared" si="8"/>
        <v>0</v>
      </c>
      <c r="J34" s="23"/>
      <c r="K34" s="1" t="s">
        <v>90</v>
      </c>
    </row>
    <row r="35" spans="1:11" ht="15" customHeight="1" x14ac:dyDescent="0.2">
      <c r="C35" s="10" t="s">
        <v>78</v>
      </c>
      <c r="D35" s="10">
        <v>0</v>
      </c>
      <c r="E35" s="26">
        <v>53025</v>
      </c>
      <c r="F35" s="10">
        <f t="shared" si="6"/>
        <v>0</v>
      </c>
      <c r="G35" s="26"/>
      <c r="H35" s="28">
        <f t="shared" si="7"/>
        <v>9544.5</v>
      </c>
      <c r="I35" s="10">
        <f t="shared" si="8"/>
        <v>0</v>
      </c>
      <c r="J35" s="23"/>
      <c r="K35" s="1" t="s">
        <v>90</v>
      </c>
    </row>
    <row r="36" spans="1:11" ht="15" customHeight="1" x14ac:dyDescent="0.2">
      <c r="E36" s="26"/>
      <c r="G36" s="26"/>
      <c r="H36" s="28"/>
      <c r="J36" s="23"/>
    </row>
    <row r="37" spans="1:11" ht="15" customHeight="1" x14ac:dyDescent="0.2">
      <c r="C37" s="10" t="s">
        <v>20</v>
      </c>
      <c r="D37" s="10">
        <v>0</v>
      </c>
      <c r="E37" s="26">
        <v>3600</v>
      </c>
      <c r="F37" s="10">
        <f t="shared" ref="F37:F40" si="9">+D37*E37</f>
        <v>0</v>
      </c>
      <c r="G37" s="26"/>
      <c r="H37" s="28">
        <f t="shared" ref="H37:H40" si="10">+E37*0.18</f>
        <v>648</v>
      </c>
      <c r="I37" s="10">
        <f t="shared" ref="I37:I40" si="11">+D37*H37</f>
        <v>0</v>
      </c>
      <c r="J37" s="23"/>
      <c r="K37" s="1" t="s">
        <v>90</v>
      </c>
    </row>
    <row r="38" spans="1:11" ht="15" customHeight="1" x14ac:dyDescent="0.2">
      <c r="C38" s="10" t="s">
        <v>21</v>
      </c>
      <c r="D38" s="10">
        <v>0</v>
      </c>
      <c r="E38" s="26">
        <v>4725</v>
      </c>
      <c r="F38" s="10">
        <f t="shared" si="9"/>
        <v>0</v>
      </c>
      <c r="G38" s="26"/>
      <c r="H38" s="28">
        <f t="shared" si="10"/>
        <v>850.5</v>
      </c>
      <c r="I38" s="10">
        <f t="shared" si="11"/>
        <v>0</v>
      </c>
      <c r="J38" s="23"/>
      <c r="K38" s="1" t="s">
        <v>90</v>
      </c>
    </row>
    <row r="39" spans="1:11" ht="15" customHeight="1" x14ac:dyDescent="0.2">
      <c r="C39" s="10" t="s">
        <v>22</v>
      </c>
      <c r="D39" s="10">
        <v>0</v>
      </c>
      <c r="E39" s="26">
        <v>9150</v>
      </c>
      <c r="F39" s="10">
        <f t="shared" si="9"/>
        <v>0</v>
      </c>
      <c r="G39" s="26"/>
      <c r="H39" s="28">
        <f t="shared" si="10"/>
        <v>1647</v>
      </c>
      <c r="I39" s="10">
        <f t="shared" si="11"/>
        <v>0</v>
      </c>
      <c r="J39" s="23"/>
      <c r="K39" s="1" t="s">
        <v>90</v>
      </c>
    </row>
    <row r="40" spans="1:11" ht="15" customHeight="1" x14ac:dyDescent="0.2">
      <c r="C40" s="10" t="s">
        <v>23</v>
      </c>
      <c r="D40" s="10">
        <v>0</v>
      </c>
      <c r="E40" s="26">
        <v>13000</v>
      </c>
      <c r="F40" s="10">
        <f t="shared" si="9"/>
        <v>0</v>
      </c>
      <c r="G40" s="26"/>
      <c r="H40" s="28">
        <f t="shared" si="10"/>
        <v>2340</v>
      </c>
      <c r="I40" s="10">
        <f t="shared" si="11"/>
        <v>0</v>
      </c>
      <c r="J40" s="23"/>
      <c r="K40" s="1" t="s">
        <v>90</v>
      </c>
    </row>
    <row r="41" spans="1:11" ht="15" customHeight="1" x14ac:dyDescent="0.2">
      <c r="F41" s="14"/>
      <c r="H41" s="28"/>
      <c r="I41" s="14"/>
    </row>
    <row r="42" spans="1:11" ht="15" customHeight="1" x14ac:dyDescent="0.2">
      <c r="A42" s="14" t="s">
        <v>24</v>
      </c>
      <c r="B42" s="14"/>
      <c r="C42" s="14"/>
      <c r="D42" s="12"/>
      <c r="E42" s="27"/>
      <c r="F42" s="12">
        <f>SUM(F7:F41)</f>
        <v>0</v>
      </c>
      <c r="G42" s="27"/>
      <c r="H42" s="67"/>
      <c r="I42" s="12">
        <f>SUM(I7:I41)</f>
        <v>0</v>
      </c>
    </row>
    <row r="43" spans="1:11" ht="15" customHeight="1" x14ac:dyDescent="0.2">
      <c r="E43" s="26"/>
      <c r="G43" s="26"/>
      <c r="H43" s="28"/>
    </row>
    <row r="44" spans="1:11" ht="15" customHeight="1" x14ac:dyDescent="0.2">
      <c r="C44" s="10" t="s">
        <v>25</v>
      </c>
      <c r="D44" s="10">
        <v>0</v>
      </c>
      <c r="E44" s="28">
        <v>0.31</v>
      </c>
      <c r="F44" s="10">
        <f t="shared" ref="F44:F45" si="12">+D44*E44</f>
        <v>0</v>
      </c>
      <c r="G44" s="28"/>
      <c r="H44" s="28"/>
      <c r="J44" s="29"/>
      <c r="K44" s="17" t="s">
        <v>91</v>
      </c>
    </row>
    <row r="45" spans="1:11" ht="15" customHeight="1" x14ac:dyDescent="0.2">
      <c r="C45" s="10" t="s">
        <v>26</v>
      </c>
      <c r="D45" s="10">
        <v>0</v>
      </c>
      <c r="E45" s="26">
        <v>5250</v>
      </c>
      <c r="F45" s="10">
        <f t="shared" si="12"/>
        <v>0</v>
      </c>
      <c r="G45" s="26"/>
      <c r="H45" s="28"/>
    </row>
    <row r="46" spans="1:11" ht="15" customHeight="1" x14ac:dyDescent="0.2">
      <c r="E46" s="26"/>
      <c r="G46" s="26"/>
      <c r="H46" s="28"/>
    </row>
    <row r="47" spans="1:11" ht="15" customHeight="1" x14ac:dyDescent="0.2">
      <c r="C47" s="13" t="s">
        <v>138</v>
      </c>
      <c r="D47" s="11" t="s">
        <v>83</v>
      </c>
      <c r="E47" s="11" t="s">
        <v>80</v>
      </c>
      <c r="F47" s="35" t="s">
        <v>24</v>
      </c>
      <c r="G47" s="11"/>
      <c r="H47" s="66" t="s">
        <v>81</v>
      </c>
      <c r="I47" s="35" t="s">
        <v>24</v>
      </c>
    </row>
    <row r="48" spans="1:11" ht="15" customHeight="1" x14ac:dyDescent="0.2">
      <c r="A48" s="25" t="s">
        <v>3</v>
      </c>
      <c r="B48" s="10" t="s">
        <v>4</v>
      </c>
      <c r="C48" s="10" t="s">
        <v>27</v>
      </c>
      <c r="D48" s="10">
        <v>0</v>
      </c>
      <c r="E48" s="26">
        <v>27500</v>
      </c>
      <c r="F48" s="10">
        <f t="shared" ref="F48:F55" si="13">+D48*E48</f>
        <v>0</v>
      </c>
      <c r="G48" s="26"/>
      <c r="H48" s="28">
        <f t="shared" ref="H48:H55" si="14">+E48*0.18</f>
        <v>4950</v>
      </c>
      <c r="I48" s="10">
        <f t="shared" ref="I48:I55" si="15">+D48*H48</f>
        <v>0</v>
      </c>
      <c r="J48" s="23"/>
      <c r="K48" s="17" t="s">
        <v>92</v>
      </c>
    </row>
    <row r="49" spans="1:11" ht="15" customHeight="1" x14ac:dyDescent="0.2">
      <c r="A49" s="25" t="s">
        <v>6</v>
      </c>
      <c r="B49" s="10" t="s">
        <v>7</v>
      </c>
      <c r="C49" s="10" t="s">
        <v>27</v>
      </c>
      <c r="D49" s="10">
        <v>0</v>
      </c>
      <c r="E49" s="26">
        <v>22500</v>
      </c>
      <c r="F49" s="10">
        <f t="shared" si="13"/>
        <v>0</v>
      </c>
      <c r="G49" s="26"/>
      <c r="H49" s="28">
        <f t="shared" si="14"/>
        <v>4050</v>
      </c>
      <c r="I49" s="10">
        <f t="shared" si="15"/>
        <v>0</v>
      </c>
      <c r="J49" s="23"/>
      <c r="K49" s="17" t="s">
        <v>92</v>
      </c>
    </row>
    <row r="50" spans="1:11" ht="15" customHeight="1" x14ac:dyDescent="0.2">
      <c r="A50" s="25" t="s">
        <v>8</v>
      </c>
      <c r="B50" s="10" t="s">
        <v>9</v>
      </c>
      <c r="C50" s="10" t="s">
        <v>27</v>
      </c>
      <c r="D50" s="10">
        <v>0</v>
      </c>
      <c r="E50" s="26">
        <v>17500</v>
      </c>
      <c r="F50" s="10">
        <f t="shared" si="13"/>
        <v>0</v>
      </c>
      <c r="G50" s="26"/>
      <c r="H50" s="28">
        <f t="shared" si="14"/>
        <v>3150</v>
      </c>
      <c r="I50" s="10">
        <f t="shared" si="15"/>
        <v>0</v>
      </c>
      <c r="J50" s="23"/>
      <c r="K50" s="17" t="s">
        <v>92</v>
      </c>
    </row>
    <row r="51" spans="1:11" ht="15" customHeight="1" x14ac:dyDescent="0.2">
      <c r="A51" s="25" t="s">
        <v>10</v>
      </c>
      <c r="B51" s="10" t="s">
        <v>11</v>
      </c>
      <c r="C51" s="10" t="s">
        <v>27</v>
      </c>
      <c r="D51" s="10">
        <v>0</v>
      </c>
      <c r="E51" s="26">
        <v>12500</v>
      </c>
      <c r="F51" s="10">
        <f t="shared" si="13"/>
        <v>0</v>
      </c>
      <c r="G51" s="26"/>
      <c r="H51" s="28">
        <f t="shared" si="14"/>
        <v>2250</v>
      </c>
      <c r="I51" s="10">
        <f t="shared" si="15"/>
        <v>0</v>
      </c>
      <c r="J51" s="23"/>
      <c r="K51" s="17" t="s">
        <v>92</v>
      </c>
    </row>
    <row r="52" spans="1:11" ht="15" customHeight="1" x14ac:dyDescent="0.2">
      <c r="A52" s="25" t="s">
        <v>12</v>
      </c>
      <c r="B52" s="10" t="s">
        <v>13</v>
      </c>
      <c r="C52" s="10" t="s">
        <v>27</v>
      </c>
      <c r="D52" s="10">
        <v>0</v>
      </c>
      <c r="E52" s="26">
        <v>7500</v>
      </c>
      <c r="F52" s="10">
        <f t="shared" si="13"/>
        <v>0</v>
      </c>
      <c r="G52" s="26"/>
      <c r="H52" s="28">
        <f t="shared" si="14"/>
        <v>1350</v>
      </c>
      <c r="I52" s="10">
        <f t="shared" si="15"/>
        <v>0</v>
      </c>
      <c r="J52" s="23"/>
      <c r="K52" s="17" t="s">
        <v>92</v>
      </c>
    </row>
    <row r="53" spans="1:11" ht="15" customHeight="1" x14ac:dyDescent="0.2">
      <c r="C53" s="10" t="s">
        <v>14</v>
      </c>
      <c r="D53" s="10">
        <v>0</v>
      </c>
      <c r="E53" s="26">
        <v>3750</v>
      </c>
      <c r="F53" s="10">
        <f t="shared" si="13"/>
        <v>0</v>
      </c>
      <c r="G53" s="26"/>
      <c r="H53" s="28">
        <f t="shared" si="14"/>
        <v>675</v>
      </c>
      <c r="I53" s="10">
        <f t="shared" si="15"/>
        <v>0</v>
      </c>
      <c r="J53" s="23"/>
      <c r="K53" s="17" t="s">
        <v>88</v>
      </c>
    </row>
    <row r="54" spans="1:11" ht="15" customHeight="1" x14ac:dyDescent="0.2">
      <c r="C54" s="10" t="s">
        <v>15</v>
      </c>
      <c r="D54" s="10">
        <v>0</v>
      </c>
      <c r="E54" s="26">
        <v>1875</v>
      </c>
      <c r="F54" s="10">
        <f t="shared" si="13"/>
        <v>0</v>
      </c>
      <c r="G54" s="26"/>
      <c r="H54" s="28">
        <f t="shared" si="14"/>
        <v>337.5</v>
      </c>
      <c r="I54" s="10">
        <f t="shared" si="15"/>
        <v>0</v>
      </c>
      <c r="J54" s="23"/>
      <c r="K54" s="17" t="s">
        <v>89</v>
      </c>
    </row>
    <row r="55" spans="1:11" ht="15" customHeight="1" x14ac:dyDescent="0.2">
      <c r="C55" s="10" t="s">
        <v>16</v>
      </c>
      <c r="D55" s="10">
        <v>0</v>
      </c>
      <c r="E55" s="26">
        <v>750</v>
      </c>
      <c r="F55" s="10">
        <f t="shared" si="13"/>
        <v>0</v>
      </c>
      <c r="G55" s="26"/>
      <c r="H55" s="28">
        <f t="shared" si="14"/>
        <v>135</v>
      </c>
      <c r="I55" s="10">
        <f t="shared" si="15"/>
        <v>0</v>
      </c>
      <c r="J55" s="23"/>
    </row>
    <row r="56" spans="1:11" ht="15" customHeight="1" x14ac:dyDescent="0.2">
      <c r="A56" s="14" t="s">
        <v>24</v>
      </c>
      <c r="B56" s="14"/>
      <c r="C56" s="14"/>
      <c r="D56" s="12"/>
      <c r="E56" s="27"/>
      <c r="F56" s="12">
        <f>SUM(F48:F55)</f>
        <v>0</v>
      </c>
      <c r="G56" s="27"/>
      <c r="H56" s="67"/>
      <c r="I56" s="12">
        <f>SUM(I48:I55)</f>
        <v>0</v>
      </c>
      <c r="K56" s="44"/>
    </row>
    <row r="57" spans="1:11" ht="15" customHeight="1" x14ac:dyDescent="0.2">
      <c r="E57" s="26"/>
      <c r="G57" s="26"/>
      <c r="H57" s="28"/>
    </row>
    <row r="58" spans="1:11" ht="15" customHeight="1" x14ac:dyDescent="0.2">
      <c r="C58" s="13" t="s">
        <v>54</v>
      </c>
      <c r="D58" s="11" t="s">
        <v>83</v>
      </c>
      <c r="E58" s="11" t="s">
        <v>80</v>
      </c>
      <c r="F58" s="35" t="s">
        <v>24</v>
      </c>
      <c r="G58" s="11"/>
      <c r="H58" s="66" t="s">
        <v>81</v>
      </c>
      <c r="I58" s="35" t="s">
        <v>24</v>
      </c>
    </row>
    <row r="59" spans="1:11" ht="15" customHeight="1" x14ac:dyDescent="0.2">
      <c r="C59" s="10" t="s">
        <v>72</v>
      </c>
      <c r="D59" s="10">
        <v>0</v>
      </c>
      <c r="E59" s="26">
        <v>22000</v>
      </c>
      <c r="F59" s="10">
        <f t="shared" ref="F59:F63" si="16">+D59*E59</f>
        <v>0</v>
      </c>
      <c r="G59" s="26"/>
      <c r="H59" s="28">
        <f t="shared" ref="H59:H63" si="17">+E59*0.18</f>
        <v>3960</v>
      </c>
      <c r="I59" s="10">
        <f t="shared" ref="I59:I63" si="18">+D59*H59</f>
        <v>0</v>
      </c>
      <c r="J59" s="23"/>
      <c r="K59" s="45" t="s">
        <v>93</v>
      </c>
    </row>
    <row r="60" spans="1:11" ht="15" customHeight="1" x14ac:dyDescent="0.2">
      <c r="C60" s="10" t="s">
        <v>73</v>
      </c>
      <c r="D60" s="10">
        <v>0</v>
      </c>
      <c r="E60" s="26">
        <v>14175</v>
      </c>
      <c r="F60" s="10">
        <f t="shared" si="16"/>
        <v>0</v>
      </c>
      <c r="G60" s="26"/>
      <c r="H60" s="28">
        <f t="shared" si="17"/>
        <v>2551.5</v>
      </c>
      <c r="I60" s="10">
        <f t="shared" si="18"/>
        <v>0</v>
      </c>
      <c r="J60" s="23"/>
      <c r="K60" s="45" t="s">
        <v>93</v>
      </c>
    </row>
    <row r="61" spans="1:11" ht="15" customHeight="1" x14ac:dyDescent="0.2">
      <c r="C61" s="10" t="s">
        <v>14</v>
      </c>
      <c r="D61" s="10">
        <v>0</v>
      </c>
      <c r="E61" s="26">
        <v>7100</v>
      </c>
      <c r="F61" s="10">
        <f t="shared" si="16"/>
        <v>0</v>
      </c>
      <c r="G61" s="26"/>
      <c r="H61" s="28">
        <f t="shared" si="17"/>
        <v>1278</v>
      </c>
      <c r="I61" s="10">
        <f t="shared" si="18"/>
        <v>0</v>
      </c>
      <c r="J61" s="23"/>
      <c r="K61" s="17" t="s">
        <v>88</v>
      </c>
    </row>
    <row r="62" spans="1:11" ht="15" customHeight="1" x14ac:dyDescent="0.2">
      <c r="C62" s="10" t="s">
        <v>15</v>
      </c>
      <c r="D62" s="10">
        <v>0</v>
      </c>
      <c r="E62" s="31">
        <v>3545</v>
      </c>
      <c r="F62" s="10">
        <f t="shared" si="16"/>
        <v>0</v>
      </c>
      <c r="G62" s="26"/>
      <c r="H62" s="28">
        <f t="shared" si="17"/>
        <v>638.1</v>
      </c>
      <c r="I62" s="10">
        <f t="shared" si="18"/>
        <v>0</v>
      </c>
      <c r="J62" s="23"/>
      <c r="K62" s="17" t="s">
        <v>89</v>
      </c>
    </row>
    <row r="63" spans="1:11" ht="15" customHeight="1" x14ac:dyDescent="0.2">
      <c r="C63" s="10" t="s">
        <v>16</v>
      </c>
      <c r="D63" s="10">
        <v>0</v>
      </c>
      <c r="E63" s="31">
        <v>1400</v>
      </c>
      <c r="F63" s="10">
        <f t="shared" si="16"/>
        <v>0</v>
      </c>
      <c r="G63" s="26"/>
      <c r="H63" s="28">
        <f t="shared" si="17"/>
        <v>252</v>
      </c>
      <c r="I63" s="10">
        <f t="shared" si="18"/>
        <v>0</v>
      </c>
      <c r="J63" s="23"/>
    </row>
    <row r="64" spans="1:11" ht="15" customHeight="1" x14ac:dyDescent="0.2">
      <c r="A64" s="14" t="s">
        <v>24</v>
      </c>
      <c r="B64" s="14"/>
      <c r="C64" s="14"/>
      <c r="D64" s="12"/>
      <c r="E64" s="27"/>
      <c r="F64" s="12">
        <f>SUM(F59:F63)</f>
        <v>0</v>
      </c>
      <c r="G64" s="27"/>
      <c r="H64" s="68"/>
      <c r="I64" s="12">
        <f>SUM(I59:I63)</f>
        <v>0</v>
      </c>
    </row>
    <row r="65" spans="1:11" ht="15" customHeight="1" x14ac:dyDescent="0.2">
      <c r="A65" s="14"/>
      <c r="B65" s="14"/>
      <c r="C65" s="14"/>
      <c r="D65" s="12"/>
      <c r="E65" s="27"/>
      <c r="F65" s="12"/>
      <c r="G65" s="27"/>
      <c r="H65" s="68"/>
      <c r="I65" s="12"/>
    </row>
    <row r="66" spans="1:11" ht="15" customHeight="1" x14ac:dyDescent="0.2">
      <c r="C66" s="13" t="s">
        <v>139</v>
      </c>
      <c r="D66" s="11" t="s">
        <v>83</v>
      </c>
      <c r="E66" s="11" t="s">
        <v>80</v>
      </c>
      <c r="F66" s="35" t="s">
        <v>24</v>
      </c>
      <c r="H66" s="66" t="s">
        <v>81</v>
      </c>
      <c r="I66" s="35" t="s">
        <v>24</v>
      </c>
    </row>
    <row r="67" spans="1:11" ht="15" customHeight="1" x14ac:dyDescent="0.2">
      <c r="A67" s="25" t="s">
        <v>3</v>
      </c>
      <c r="B67" s="10" t="s">
        <v>4</v>
      </c>
      <c r="C67" s="10" t="s">
        <v>106</v>
      </c>
      <c r="D67" s="10">
        <v>0</v>
      </c>
      <c r="E67" s="26">
        <v>42750</v>
      </c>
      <c r="F67" s="10">
        <f t="shared" ref="F67:F74" si="19">+D67*E67</f>
        <v>0</v>
      </c>
      <c r="H67" s="28">
        <v>7695</v>
      </c>
      <c r="I67" s="10">
        <f t="shared" ref="I67:I74" si="20">+D67*H67</f>
        <v>0</v>
      </c>
      <c r="K67" s="17" t="s">
        <v>109</v>
      </c>
    </row>
    <row r="68" spans="1:11" ht="15" customHeight="1" x14ac:dyDescent="0.2">
      <c r="A68" s="25" t="s">
        <v>6</v>
      </c>
      <c r="B68" s="10" t="s">
        <v>7</v>
      </c>
      <c r="C68" s="10" t="s">
        <v>106</v>
      </c>
      <c r="D68" s="10">
        <v>0</v>
      </c>
      <c r="E68" s="26">
        <v>34500</v>
      </c>
      <c r="F68" s="10">
        <f t="shared" si="19"/>
        <v>0</v>
      </c>
      <c r="H68" s="28">
        <v>6210</v>
      </c>
      <c r="I68" s="10">
        <f t="shared" si="20"/>
        <v>0</v>
      </c>
      <c r="K68" s="17" t="s">
        <v>109</v>
      </c>
    </row>
    <row r="69" spans="1:11" ht="15" customHeight="1" x14ac:dyDescent="0.2">
      <c r="A69" s="25" t="s">
        <v>8</v>
      </c>
      <c r="B69" s="10" t="s">
        <v>9</v>
      </c>
      <c r="C69" s="10" t="s">
        <v>106</v>
      </c>
      <c r="D69" s="10">
        <v>0</v>
      </c>
      <c r="E69" s="26">
        <v>26250</v>
      </c>
      <c r="F69" s="10">
        <f t="shared" si="19"/>
        <v>0</v>
      </c>
      <c r="H69" s="28">
        <v>4725</v>
      </c>
      <c r="I69" s="10">
        <f t="shared" si="20"/>
        <v>0</v>
      </c>
      <c r="K69" s="17" t="s">
        <v>109</v>
      </c>
    </row>
    <row r="70" spans="1:11" ht="15" customHeight="1" x14ac:dyDescent="0.2">
      <c r="A70" s="25" t="s">
        <v>10</v>
      </c>
      <c r="B70" s="10" t="s">
        <v>11</v>
      </c>
      <c r="C70" s="10" t="s">
        <v>106</v>
      </c>
      <c r="D70" s="10">
        <v>0</v>
      </c>
      <c r="E70" s="26">
        <v>18000</v>
      </c>
      <c r="F70" s="10">
        <f t="shared" si="19"/>
        <v>0</v>
      </c>
      <c r="H70" s="28">
        <v>3240</v>
      </c>
      <c r="I70" s="10">
        <f t="shared" si="20"/>
        <v>0</v>
      </c>
      <c r="K70" s="17" t="s">
        <v>109</v>
      </c>
    </row>
    <row r="71" spans="1:11" ht="15" customHeight="1" x14ac:dyDescent="0.2">
      <c r="A71" s="25" t="s">
        <v>12</v>
      </c>
      <c r="B71" s="10" t="s">
        <v>13</v>
      </c>
      <c r="C71" s="10" t="s">
        <v>106</v>
      </c>
      <c r="D71" s="10">
        <v>0</v>
      </c>
      <c r="E71" s="26">
        <v>9750</v>
      </c>
      <c r="F71" s="10">
        <f t="shared" si="19"/>
        <v>0</v>
      </c>
      <c r="H71" s="28">
        <v>1755</v>
      </c>
      <c r="I71" s="10">
        <f t="shared" si="20"/>
        <v>0</v>
      </c>
      <c r="K71" s="17" t="s">
        <v>109</v>
      </c>
    </row>
    <row r="72" spans="1:11" ht="15" customHeight="1" x14ac:dyDescent="0.2">
      <c r="C72" s="10" t="s">
        <v>14</v>
      </c>
      <c r="D72" s="10">
        <v>0</v>
      </c>
      <c r="E72" s="26">
        <v>4875</v>
      </c>
      <c r="F72" s="10">
        <f t="shared" si="19"/>
        <v>0</v>
      </c>
      <c r="H72" s="28">
        <v>877.5</v>
      </c>
      <c r="I72" s="10">
        <f t="shared" si="20"/>
        <v>0</v>
      </c>
      <c r="K72" s="17" t="s">
        <v>88</v>
      </c>
    </row>
    <row r="73" spans="1:11" ht="15" customHeight="1" x14ac:dyDescent="0.2">
      <c r="C73" s="10" t="s">
        <v>15</v>
      </c>
      <c r="D73" s="10">
        <v>0</v>
      </c>
      <c r="E73" s="26">
        <v>2435</v>
      </c>
      <c r="F73" s="10">
        <f t="shared" si="19"/>
        <v>0</v>
      </c>
      <c r="H73" s="28">
        <v>438.3</v>
      </c>
      <c r="I73" s="10">
        <f t="shared" si="20"/>
        <v>0</v>
      </c>
      <c r="K73" s="17" t="s">
        <v>89</v>
      </c>
    </row>
    <row r="74" spans="1:11" ht="15" customHeight="1" x14ac:dyDescent="0.2">
      <c r="C74" s="10" t="s">
        <v>16</v>
      </c>
      <c r="D74" s="10">
        <v>0</v>
      </c>
      <c r="E74" s="26">
        <v>975</v>
      </c>
      <c r="F74" s="10">
        <f t="shared" si="19"/>
        <v>0</v>
      </c>
      <c r="H74" s="28">
        <v>175.5</v>
      </c>
      <c r="I74" s="10">
        <f t="shared" si="20"/>
        <v>0</v>
      </c>
    </row>
    <row r="75" spans="1:11" ht="15" customHeight="1" x14ac:dyDescent="0.2">
      <c r="A75" s="12" t="s">
        <v>24</v>
      </c>
      <c r="B75" s="12"/>
      <c r="C75" s="12"/>
      <c r="D75" s="12"/>
      <c r="E75" s="12"/>
      <c r="F75" s="12">
        <f>SUM(F67:F74)</f>
        <v>0</v>
      </c>
      <c r="G75" s="12"/>
      <c r="H75" s="68"/>
      <c r="I75" s="12">
        <f>SUM(I67:I74)</f>
        <v>0</v>
      </c>
      <c r="J75" s="46"/>
      <c r="K75" s="46"/>
    </row>
    <row r="76" spans="1:11" ht="15" customHeight="1" x14ac:dyDescent="0.2">
      <c r="H76" s="28"/>
    </row>
    <row r="77" spans="1:11" ht="15" customHeight="1" x14ac:dyDescent="0.2">
      <c r="C77" s="10" t="s">
        <v>107</v>
      </c>
      <c r="D77" s="10">
        <v>0</v>
      </c>
      <c r="E77" s="28">
        <v>0.31</v>
      </c>
      <c r="F77" s="10">
        <f>+D77*E77</f>
        <v>0</v>
      </c>
      <c r="H77" s="28"/>
      <c r="K77" s="45" t="s">
        <v>108</v>
      </c>
    </row>
    <row r="78" spans="1:11" ht="15" customHeight="1" x14ac:dyDescent="0.2">
      <c r="A78" s="14"/>
      <c r="B78" s="14"/>
      <c r="C78" s="14"/>
      <c r="D78" s="12"/>
      <c r="E78" s="27"/>
      <c r="F78" s="12"/>
      <c r="G78" s="27"/>
      <c r="H78" s="68"/>
      <c r="I78" s="12"/>
    </row>
    <row r="79" spans="1:11" ht="15" customHeight="1" x14ac:dyDescent="0.2">
      <c r="C79" s="13" t="s">
        <v>140</v>
      </c>
      <c r="D79" s="11" t="s">
        <v>83</v>
      </c>
      <c r="E79" s="11" t="s">
        <v>80</v>
      </c>
      <c r="F79" s="35" t="s">
        <v>24</v>
      </c>
      <c r="G79" s="11"/>
      <c r="H79" s="66" t="s">
        <v>81</v>
      </c>
      <c r="I79" s="35" t="s">
        <v>24</v>
      </c>
    </row>
    <row r="80" spans="1:11" ht="15" customHeight="1" x14ac:dyDescent="0.2">
      <c r="A80" s="25" t="s">
        <v>3</v>
      </c>
      <c r="B80" s="10" t="s">
        <v>4</v>
      </c>
      <c r="C80" s="10" t="s">
        <v>28</v>
      </c>
      <c r="D80" s="10">
        <v>0</v>
      </c>
      <c r="E80" s="26">
        <v>31500</v>
      </c>
      <c r="F80" s="10">
        <f t="shared" ref="F80:F87" si="21">+D80*E80</f>
        <v>0</v>
      </c>
      <c r="G80" s="26"/>
      <c r="H80" s="28">
        <f t="shared" ref="H80:H87" si="22">+E80*0.18</f>
        <v>5670</v>
      </c>
      <c r="I80" s="10">
        <f t="shared" ref="I80:I87" si="23">+D80*H80</f>
        <v>0</v>
      </c>
      <c r="J80" s="23"/>
      <c r="K80" s="17" t="s">
        <v>94</v>
      </c>
    </row>
    <row r="81" spans="1:11" ht="15" customHeight="1" x14ac:dyDescent="0.2">
      <c r="A81" s="25" t="s">
        <v>6</v>
      </c>
      <c r="B81" s="10" t="s">
        <v>7</v>
      </c>
      <c r="C81" s="10" t="s">
        <v>28</v>
      </c>
      <c r="D81" s="10">
        <v>0</v>
      </c>
      <c r="E81" s="26">
        <v>25725</v>
      </c>
      <c r="F81" s="10">
        <f t="shared" si="21"/>
        <v>0</v>
      </c>
      <c r="G81" s="26"/>
      <c r="H81" s="28">
        <f t="shared" si="22"/>
        <v>4630.5</v>
      </c>
      <c r="I81" s="10">
        <f t="shared" si="23"/>
        <v>0</v>
      </c>
      <c r="J81" s="23"/>
      <c r="K81" s="17" t="s">
        <v>94</v>
      </c>
    </row>
    <row r="82" spans="1:11" ht="15" customHeight="1" x14ac:dyDescent="0.2">
      <c r="A82" s="25" t="s">
        <v>8</v>
      </c>
      <c r="B82" s="10" t="s">
        <v>9</v>
      </c>
      <c r="C82" s="10" t="s">
        <v>28</v>
      </c>
      <c r="D82" s="10">
        <v>0</v>
      </c>
      <c r="E82" s="26">
        <v>19950</v>
      </c>
      <c r="F82" s="10">
        <f t="shared" si="21"/>
        <v>0</v>
      </c>
      <c r="G82" s="26"/>
      <c r="H82" s="28">
        <f t="shared" si="22"/>
        <v>3591</v>
      </c>
      <c r="I82" s="10">
        <f t="shared" si="23"/>
        <v>0</v>
      </c>
      <c r="J82" s="23"/>
      <c r="K82" s="17" t="s">
        <v>94</v>
      </c>
    </row>
    <row r="83" spans="1:11" ht="15" customHeight="1" x14ac:dyDescent="0.2">
      <c r="A83" s="25" t="s">
        <v>10</v>
      </c>
      <c r="B83" s="10" t="s">
        <v>11</v>
      </c>
      <c r="C83" s="10" t="s">
        <v>28</v>
      </c>
      <c r="D83" s="10">
        <v>0</v>
      </c>
      <c r="E83" s="26">
        <v>14175</v>
      </c>
      <c r="F83" s="10">
        <f t="shared" si="21"/>
        <v>0</v>
      </c>
      <c r="G83" s="26"/>
      <c r="H83" s="28">
        <f t="shared" si="22"/>
        <v>2551.5</v>
      </c>
      <c r="I83" s="10">
        <f t="shared" si="23"/>
        <v>0</v>
      </c>
      <c r="J83" s="23"/>
      <c r="K83" s="17" t="s">
        <v>94</v>
      </c>
    </row>
    <row r="84" spans="1:11" ht="15" customHeight="1" x14ac:dyDescent="0.2">
      <c r="A84" s="25" t="s">
        <v>12</v>
      </c>
      <c r="B84" s="10" t="s">
        <v>13</v>
      </c>
      <c r="C84" s="10" t="s">
        <v>28</v>
      </c>
      <c r="D84" s="10">
        <v>0</v>
      </c>
      <c r="E84" s="26">
        <v>8925</v>
      </c>
      <c r="F84" s="10">
        <f t="shared" si="21"/>
        <v>0</v>
      </c>
      <c r="G84" s="26"/>
      <c r="H84" s="28">
        <f t="shared" si="22"/>
        <v>1606.5</v>
      </c>
      <c r="I84" s="10">
        <f t="shared" si="23"/>
        <v>0</v>
      </c>
      <c r="J84" s="23"/>
      <c r="K84" s="17" t="s">
        <v>94</v>
      </c>
    </row>
    <row r="85" spans="1:11" ht="15" customHeight="1" x14ac:dyDescent="0.2">
      <c r="C85" s="10" t="s">
        <v>14</v>
      </c>
      <c r="D85" s="10">
        <v>0</v>
      </c>
      <c r="E85" s="26">
        <v>4200</v>
      </c>
      <c r="F85" s="10">
        <f t="shared" si="21"/>
        <v>0</v>
      </c>
      <c r="G85" s="26"/>
      <c r="H85" s="28">
        <f t="shared" si="22"/>
        <v>756</v>
      </c>
      <c r="I85" s="10">
        <f t="shared" si="23"/>
        <v>0</v>
      </c>
      <c r="J85" s="23"/>
      <c r="K85" s="17" t="s">
        <v>88</v>
      </c>
    </row>
    <row r="86" spans="1:11" ht="15" customHeight="1" x14ac:dyDescent="0.2">
      <c r="C86" s="10" t="s">
        <v>15</v>
      </c>
      <c r="D86" s="10">
        <v>0</v>
      </c>
      <c r="E86" s="31">
        <v>2100</v>
      </c>
      <c r="F86" s="10">
        <f t="shared" si="21"/>
        <v>0</v>
      </c>
      <c r="G86" s="26"/>
      <c r="H86" s="28">
        <f t="shared" si="22"/>
        <v>378</v>
      </c>
      <c r="I86" s="10">
        <f t="shared" si="23"/>
        <v>0</v>
      </c>
      <c r="J86" s="23"/>
      <c r="K86" s="17" t="s">
        <v>89</v>
      </c>
    </row>
    <row r="87" spans="1:11" ht="15" customHeight="1" x14ac:dyDescent="0.2">
      <c r="C87" s="10" t="s">
        <v>16</v>
      </c>
      <c r="D87" s="10">
        <v>0</v>
      </c>
      <c r="E87" s="31">
        <v>840</v>
      </c>
      <c r="F87" s="10">
        <f t="shared" si="21"/>
        <v>0</v>
      </c>
      <c r="G87" s="26"/>
      <c r="H87" s="28">
        <f t="shared" si="22"/>
        <v>151.19999999999999</v>
      </c>
      <c r="I87" s="10">
        <f t="shared" si="23"/>
        <v>0</v>
      </c>
      <c r="J87" s="23"/>
    </row>
    <row r="88" spans="1:11" ht="15" customHeight="1" x14ac:dyDescent="0.2">
      <c r="A88" s="14" t="s">
        <v>24</v>
      </c>
      <c r="B88" s="14"/>
      <c r="C88" s="14"/>
      <c r="D88" s="12"/>
      <c r="E88" s="27"/>
      <c r="F88" s="12">
        <f>SUM(F80:F87)</f>
        <v>0</v>
      </c>
      <c r="G88" s="27"/>
      <c r="H88" s="68"/>
      <c r="I88" s="12">
        <f>SUM(I80:I87)</f>
        <v>0</v>
      </c>
      <c r="K88" s="46"/>
    </row>
    <row r="89" spans="1:11" ht="15" customHeight="1" x14ac:dyDescent="0.2">
      <c r="E89" s="26"/>
      <c r="G89" s="26"/>
      <c r="H89" s="28"/>
    </row>
    <row r="90" spans="1:11" ht="15" customHeight="1" x14ac:dyDescent="0.2">
      <c r="C90" s="10" t="s">
        <v>29</v>
      </c>
      <c r="D90" s="10">
        <v>0</v>
      </c>
      <c r="E90" s="28">
        <v>0.31</v>
      </c>
      <c r="F90" s="10">
        <f>+D90*E90</f>
        <v>0</v>
      </c>
      <c r="G90" s="28"/>
      <c r="H90" s="28"/>
      <c r="J90" s="29"/>
      <c r="K90" s="45" t="s">
        <v>95</v>
      </c>
    </row>
    <row r="91" spans="1:11" ht="15" customHeight="1" x14ac:dyDescent="0.2">
      <c r="E91" s="28"/>
      <c r="G91" s="28"/>
      <c r="H91" s="28"/>
      <c r="J91" s="29"/>
      <c r="K91" s="45"/>
    </row>
    <row r="92" spans="1:11" ht="15" customHeight="1" x14ac:dyDescent="0.2">
      <c r="C92" s="13" t="s">
        <v>135</v>
      </c>
    </row>
    <row r="93" spans="1:11" ht="15" customHeight="1" x14ac:dyDescent="0.2">
      <c r="C93" s="10" t="s">
        <v>136</v>
      </c>
    </row>
    <row r="94" spans="1:11" ht="15" customHeight="1" x14ac:dyDescent="0.2">
      <c r="E94" s="28"/>
      <c r="G94" s="28"/>
      <c r="H94" s="28"/>
      <c r="J94" s="29"/>
      <c r="K94" s="45"/>
    </row>
    <row r="95" spans="1:11" ht="15" customHeight="1" x14ac:dyDescent="0.2">
      <c r="C95" s="13" t="s">
        <v>56</v>
      </c>
      <c r="D95" s="11" t="s">
        <v>83</v>
      </c>
      <c r="E95" s="11" t="s">
        <v>80</v>
      </c>
      <c r="F95" s="35" t="s">
        <v>24</v>
      </c>
      <c r="G95" s="11"/>
      <c r="H95" s="66" t="s">
        <v>81</v>
      </c>
      <c r="I95" s="35" t="s">
        <v>24</v>
      </c>
    </row>
    <row r="96" spans="1:11" ht="15" customHeight="1" x14ac:dyDescent="0.2">
      <c r="A96" s="25" t="s">
        <v>3</v>
      </c>
      <c r="B96" s="10" t="s">
        <v>4</v>
      </c>
      <c r="C96" s="10" t="s">
        <v>30</v>
      </c>
      <c r="D96" s="10">
        <v>0</v>
      </c>
      <c r="E96" s="26">
        <v>68775</v>
      </c>
      <c r="F96" s="10">
        <f t="shared" ref="F96:F103" si="24">+D96*E96</f>
        <v>0</v>
      </c>
      <c r="G96" s="26"/>
      <c r="H96" s="28">
        <f t="shared" ref="H96:H103" si="25">+E96*0.18</f>
        <v>12379.5</v>
      </c>
      <c r="I96" s="10">
        <f t="shared" ref="I96:I103" si="26">+D96*H96</f>
        <v>0</v>
      </c>
      <c r="J96" s="23"/>
    </row>
    <row r="97" spans="1:11" ht="15" customHeight="1" x14ac:dyDescent="0.2">
      <c r="A97" s="25" t="s">
        <v>6</v>
      </c>
      <c r="B97" s="10" t="s">
        <v>7</v>
      </c>
      <c r="C97" s="10" t="s">
        <v>30</v>
      </c>
      <c r="D97" s="10">
        <v>0</v>
      </c>
      <c r="E97" s="26">
        <v>50925</v>
      </c>
      <c r="F97" s="10">
        <f t="shared" si="24"/>
        <v>0</v>
      </c>
      <c r="G97" s="26"/>
      <c r="H97" s="28">
        <f t="shared" si="25"/>
        <v>9166.5</v>
      </c>
      <c r="I97" s="10">
        <f t="shared" si="26"/>
        <v>0</v>
      </c>
      <c r="J97" s="23"/>
    </row>
    <row r="98" spans="1:11" ht="15" customHeight="1" x14ac:dyDescent="0.2">
      <c r="A98" s="25" t="s">
        <v>8</v>
      </c>
      <c r="B98" s="10" t="s">
        <v>9</v>
      </c>
      <c r="C98" s="10" t="s">
        <v>30</v>
      </c>
      <c r="D98" s="10">
        <v>0</v>
      </c>
      <c r="E98" s="26">
        <v>33075</v>
      </c>
      <c r="F98" s="10">
        <f t="shared" si="24"/>
        <v>0</v>
      </c>
      <c r="G98" s="26"/>
      <c r="H98" s="28">
        <f t="shared" si="25"/>
        <v>5953.5</v>
      </c>
      <c r="I98" s="10">
        <f t="shared" si="26"/>
        <v>0</v>
      </c>
      <c r="J98" s="23"/>
    </row>
    <row r="99" spans="1:11" ht="15" customHeight="1" x14ac:dyDescent="0.2">
      <c r="A99" s="25" t="s">
        <v>10</v>
      </c>
      <c r="B99" s="10" t="s">
        <v>11</v>
      </c>
      <c r="C99" s="10" t="s">
        <v>30</v>
      </c>
      <c r="D99" s="10">
        <v>0</v>
      </c>
      <c r="E99" s="26">
        <v>21525</v>
      </c>
      <c r="F99" s="10">
        <f t="shared" si="24"/>
        <v>0</v>
      </c>
      <c r="G99" s="26"/>
      <c r="H99" s="28">
        <f t="shared" si="25"/>
        <v>3874.5</v>
      </c>
      <c r="I99" s="10">
        <f t="shared" si="26"/>
        <v>0</v>
      </c>
      <c r="J99" s="23"/>
    </row>
    <row r="100" spans="1:11" ht="15" customHeight="1" x14ac:dyDescent="0.2">
      <c r="A100" s="25" t="s">
        <v>12</v>
      </c>
      <c r="B100" s="10" t="s">
        <v>13</v>
      </c>
      <c r="C100" s="10" t="s">
        <v>30</v>
      </c>
      <c r="D100" s="10">
        <v>0</v>
      </c>
      <c r="E100" s="26">
        <v>15225</v>
      </c>
      <c r="F100" s="10">
        <f t="shared" si="24"/>
        <v>0</v>
      </c>
      <c r="G100" s="26"/>
      <c r="H100" s="28">
        <f t="shared" si="25"/>
        <v>2740.5</v>
      </c>
      <c r="I100" s="10">
        <f t="shared" si="26"/>
        <v>0</v>
      </c>
      <c r="J100" s="23"/>
    </row>
    <row r="101" spans="1:11" ht="15" customHeight="1" x14ac:dyDescent="0.2">
      <c r="C101" s="10" t="s">
        <v>14</v>
      </c>
      <c r="D101" s="10">
        <v>0</v>
      </c>
      <c r="E101" s="26">
        <v>7140</v>
      </c>
      <c r="F101" s="10">
        <f t="shared" si="24"/>
        <v>0</v>
      </c>
      <c r="G101" s="26"/>
      <c r="H101" s="28">
        <f t="shared" si="25"/>
        <v>1285.2</v>
      </c>
      <c r="I101" s="10">
        <f t="shared" si="26"/>
        <v>0</v>
      </c>
      <c r="J101" s="23"/>
      <c r="K101" s="17" t="s">
        <v>88</v>
      </c>
    </row>
    <row r="102" spans="1:11" ht="15" customHeight="1" x14ac:dyDescent="0.2">
      <c r="C102" s="10" t="s">
        <v>15</v>
      </c>
      <c r="D102" s="10">
        <v>0</v>
      </c>
      <c r="E102" s="31">
        <v>3570</v>
      </c>
      <c r="F102" s="10">
        <f t="shared" si="24"/>
        <v>0</v>
      </c>
      <c r="G102" s="26"/>
      <c r="H102" s="28">
        <f t="shared" si="25"/>
        <v>642.6</v>
      </c>
      <c r="I102" s="10">
        <f t="shared" si="26"/>
        <v>0</v>
      </c>
      <c r="J102" s="23"/>
      <c r="K102" s="17" t="s">
        <v>89</v>
      </c>
    </row>
    <row r="103" spans="1:11" ht="15" customHeight="1" x14ac:dyDescent="0.2">
      <c r="C103" s="10" t="s">
        <v>16</v>
      </c>
      <c r="D103" s="10">
        <v>0</v>
      </c>
      <c r="E103" s="31">
        <v>1417.5</v>
      </c>
      <c r="F103" s="10">
        <f t="shared" si="24"/>
        <v>0</v>
      </c>
      <c r="G103" s="26"/>
      <c r="H103" s="28">
        <f t="shared" si="25"/>
        <v>255.14999999999998</v>
      </c>
      <c r="I103" s="10">
        <f t="shared" si="26"/>
        <v>0</v>
      </c>
      <c r="J103" s="23"/>
    </row>
    <row r="104" spans="1:11" ht="15" customHeight="1" x14ac:dyDescent="0.2">
      <c r="A104" s="14" t="s">
        <v>24</v>
      </c>
      <c r="B104" s="14"/>
      <c r="C104" s="14"/>
      <c r="D104" s="12"/>
      <c r="E104" s="27"/>
      <c r="F104" s="12">
        <f>SUM(F96:F103)</f>
        <v>0</v>
      </c>
      <c r="G104" s="27"/>
      <c r="H104" s="68"/>
      <c r="I104" s="12">
        <f>SUM(I96:I103)</f>
        <v>0</v>
      </c>
      <c r="K104" s="46"/>
    </row>
    <row r="105" spans="1:11" ht="15" customHeight="1" x14ac:dyDescent="0.2">
      <c r="E105" s="26"/>
      <c r="G105" s="26"/>
      <c r="H105" s="28"/>
    </row>
    <row r="106" spans="1:11" ht="15" customHeight="1" x14ac:dyDescent="0.2">
      <c r="C106" s="10" t="s">
        <v>31</v>
      </c>
      <c r="D106" s="10">
        <v>0</v>
      </c>
      <c r="E106" s="28">
        <v>0.63</v>
      </c>
      <c r="F106" s="10">
        <f t="shared" ref="F106:F107" si="27">+D106*E106</f>
        <v>0</v>
      </c>
      <c r="G106" s="28"/>
      <c r="H106" s="28"/>
      <c r="J106" s="30"/>
      <c r="K106" s="17" t="s">
        <v>96</v>
      </c>
    </row>
    <row r="107" spans="1:11" ht="15" customHeight="1" x14ac:dyDescent="0.2">
      <c r="C107" s="10" t="s">
        <v>45</v>
      </c>
      <c r="D107" s="10">
        <v>0</v>
      </c>
      <c r="E107" s="28">
        <v>0.31</v>
      </c>
      <c r="F107" s="10">
        <f t="shared" si="27"/>
        <v>0</v>
      </c>
      <c r="G107" s="28"/>
      <c r="H107" s="28"/>
      <c r="J107" s="30"/>
      <c r="K107" s="17" t="s">
        <v>97</v>
      </c>
    </row>
    <row r="108" spans="1:11" ht="15" customHeight="1" x14ac:dyDescent="0.2">
      <c r="E108" s="26"/>
      <c r="G108" s="26"/>
      <c r="H108" s="28"/>
    </row>
    <row r="109" spans="1:11" ht="15" customHeight="1" x14ac:dyDescent="0.2">
      <c r="C109" s="13" t="s">
        <v>141</v>
      </c>
      <c r="D109" s="11" t="s">
        <v>83</v>
      </c>
      <c r="E109" s="11" t="s">
        <v>80</v>
      </c>
      <c r="F109" s="35" t="s">
        <v>24</v>
      </c>
      <c r="G109" s="11"/>
      <c r="H109" s="66" t="s">
        <v>81</v>
      </c>
      <c r="I109" s="35" t="s">
        <v>24</v>
      </c>
    </row>
    <row r="110" spans="1:11" ht="15" customHeight="1" x14ac:dyDescent="0.2">
      <c r="A110" s="25" t="s">
        <v>3</v>
      </c>
      <c r="B110" s="10" t="s">
        <v>4</v>
      </c>
      <c r="C110" s="10" t="s">
        <v>32</v>
      </c>
      <c r="D110" s="10">
        <v>0</v>
      </c>
      <c r="E110" s="26">
        <v>55125</v>
      </c>
      <c r="F110" s="10">
        <f t="shared" ref="F110:F117" si="28">+D110*E110</f>
        <v>0</v>
      </c>
      <c r="G110" s="26"/>
      <c r="H110" s="28">
        <f t="shared" ref="H110:H117" si="29">+E110*0.18</f>
        <v>9922.5</v>
      </c>
      <c r="I110" s="10">
        <f t="shared" ref="I110:I117" si="30">+D110*H110</f>
        <v>0</v>
      </c>
      <c r="J110" s="23"/>
      <c r="K110" s="24"/>
    </row>
    <row r="111" spans="1:11" ht="15" customHeight="1" x14ac:dyDescent="0.2">
      <c r="A111" s="25" t="s">
        <v>6</v>
      </c>
      <c r="B111" s="10" t="s">
        <v>7</v>
      </c>
      <c r="C111" s="10" t="s">
        <v>32</v>
      </c>
      <c r="D111" s="10">
        <v>0</v>
      </c>
      <c r="E111" s="26">
        <v>39375</v>
      </c>
      <c r="F111" s="10">
        <f t="shared" si="28"/>
        <v>0</v>
      </c>
      <c r="G111" s="26"/>
      <c r="H111" s="28">
        <f t="shared" si="29"/>
        <v>7087.5</v>
      </c>
      <c r="I111" s="10">
        <f t="shared" si="30"/>
        <v>0</v>
      </c>
      <c r="J111" s="23"/>
      <c r="K111" s="24"/>
    </row>
    <row r="112" spans="1:11" ht="15" customHeight="1" x14ac:dyDescent="0.2">
      <c r="A112" s="25" t="s">
        <v>8</v>
      </c>
      <c r="B112" s="10" t="s">
        <v>9</v>
      </c>
      <c r="C112" s="10" t="s">
        <v>32</v>
      </c>
      <c r="D112" s="10">
        <v>0</v>
      </c>
      <c r="E112" s="26">
        <v>25725</v>
      </c>
      <c r="F112" s="10">
        <f t="shared" si="28"/>
        <v>0</v>
      </c>
      <c r="G112" s="26"/>
      <c r="H112" s="28">
        <f t="shared" si="29"/>
        <v>4630.5</v>
      </c>
      <c r="I112" s="10">
        <f t="shared" si="30"/>
        <v>0</v>
      </c>
      <c r="J112" s="23"/>
      <c r="K112" s="24"/>
    </row>
    <row r="113" spans="1:11" ht="15" customHeight="1" x14ac:dyDescent="0.2">
      <c r="A113" s="25" t="s">
        <v>10</v>
      </c>
      <c r="B113" s="10" t="s">
        <v>11</v>
      </c>
      <c r="C113" s="10" t="s">
        <v>32</v>
      </c>
      <c r="D113" s="10">
        <v>0</v>
      </c>
      <c r="E113" s="26">
        <v>16525</v>
      </c>
      <c r="F113" s="10">
        <f t="shared" si="28"/>
        <v>0</v>
      </c>
      <c r="G113" s="26"/>
      <c r="H113" s="28">
        <f t="shared" si="29"/>
        <v>2974.5</v>
      </c>
      <c r="I113" s="10">
        <f t="shared" si="30"/>
        <v>0</v>
      </c>
      <c r="J113" s="23"/>
      <c r="K113" s="24"/>
    </row>
    <row r="114" spans="1:11" ht="15" customHeight="1" x14ac:dyDescent="0.2">
      <c r="A114" s="25" t="s">
        <v>12</v>
      </c>
      <c r="B114" s="10" t="s">
        <v>13</v>
      </c>
      <c r="C114" s="10" t="s">
        <v>32</v>
      </c>
      <c r="D114" s="10">
        <v>0</v>
      </c>
      <c r="E114" s="26">
        <v>10250</v>
      </c>
      <c r="F114" s="10">
        <f t="shared" si="28"/>
        <v>0</v>
      </c>
      <c r="G114" s="26"/>
      <c r="H114" s="28">
        <f t="shared" si="29"/>
        <v>1845</v>
      </c>
      <c r="I114" s="10">
        <f t="shared" si="30"/>
        <v>0</v>
      </c>
      <c r="J114" s="23"/>
      <c r="K114" s="24"/>
    </row>
    <row r="115" spans="1:11" ht="15" customHeight="1" x14ac:dyDescent="0.2">
      <c r="C115" s="10" t="s">
        <v>14</v>
      </c>
      <c r="D115" s="10">
        <v>0</v>
      </c>
      <c r="E115" s="26">
        <v>4830</v>
      </c>
      <c r="F115" s="10">
        <f t="shared" si="28"/>
        <v>0</v>
      </c>
      <c r="G115" s="26"/>
      <c r="H115" s="28">
        <f t="shared" si="29"/>
        <v>869.4</v>
      </c>
      <c r="I115" s="10">
        <f t="shared" si="30"/>
        <v>0</v>
      </c>
      <c r="J115" s="23"/>
      <c r="K115" s="17" t="s">
        <v>88</v>
      </c>
    </row>
    <row r="116" spans="1:11" ht="15" customHeight="1" x14ac:dyDescent="0.2">
      <c r="C116" s="10" t="s">
        <v>15</v>
      </c>
      <c r="D116" s="10">
        <v>0</v>
      </c>
      <c r="E116" s="31">
        <v>2415</v>
      </c>
      <c r="F116" s="10">
        <f t="shared" si="28"/>
        <v>0</v>
      </c>
      <c r="G116" s="26"/>
      <c r="H116" s="28">
        <f t="shared" si="29"/>
        <v>434.7</v>
      </c>
      <c r="I116" s="10">
        <f t="shared" si="30"/>
        <v>0</v>
      </c>
      <c r="J116" s="23"/>
      <c r="K116" s="17" t="s">
        <v>89</v>
      </c>
    </row>
    <row r="117" spans="1:11" ht="15" customHeight="1" x14ac:dyDescent="0.2">
      <c r="C117" s="10" t="s">
        <v>16</v>
      </c>
      <c r="D117" s="10">
        <v>0</v>
      </c>
      <c r="E117" s="31">
        <v>945</v>
      </c>
      <c r="F117" s="10">
        <f t="shared" si="28"/>
        <v>0</v>
      </c>
      <c r="G117" s="26"/>
      <c r="H117" s="28">
        <f t="shared" si="29"/>
        <v>170.1</v>
      </c>
      <c r="I117" s="10">
        <f t="shared" si="30"/>
        <v>0</v>
      </c>
      <c r="J117" s="23"/>
    </row>
    <row r="118" spans="1:11" ht="15" customHeight="1" x14ac:dyDescent="0.2">
      <c r="A118" s="14" t="s">
        <v>24</v>
      </c>
      <c r="B118" s="14"/>
      <c r="C118" s="14"/>
      <c r="D118" s="12"/>
      <c r="E118" s="27"/>
      <c r="F118" s="12">
        <f>SUM(F110:F117)</f>
        <v>0</v>
      </c>
      <c r="G118" s="27"/>
      <c r="H118" s="68"/>
      <c r="I118" s="12">
        <f>SUM(I110:I117)</f>
        <v>0</v>
      </c>
      <c r="K118" s="46"/>
    </row>
    <row r="119" spans="1:11" ht="15" customHeight="1" x14ac:dyDescent="0.2">
      <c r="A119" s="14"/>
      <c r="B119" s="14"/>
      <c r="C119" s="14"/>
      <c r="D119" s="12"/>
      <c r="E119" s="27"/>
      <c r="F119" s="12"/>
      <c r="G119" s="27"/>
      <c r="H119" s="68"/>
      <c r="I119" s="12"/>
      <c r="K119" s="46"/>
    </row>
    <row r="120" spans="1:11" ht="15" customHeight="1" x14ac:dyDescent="0.2">
      <c r="C120" s="13" t="s">
        <v>57</v>
      </c>
      <c r="D120" s="11" t="s">
        <v>83</v>
      </c>
      <c r="E120" s="11" t="s">
        <v>80</v>
      </c>
      <c r="F120" s="35" t="s">
        <v>24</v>
      </c>
      <c r="G120" s="11"/>
      <c r="H120" s="66" t="s">
        <v>81</v>
      </c>
      <c r="I120" s="35" t="s">
        <v>24</v>
      </c>
    </row>
    <row r="121" spans="1:11" ht="15" customHeight="1" x14ac:dyDescent="0.2">
      <c r="A121" s="25" t="s">
        <v>3</v>
      </c>
      <c r="B121" s="10" t="s">
        <v>4</v>
      </c>
      <c r="C121" s="10" t="s">
        <v>123</v>
      </c>
      <c r="D121" s="10">
        <v>0</v>
      </c>
      <c r="E121" s="26">
        <v>66150</v>
      </c>
      <c r="F121" s="10">
        <f t="shared" ref="F121:F128" si="31">+D121*E121</f>
        <v>0</v>
      </c>
      <c r="G121" s="26"/>
      <c r="H121" s="28">
        <f t="shared" ref="H121:H128" si="32">+E121*0.18</f>
        <v>11907</v>
      </c>
      <c r="I121" s="10">
        <f t="shared" ref="I121:I128" si="33">+D121*H121</f>
        <v>0</v>
      </c>
      <c r="J121" s="23"/>
      <c r="K121" s="1" t="s">
        <v>124</v>
      </c>
    </row>
    <row r="122" spans="1:11" ht="15" customHeight="1" x14ac:dyDescent="0.2">
      <c r="A122" s="25" t="s">
        <v>6</v>
      </c>
      <c r="B122" s="10" t="s">
        <v>7</v>
      </c>
      <c r="C122" s="10" t="s">
        <v>123</v>
      </c>
      <c r="D122" s="10">
        <v>0</v>
      </c>
      <c r="E122" s="26">
        <v>47250</v>
      </c>
      <c r="F122" s="10">
        <f t="shared" si="31"/>
        <v>0</v>
      </c>
      <c r="G122" s="26"/>
      <c r="H122" s="28">
        <f t="shared" si="32"/>
        <v>8505</v>
      </c>
      <c r="I122" s="10">
        <f t="shared" si="33"/>
        <v>0</v>
      </c>
      <c r="J122" s="23"/>
      <c r="K122" s="1" t="s">
        <v>124</v>
      </c>
    </row>
    <row r="123" spans="1:11" ht="15" customHeight="1" x14ac:dyDescent="0.2">
      <c r="A123" s="25" t="s">
        <v>8</v>
      </c>
      <c r="B123" s="10" t="s">
        <v>9</v>
      </c>
      <c r="C123" s="10" t="s">
        <v>123</v>
      </c>
      <c r="D123" s="10">
        <v>0</v>
      </c>
      <c r="E123" s="26">
        <v>30870</v>
      </c>
      <c r="F123" s="10">
        <f t="shared" si="31"/>
        <v>0</v>
      </c>
      <c r="G123" s="26"/>
      <c r="H123" s="28">
        <f t="shared" si="32"/>
        <v>5556.5999999999995</v>
      </c>
      <c r="I123" s="10">
        <f t="shared" si="33"/>
        <v>0</v>
      </c>
      <c r="J123" s="23"/>
      <c r="K123" s="1" t="s">
        <v>124</v>
      </c>
    </row>
    <row r="124" spans="1:11" ht="15" customHeight="1" x14ac:dyDescent="0.2">
      <c r="A124" s="25" t="s">
        <v>10</v>
      </c>
      <c r="B124" s="10" t="s">
        <v>11</v>
      </c>
      <c r="C124" s="10" t="s">
        <v>123</v>
      </c>
      <c r="D124" s="10">
        <v>0</v>
      </c>
      <c r="E124" s="26">
        <v>19830</v>
      </c>
      <c r="F124" s="10">
        <f t="shared" si="31"/>
        <v>0</v>
      </c>
      <c r="G124" s="26"/>
      <c r="H124" s="28">
        <f t="shared" si="32"/>
        <v>3569.4</v>
      </c>
      <c r="I124" s="10">
        <f t="shared" si="33"/>
        <v>0</v>
      </c>
      <c r="J124" s="23"/>
      <c r="K124" s="1" t="s">
        <v>124</v>
      </c>
    </row>
    <row r="125" spans="1:11" ht="15" customHeight="1" x14ac:dyDescent="0.2">
      <c r="A125" s="25" t="s">
        <v>12</v>
      </c>
      <c r="B125" s="10" t="s">
        <v>13</v>
      </c>
      <c r="C125" s="10" t="s">
        <v>123</v>
      </c>
      <c r="D125" s="10">
        <v>0</v>
      </c>
      <c r="E125" s="26">
        <v>12300</v>
      </c>
      <c r="F125" s="10">
        <f t="shared" si="31"/>
        <v>0</v>
      </c>
      <c r="G125" s="26"/>
      <c r="H125" s="28">
        <f t="shared" si="32"/>
        <v>2214</v>
      </c>
      <c r="I125" s="10">
        <f t="shared" si="33"/>
        <v>0</v>
      </c>
      <c r="J125" s="23"/>
      <c r="K125" s="1" t="s">
        <v>124</v>
      </c>
    </row>
    <row r="126" spans="1:11" ht="15" customHeight="1" x14ac:dyDescent="0.2">
      <c r="C126" s="10" t="s">
        <v>118</v>
      </c>
      <c r="D126" s="10">
        <v>0</v>
      </c>
      <c r="E126" s="26">
        <v>5796</v>
      </c>
      <c r="F126" s="10">
        <f t="shared" si="31"/>
        <v>0</v>
      </c>
      <c r="G126" s="26"/>
      <c r="H126" s="28">
        <f t="shared" si="32"/>
        <v>1043.28</v>
      </c>
      <c r="I126" s="10">
        <f t="shared" si="33"/>
        <v>0</v>
      </c>
      <c r="J126" s="23"/>
      <c r="K126" s="17" t="s">
        <v>88</v>
      </c>
    </row>
    <row r="127" spans="1:11" ht="15" customHeight="1" x14ac:dyDescent="0.2">
      <c r="C127" s="10" t="s">
        <v>121</v>
      </c>
      <c r="D127" s="10">
        <v>0</v>
      </c>
      <c r="E127" s="26">
        <v>2898</v>
      </c>
      <c r="F127" s="10">
        <f t="shared" si="31"/>
        <v>0</v>
      </c>
      <c r="G127" s="26"/>
      <c r="H127" s="28">
        <f t="shared" si="32"/>
        <v>521.64</v>
      </c>
      <c r="I127" s="10">
        <f t="shared" si="33"/>
        <v>0</v>
      </c>
      <c r="J127" s="23"/>
      <c r="K127" s="17" t="s">
        <v>89</v>
      </c>
    </row>
    <row r="128" spans="1:11" ht="15" customHeight="1" x14ac:dyDescent="0.2">
      <c r="C128" s="10" t="s">
        <v>120</v>
      </c>
      <c r="D128" s="10">
        <v>0</v>
      </c>
      <c r="E128" s="26">
        <v>1134</v>
      </c>
      <c r="F128" s="10">
        <f t="shared" si="31"/>
        <v>0</v>
      </c>
      <c r="G128" s="26"/>
      <c r="H128" s="28">
        <f t="shared" si="32"/>
        <v>204.12</v>
      </c>
      <c r="I128" s="10">
        <f t="shared" si="33"/>
        <v>0</v>
      </c>
      <c r="J128" s="23"/>
    </row>
    <row r="129" spans="1:11" ht="15" customHeight="1" x14ac:dyDescent="0.2">
      <c r="A129" s="14" t="s">
        <v>24</v>
      </c>
      <c r="B129" s="14"/>
      <c r="C129" s="14"/>
      <c r="D129" s="12"/>
      <c r="E129" s="27"/>
      <c r="F129" s="12">
        <f>SUM(F121:F128)</f>
        <v>0</v>
      </c>
      <c r="G129" s="27"/>
      <c r="H129" s="68"/>
      <c r="I129" s="12">
        <f>SUM(I121:I128)</f>
        <v>0</v>
      </c>
      <c r="K129" s="46"/>
    </row>
    <row r="130" spans="1:11" ht="15" customHeight="1" x14ac:dyDescent="0.2">
      <c r="A130" s="14"/>
      <c r="B130" s="14"/>
      <c r="C130" s="14"/>
      <c r="D130" s="12"/>
      <c r="E130" s="27"/>
      <c r="F130" s="12"/>
      <c r="G130" s="27"/>
      <c r="H130" s="68"/>
      <c r="I130" s="12"/>
      <c r="K130" s="46"/>
    </row>
    <row r="131" spans="1:11" ht="15" customHeight="1" x14ac:dyDescent="0.2">
      <c r="C131" s="13" t="s">
        <v>142</v>
      </c>
      <c r="D131" s="11" t="s">
        <v>83</v>
      </c>
      <c r="E131" s="11" t="s">
        <v>80</v>
      </c>
      <c r="F131" s="35" t="s">
        <v>24</v>
      </c>
      <c r="G131" s="11"/>
      <c r="H131" s="66" t="s">
        <v>81</v>
      </c>
      <c r="I131" s="35" t="s">
        <v>24</v>
      </c>
    </row>
    <row r="132" spans="1:11" ht="15" customHeight="1" x14ac:dyDescent="0.2">
      <c r="A132" s="10" t="s">
        <v>3</v>
      </c>
      <c r="B132" s="10" t="s">
        <v>4</v>
      </c>
      <c r="C132" s="10" t="s">
        <v>33</v>
      </c>
      <c r="D132" s="10">
        <v>0</v>
      </c>
      <c r="E132" s="26">
        <v>28350</v>
      </c>
      <c r="F132" s="10">
        <f t="shared" ref="F132:F139" si="34">+D132*E132</f>
        <v>0</v>
      </c>
      <c r="G132" s="26"/>
      <c r="H132" s="28">
        <f t="shared" ref="H132:H139" si="35">+E132*0.18</f>
        <v>5103</v>
      </c>
      <c r="I132" s="10">
        <f t="shared" ref="I132:I139" si="36">+D132*H132</f>
        <v>0</v>
      </c>
      <c r="J132" s="23"/>
      <c r="K132" s="17" t="s">
        <v>98</v>
      </c>
    </row>
    <row r="133" spans="1:11" ht="15" customHeight="1" x14ac:dyDescent="0.2">
      <c r="A133" s="10" t="s">
        <v>6</v>
      </c>
      <c r="B133" s="10" t="s">
        <v>7</v>
      </c>
      <c r="C133" s="10" t="s">
        <v>33</v>
      </c>
      <c r="D133" s="10">
        <v>0</v>
      </c>
      <c r="E133" s="26">
        <v>22575</v>
      </c>
      <c r="F133" s="10">
        <f t="shared" si="34"/>
        <v>0</v>
      </c>
      <c r="G133" s="26"/>
      <c r="H133" s="28">
        <f t="shared" si="35"/>
        <v>4063.5</v>
      </c>
      <c r="I133" s="10">
        <f t="shared" si="36"/>
        <v>0</v>
      </c>
      <c r="J133" s="23"/>
      <c r="K133" s="17" t="s">
        <v>98</v>
      </c>
    </row>
    <row r="134" spans="1:11" ht="15" customHeight="1" x14ac:dyDescent="0.2">
      <c r="A134" s="10" t="s">
        <v>8</v>
      </c>
      <c r="B134" s="10" t="s">
        <v>9</v>
      </c>
      <c r="C134" s="10" t="s">
        <v>33</v>
      </c>
      <c r="D134" s="10">
        <v>0</v>
      </c>
      <c r="E134" s="26">
        <v>17050</v>
      </c>
      <c r="F134" s="10">
        <f t="shared" si="34"/>
        <v>0</v>
      </c>
      <c r="G134" s="26"/>
      <c r="H134" s="28">
        <f t="shared" si="35"/>
        <v>3069</v>
      </c>
      <c r="I134" s="10">
        <f t="shared" si="36"/>
        <v>0</v>
      </c>
      <c r="J134" s="23"/>
      <c r="K134" s="17" t="s">
        <v>98</v>
      </c>
    </row>
    <row r="135" spans="1:11" ht="15" customHeight="1" x14ac:dyDescent="0.2">
      <c r="A135" s="25" t="s">
        <v>10</v>
      </c>
      <c r="B135" s="10" t="s">
        <v>11</v>
      </c>
      <c r="C135" s="10" t="s">
        <v>33</v>
      </c>
      <c r="D135" s="10">
        <v>0</v>
      </c>
      <c r="E135" s="26">
        <v>11290</v>
      </c>
      <c r="F135" s="10">
        <f t="shared" si="34"/>
        <v>0</v>
      </c>
      <c r="G135" s="26"/>
      <c r="H135" s="28">
        <f t="shared" si="35"/>
        <v>2032.1999999999998</v>
      </c>
      <c r="I135" s="10">
        <f t="shared" si="36"/>
        <v>0</v>
      </c>
      <c r="J135" s="23"/>
      <c r="K135" s="17" t="s">
        <v>98</v>
      </c>
    </row>
    <row r="136" spans="1:11" ht="15" customHeight="1" x14ac:dyDescent="0.2">
      <c r="A136" s="25" t="s">
        <v>12</v>
      </c>
      <c r="B136" s="10" t="s">
        <v>13</v>
      </c>
      <c r="C136" s="10" t="s">
        <v>33</v>
      </c>
      <c r="D136" s="10">
        <v>0</v>
      </c>
      <c r="E136" s="26">
        <v>6300</v>
      </c>
      <c r="F136" s="10">
        <f t="shared" si="34"/>
        <v>0</v>
      </c>
      <c r="G136" s="26"/>
      <c r="H136" s="28">
        <f t="shared" si="35"/>
        <v>1134</v>
      </c>
      <c r="I136" s="10">
        <f t="shared" si="36"/>
        <v>0</v>
      </c>
      <c r="J136" s="23"/>
      <c r="K136" s="17" t="s">
        <v>98</v>
      </c>
    </row>
    <row r="137" spans="1:11" ht="15" customHeight="1" x14ac:dyDescent="0.2">
      <c r="C137" s="10" t="s">
        <v>14</v>
      </c>
      <c r="D137" s="10">
        <v>0</v>
      </c>
      <c r="E137" s="26">
        <v>3150</v>
      </c>
      <c r="F137" s="10">
        <f t="shared" si="34"/>
        <v>0</v>
      </c>
      <c r="G137" s="26"/>
      <c r="H137" s="28">
        <f t="shared" si="35"/>
        <v>567</v>
      </c>
      <c r="I137" s="10">
        <f t="shared" si="36"/>
        <v>0</v>
      </c>
      <c r="J137" s="23"/>
      <c r="K137" s="17" t="s">
        <v>88</v>
      </c>
    </row>
    <row r="138" spans="1:11" ht="15" customHeight="1" x14ac:dyDescent="0.2">
      <c r="C138" s="10" t="s">
        <v>15</v>
      </c>
      <c r="D138" s="10">
        <v>0</v>
      </c>
      <c r="E138" s="31">
        <v>1575</v>
      </c>
      <c r="F138" s="10">
        <f t="shared" si="34"/>
        <v>0</v>
      </c>
      <c r="G138" s="26"/>
      <c r="H138" s="28">
        <f t="shared" si="35"/>
        <v>283.5</v>
      </c>
      <c r="I138" s="10">
        <f t="shared" si="36"/>
        <v>0</v>
      </c>
      <c r="J138" s="23"/>
      <c r="K138" s="17" t="s">
        <v>89</v>
      </c>
    </row>
    <row r="139" spans="1:11" ht="15" customHeight="1" x14ac:dyDescent="0.2">
      <c r="C139" s="10" t="s">
        <v>16</v>
      </c>
      <c r="D139" s="10">
        <v>0</v>
      </c>
      <c r="E139" s="31">
        <v>630</v>
      </c>
      <c r="F139" s="10">
        <f t="shared" si="34"/>
        <v>0</v>
      </c>
      <c r="G139" s="26"/>
      <c r="H139" s="28">
        <f t="shared" si="35"/>
        <v>113.39999999999999</v>
      </c>
      <c r="I139" s="10">
        <f t="shared" si="36"/>
        <v>0</v>
      </c>
      <c r="J139" s="23"/>
    </row>
    <row r="140" spans="1:11" ht="15" customHeight="1" x14ac:dyDescent="0.2">
      <c r="A140" s="14" t="s">
        <v>24</v>
      </c>
      <c r="B140" s="14"/>
      <c r="C140" s="14"/>
      <c r="D140" s="12"/>
      <c r="E140" s="32"/>
      <c r="F140" s="12">
        <f>SUM(F132:F139)</f>
        <v>0</v>
      </c>
      <c r="G140" s="32"/>
      <c r="H140" s="68"/>
      <c r="I140" s="12">
        <f>SUM(I132:I139)</f>
        <v>0</v>
      </c>
      <c r="K140" s="46"/>
    </row>
    <row r="141" spans="1:11" ht="15" customHeight="1" x14ac:dyDescent="0.2">
      <c r="E141" s="31"/>
      <c r="G141" s="31"/>
      <c r="H141" s="28"/>
    </row>
    <row r="142" spans="1:11" ht="15" customHeight="1" x14ac:dyDescent="0.2">
      <c r="C142" s="10" t="s">
        <v>34</v>
      </c>
      <c r="D142" s="10">
        <v>0</v>
      </c>
      <c r="E142" s="28">
        <v>0.31</v>
      </c>
      <c r="F142" s="10">
        <f>+D142*E142</f>
        <v>0</v>
      </c>
      <c r="G142" s="26"/>
      <c r="H142" s="28"/>
      <c r="K142" s="45" t="s">
        <v>95</v>
      </c>
    </row>
    <row r="143" spans="1:11" ht="15" customHeight="1" x14ac:dyDescent="0.2">
      <c r="E143" s="28"/>
      <c r="G143" s="26"/>
      <c r="H143" s="28"/>
      <c r="K143" s="45"/>
    </row>
    <row r="144" spans="1:11" ht="15" customHeight="1" x14ac:dyDescent="0.2">
      <c r="C144" s="13" t="s">
        <v>126</v>
      </c>
      <c r="D144" s="11" t="s">
        <v>83</v>
      </c>
      <c r="E144" s="11" t="s">
        <v>80</v>
      </c>
      <c r="F144" s="35" t="s">
        <v>24</v>
      </c>
      <c r="G144" s="11"/>
      <c r="H144" s="66" t="s">
        <v>81</v>
      </c>
      <c r="I144" s="35" t="s">
        <v>24</v>
      </c>
    </row>
    <row r="145" spans="1:11" ht="15" customHeight="1" x14ac:dyDescent="0.2">
      <c r="A145" s="25" t="s">
        <v>3</v>
      </c>
      <c r="B145" s="10" t="s">
        <v>4</v>
      </c>
      <c r="C145" s="10" t="s">
        <v>127</v>
      </c>
      <c r="D145" s="10">
        <v>0</v>
      </c>
      <c r="E145" s="26">
        <v>70000</v>
      </c>
      <c r="F145" s="10">
        <f t="shared" ref="F145:F152" si="37">+D145*E145</f>
        <v>0</v>
      </c>
      <c r="G145" s="26"/>
      <c r="H145" s="28">
        <f t="shared" ref="H145:H152" si="38">+E145*0.18</f>
        <v>12600</v>
      </c>
      <c r="I145" s="10">
        <f t="shared" ref="I145:I152" si="39">+D145*H145</f>
        <v>0</v>
      </c>
      <c r="K145" s="17" t="s">
        <v>128</v>
      </c>
    </row>
    <row r="146" spans="1:11" ht="15" customHeight="1" x14ac:dyDescent="0.2">
      <c r="A146" s="25" t="s">
        <v>6</v>
      </c>
      <c r="B146" s="10" t="s">
        <v>7</v>
      </c>
      <c r="C146" s="10" t="s">
        <v>127</v>
      </c>
      <c r="D146" s="10">
        <v>0</v>
      </c>
      <c r="E146" s="26">
        <v>48500</v>
      </c>
      <c r="F146" s="10">
        <f t="shared" si="37"/>
        <v>0</v>
      </c>
      <c r="G146" s="26"/>
      <c r="H146" s="28">
        <f t="shared" si="38"/>
        <v>8730</v>
      </c>
      <c r="I146" s="10">
        <f t="shared" si="39"/>
        <v>0</v>
      </c>
      <c r="K146" s="17" t="s">
        <v>128</v>
      </c>
    </row>
    <row r="147" spans="1:11" ht="15" customHeight="1" x14ac:dyDescent="0.2">
      <c r="A147" s="25" t="s">
        <v>8</v>
      </c>
      <c r="B147" s="10" t="s">
        <v>9</v>
      </c>
      <c r="C147" s="10" t="s">
        <v>127</v>
      </c>
      <c r="D147" s="10">
        <v>0</v>
      </c>
      <c r="E147" s="26">
        <v>35000</v>
      </c>
      <c r="F147" s="10">
        <f t="shared" si="37"/>
        <v>0</v>
      </c>
      <c r="G147" s="26"/>
      <c r="H147" s="28">
        <f t="shared" si="38"/>
        <v>6300</v>
      </c>
      <c r="I147" s="10">
        <f t="shared" si="39"/>
        <v>0</v>
      </c>
      <c r="K147" s="17" t="s">
        <v>128</v>
      </c>
    </row>
    <row r="148" spans="1:11" ht="15" customHeight="1" x14ac:dyDescent="0.2">
      <c r="A148" s="25" t="s">
        <v>10</v>
      </c>
      <c r="B148" s="10" t="s">
        <v>11</v>
      </c>
      <c r="C148" s="10" t="s">
        <v>127</v>
      </c>
      <c r="D148" s="10">
        <v>0</v>
      </c>
      <c r="E148" s="26">
        <v>25000</v>
      </c>
      <c r="F148" s="10">
        <f t="shared" si="37"/>
        <v>0</v>
      </c>
      <c r="G148" s="26"/>
      <c r="H148" s="28">
        <f t="shared" si="38"/>
        <v>4500</v>
      </c>
      <c r="I148" s="10">
        <f t="shared" si="39"/>
        <v>0</v>
      </c>
      <c r="K148" s="17" t="s">
        <v>128</v>
      </c>
    </row>
    <row r="149" spans="1:11" ht="15" customHeight="1" x14ac:dyDescent="0.2">
      <c r="A149" s="25" t="s">
        <v>12</v>
      </c>
      <c r="B149" s="10" t="s">
        <v>13</v>
      </c>
      <c r="C149" s="10" t="s">
        <v>127</v>
      </c>
      <c r="D149" s="10">
        <v>0</v>
      </c>
      <c r="E149" s="26">
        <v>20000</v>
      </c>
      <c r="F149" s="10">
        <f t="shared" si="37"/>
        <v>0</v>
      </c>
      <c r="G149" s="26"/>
      <c r="H149" s="28">
        <f t="shared" si="38"/>
        <v>3600</v>
      </c>
      <c r="I149" s="10">
        <f t="shared" si="39"/>
        <v>0</v>
      </c>
      <c r="K149" s="17" t="s">
        <v>128</v>
      </c>
    </row>
    <row r="150" spans="1:11" ht="15" customHeight="1" x14ac:dyDescent="0.2">
      <c r="C150" s="10" t="s">
        <v>14</v>
      </c>
      <c r="D150" s="10">
        <v>0</v>
      </c>
      <c r="E150" s="26">
        <v>10000</v>
      </c>
      <c r="F150" s="10">
        <f t="shared" si="37"/>
        <v>0</v>
      </c>
      <c r="G150" s="26"/>
      <c r="H150" s="28">
        <f t="shared" si="38"/>
        <v>1800</v>
      </c>
      <c r="I150" s="10">
        <f t="shared" si="39"/>
        <v>0</v>
      </c>
      <c r="K150" s="17" t="s">
        <v>88</v>
      </c>
    </row>
    <row r="151" spans="1:11" ht="15" customHeight="1" x14ac:dyDescent="0.2">
      <c r="C151" s="10" t="s">
        <v>15</v>
      </c>
      <c r="D151" s="10">
        <v>0</v>
      </c>
      <c r="E151" s="26">
        <v>5000</v>
      </c>
      <c r="F151" s="10">
        <f t="shared" si="37"/>
        <v>0</v>
      </c>
      <c r="G151" s="26"/>
      <c r="H151" s="28">
        <f t="shared" si="38"/>
        <v>900</v>
      </c>
      <c r="I151" s="10">
        <f t="shared" si="39"/>
        <v>0</v>
      </c>
      <c r="K151" s="17" t="s">
        <v>89</v>
      </c>
    </row>
    <row r="152" spans="1:11" ht="15" customHeight="1" x14ac:dyDescent="0.2">
      <c r="C152" s="10" t="s">
        <v>16</v>
      </c>
      <c r="D152" s="10">
        <v>0</v>
      </c>
      <c r="E152" s="26">
        <v>2000</v>
      </c>
      <c r="F152" s="10">
        <f t="shared" si="37"/>
        <v>0</v>
      </c>
      <c r="G152" s="26"/>
      <c r="H152" s="28">
        <f t="shared" si="38"/>
        <v>360</v>
      </c>
      <c r="I152" s="10">
        <f t="shared" si="39"/>
        <v>0</v>
      </c>
    </row>
    <row r="153" spans="1:11" ht="15" customHeight="1" x14ac:dyDescent="0.2">
      <c r="A153" s="14" t="s">
        <v>24</v>
      </c>
      <c r="B153" s="14"/>
      <c r="C153" s="14"/>
      <c r="D153" s="12"/>
      <c r="E153" s="14"/>
      <c r="F153" s="12">
        <f>SUM(F145:F152)</f>
        <v>0</v>
      </c>
      <c r="G153" s="14"/>
      <c r="H153" s="68"/>
      <c r="I153" s="12">
        <f>SUM(I145:I152)</f>
        <v>0</v>
      </c>
    </row>
    <row r="154" spans="1:11" ht="15" customHeight="1" x14ac:dyDescent="0.2">
      <c r="E154" s="28"/>
      <c r="G154" s="28"/>
      <c r="H154" s="28"/>
    </row>
    <row r="155" spans="1:11" ht="15" customHeight="1" x14ac:dyDescent="0.2">
      <c r="C155" s="13" t="s">
        <v>129</v>
      </c>
      <c r="D155" s="11" t="s">
        <v>83</v>
      </c>
      <c r="E155" s="11" t="s">
        <v>80</v>
      </c>
      <c r="F155" s="35" t="s">
        <v>24</v>
      </c>
      <c r="G155" s="11"/>
      <c r="H155" s="66" t="s">
        <v>81</v>
      </c>
      <c r="I155" s="35" t="s">
        <v>24</v>
      </c>
    </row>
    <row r="156" spans="1:11" ht="15" customHeight="1" x14ac:dyDescent="0.2">
      <c r="A156" s="25" t="s">
        <v>3</v>
      </c>
      <c r="B156" s="10" t="s">
        <v>4</v>
      </c>
      <c r="C156" s="10" t="s">
        <v>130</v>
      </c>
      <c r="D156" s="10">
        <v>0</v>
      </c>
      <c r="E156" s="26">
        <v>35000</v>
      </c>
      <c r="F156" s="10">
        <f t="shared" ref="F156:F163" si="40">+D156*E156</f>
        <v>0</v>
      </c>
      <c r="G156" s="26"/>
      <c r="H156" s="28">
        <f t="shared" ref="H156:H163" si="41">+E156*0.18</f>
        <v>6300</v>
      </c>
      <c r="I156" s="10">
        <f t="shared" ref="I156:I163" si="42">+D156*H156</f>
        <v>0</v>
      </c>
      <c r="K156" s="17" t="s">
        <v>131</v>
      </c>
    </row>
    <row r="157" spans="1:11" ht="15" customHeight="1" x14ac:dyDescent="0.2">
      <c r="A157" s="25" t="s">
        <v>6</v>
      </c>
      <c r="B157" s="10" t="s">
        <v>7</v>
      </c>
      <c r="C157" s="10" t="s">
        <v>130</v>
      </c>
      <c r="D157" s="10">
        <v>0</v>
      </c>
      <c r="E157" s="26">
        <v>25000</v>
      </c>
      <c r="F157" s="10">
        <f t="shared" si="40"/>
        <v>0</v>
      </c>
      <c r="G157" s="26"/>
      <c r="H157" s="28">
        <f t="shared" si="41"/>
        <v>4500</v>
      </c>
      <c r="I157" s="10">
        <f t="shared" si="42"/>
        <v>0</v>
      </c>
      <c r="K157" s="17" t="s">
        <v>131</v>
      </c>
    </row>
    <row r="158" spans="1:11" ht="15" customHeight="1" x14ac:dyDescent="0.2">
      <c r="A158" s="25" t="s">
        <v>8</v>
      </c>
      <c r="B158" s="10" t="s">
        <v>9</v>
      </c>
      <c r="C158" s="10" t="s">
        <v>130</v>
      </c>
      <c r="D158" s="10">
        <v>0</v>
      </c>
      <c r="E158" s="26">
        <v>20000</v>
      </c>
      <c r="F158" s="10">
        <f t="shared" si="40"/>
        <v>0</v>
      </c>
      <c r="G158" s="26"/>
      <c r="H158" s="28">
        <f t="shared" si="41"/>
        <v>3600</v>
      </c>
      <c r="I158" s="10">
        <f t="shared" si="42"/>
        <v>0</v>
      </c>
      <c r="K158" s="17" t="s">
        <v>131</v>
      </c>
    </row>
    <row r="159" spans="1:11" ht="15" customHeight="1" x14ac:dyDescent="0.2">
      <c r="A159" s="25" t="s">
        <v>10</v>
      </c>
      <c r="B159" s="10" t="s">
        <v>11</v>
      </c>
      <c r="C159" s="10" t="s">
        <v>130</v>
      </c>
      <c r="D159" s="10">
        <v>0</v>
      </c>
      <c r="E159" s="26">
        <v>15000</v>
      </c>
      <c r="F159" s="10">
        <f t="shared" si="40"/>
        <v>0</v>
      </c>
      <c r="G159" s="26"/>
      <c r="H159" s="28">
        <f t="shared" si="41"/>
        <v>2700</v>
      </c>
      <c r="I159" s="10">
        <f t="shared" si="42"/>
        <v>0</v>
      </c>
      <c r="K159" s="17" t="s">
        <v>131</v>
      </c>
    </row>
    <row r="160" spans="1:11" ht="15" customHeight="1" x14ac:dyDescent="0.2">
      <c r="A160" s="25" t="s">
        <v>12</v>
      </c>
      <c r="B160" s="10" t="s">
        <v>13</v>
      </c>
      <c r="C160" s="10" t="s">
        <v>130</v>
      </c>
      <c r="D160" s="10">
        <v>0</v>
      </c>
      <c r="E160" s="26">
        <v>12500</v>
      </c>
      <c r="F160" s="10">
        <f t="shared" si="40"/>
        <v>0</v>
      </c>
      <c r="G160" s="26"/>
      <c r="H160" s="28">
        <f t="shared" si="41"/>
        <v>2250</v>
      </c>
      <c r="I160" s="10">
        <f t="shared" si="42"/>
        <v>0</v>
      </c>
      <c r="K160" s="17" t="s">
        <v>131</v>
      </c>
    </row>
    <row r="161" spans="1:11" ht="15" customHeight="1" x14ac:dyDescent="0.2">
      <c r="C161" s="10" t="s">
        <v>14</v>
      </c>
      <c r="D161" s="10">
        <v>0</v>
      </c>
      <c r="E161" s="26">
        <v>6250</v>
      </c>
      <c r="F161" s="10">
        <f t="shared" si="40"/>
        <v>0</v>
      </c>
      <c r="G161" s="26"/>
      <c r="H161" s="28">
        <f t="shared" si="41"/>
        <v>1125</v>
      </c>
      <c r="I161" s="10">
        <f t="shared" si="42"/>
        <v>0</v>
      </c>
      <c r="K161" s="17" t="s">
        <v>88</v>
      </c>
    </row>
    <row r="162" spans="1:11" ht="15" customHeight="1" x14ac:dyDescent="0.2">
      <c r="C162" s="10" t="s">
        <v>15</v>
      </c>
      <c r="D162" s="10">
        <v>0</v>
      </c>
      <c r="E162" s="26">
        <v>3125</v>
      </c>
      <c r="F162" s="10">
        <f t="shared" si="40"/>
        <v>0</v>
      </c>
      <c r="G162" s="26"/>
      <c r="H162" s="28">
        <f t="shared" si="41"/>
        <v>562.5</v>
      </c>
      <c r="I162" s="10">
        <f t="shared" si="42"/>
        <v>0</v>
      </c>
      <c r="K162" s="17" t="s">
        <v>89</v>
      </c>
    </row>
    <row r="163" spans="1:11" ht="15" customHeight="1" x14ac:dyDescent="0.2">
      <c r="C163" s="10" t="s">
        <v>16</v>
      </c>
      <c r="D163" s="10">
        <v>0</v>
      </c>
      <c r="E163" s="26">
        <v>1250</v>
      </c>
      <c r="F163" s="10">
        <f t="shared" si="40"/>
        <v>0</v>
      </c>
      <c r="G163" s="26"/>
      <c r="H163" s="28">
        <f t="shared" si="41"/>
        <v>225</v>
      </c>
      <c r="I163" s="10">
        <f t="shared" si="42"/>
        <v>0</v>
      </c>
    </row>
    <row r="164" spans="1:11" ht="15" customHeight="1" x14ac:dyDescent="0.2">
      <c r="A164" s="14" t="s">
        <v>24</v>
      </c>
      <c r="B164" s="14"/>
      <c r="C164" s="14"/>
      <c r="D164" s="12"/>
      <c r="E164" s="14"/>
      <c r="F164" s="12">
        <f>SUM(F156:F163)</f>
        <v>0</v>
      </c>
      <c r="G164" s="14"/>
      <c r="H164" s="68"/>
      <c r="I164" s="12">
        <f>SUM(I156:I163)</f>
        <v>0</v>
      </c>
    </row>
    <row r="165" spans="1:11" ht="15" customHeight="1" x14ac:dyDescent="0.2">
      <c r="A165" s="14"/>
      <c r="B165" s="14"/>
      <c r="C165" s="14"/>
      <c r="D165" s="12"/>
      <c r="E165" s="14"/>
      <c r="F165" s="12"/>
      <c r="G165" s="14"/>
      <c r="H165" s="68"/>
      <c r="I165" s="12"/>
    </row>
    <row r="166" spans="1:11" ht="15" customHeight="1" x14ac:dyDescent="0.2">
      <c r="C166" s="13" t="s">
        <v>132</v>
      </c>
      <c r="D166" s="11" t="s">
        <v>83</v>
      </c>
      <c r="E166" s="11" t="s">
        <v>80</v>
      </c>
      <c r="F166" s="35" t="s">
        <v>24</v>
      </c>
      <c r="G166" s="11"/>
      <c r="H166" s="66" t="s">
        <v>81</v>
      </c>
      <c r="I166" s="35" t="s">
        <v>24</v>
      </c>
    </row>
    <row r="167" spans="1:11" ht="15" customHeight="1" x14ac:dyDescent="0.2">
      <c r="A167" s="25" t="s">
        <v>3</v>
      </c>
      <c r="B167" s="10" t="s">
        <v>4</v>
      </c>
      <c r="C167" s="10" t="s">
        <v>133</v>
      </c>
      <c r="D167" s="10">
        <v>0</v>
      </c>
      <c r="E167" s="26">
        <v>22500</v>
      </c>
      <c r="F167" s="10">
        <f t="shared" ref="F167:F174" si="43">+D167*E167</f>
        <v>0</v>
      </c>
      <c r="G167" s="26"/>
      <c r="H167" s="28">
        <f t="shared" ref="H167:H174" si="44">+E167*0.18</f>
        <v>4050</v>
      </c>
      <c r="I167" s="10">
        <f t="shared" ref="I167:I174" si="45">+D167*H167</f>
        <v>0</v>
      </c>
      <c r="J167" s="23"/>
      <c r="K167" s="17" t="s">
        <v>131</v>
      </c>
    </row>
    <row r="168" spans="1:11" ht="15" customHeight="1" x14ac:dyDescent="0.2">
      <c r="A168" s="25" t="s">
        <v>6</v>
      </c>
      <c r="B168" s="10" t="s">
        <v>7</v>
      </c>
      <c r="C168" s="10" t="s">
        <v>133</v>
      </c>
      <c r="D168" s="10">
        <v>0</v>
      </c>
      <c r="E168" s="26">
        <v>19500</v>
      </c>
      <c r="F168" s="10">
        <f t="shared" si="43"/>
        <v>0</v>
      </c>
      <c r="G168" s="26"/>
      <c r="H168" s="28">
        <f t="shared" si="44"/>
        <v>3510</v>
      </c>
      <c r="I168" s="10">
        <f t="shared" si="45"/>
        <v>0</v>
      </c>
      <c r="J168" s="23"/>
      <c r="K168" s="17" t="s">
        <v>131</v>
      </c>
    </row>
    <row r="169" spans="1:11" ht="15" customHeight="1" x14ac:dyDescent="0.2">
      <c r="A169" s="25" t="s">
        <v>8</v>
      </c>
      <c r="B169" s="10" t="s">
        <v>9</v>
      </c>
      <c r="C169" s="10" t="s">
        <v>133</v>
      </c>
      <c r="D169" s="10">
        <v>0</v>
      </c>
      <c r="E169" s="26">
        <v>14500</v>
      </c>
      <c r="F169" s="10">
        <f t="shared" si="43"/>
        <v>0</v>
      </c>
      <c r="G169" s="26"/>
      <c r="H169" s="28">
        <f t="shared" si="44"/>
        <v>2610</v>
      </c>
      <c r="I169" s="10">
        <f t="shared" si="45"/>
        <v>0</v>
      </c>
      <c r="J169" s="23"/>
      <c r="K169" s="17" t="s">
        <v>131</v>
      </c>
    </row>
    <row r="170" spans="1:11" ht="15" customHeight="1" x14ac:dyDescent="0.2">
      <c r="A170" s="25" t="s">
        <v>10</v>
      </c>
      <c r="B170" s="10" t="s">
        <v>11</v>
      </c>
      <c r="C170" s="10" t="s">
        <v>133</v>
      </c>
      <c r="D170" s="10">
        <v>0</v>
      </c>
      <c r="E170" s="26">
        <v>12500</v>
      </c>
      <c r="F170" s="10">
        <f t="shared" si="43"/>
        <v>0</v>
      </c>
      <c r="G170" s="26"/>
      <c r="H170" s="28">
        <f t="shared" si="44"/>
        <v>2250</v>
      </c>
      <c r="I170" s="10">
        <f t="shared" si="45"/>
        <v>0</v>
      </c>
      <c r="J170" s="23"/>
      <c r="K170" s="17" t="s">
        <v>131</v>
      </c>
    </row>
    <row r="171" spans="1:11" ht="15" customHeight="1" x14ac:dyDescent="0.2">
      <c r="A171" s="25" t="s">
        <v>12</v>
      </c>
      <c r="B171" s="10" t="s">
        <v>13</v>
      </c>
      <c r="C171" s="10" t="s">
        <v>133</v>
      </c>
      <c r="D171" s="10">
        <v>0</v>
      </c>
      <c r="E171" s="26">
        <v>9500</v>
      </c>
      <c r="F171" s="10">
        <f t="shared" si="43"/>
        <v>0</v>
      </c>
      <c r="G171" s="26"/>
      <c r="H171" s="28">
        <f t="shared" si="44"/>
        <v>1710</v>
      </c>
      <c r="I171" s="10">
        <f t="shared" si="45"/>
        <v>0</v>
      </c>
      <c r="J171" s="23"/>
      <c r="K171" s="17" t="s">
        <v>131</v>
      </c>
    </row>
    <row r="172" spans="1:11" ht="15" customHeight="1" x14ac:dyDescent="0.2">
      <c r="C172" s="10" t="s">
        <v>14</v>
      </c>
      <c r="D172" s="10">
        <v>0</v>
      </c>
      <c r="E172" s="26">
        <v>4750</v>
      </c>
      <c r="F172" s="10">
        <f t="shared" si="43"/>
        <v>0</v>
      </c>
      <c r="G172" s="26"/>
      <c r="H172" s="28">
        <f t="shared" si="44"/>
        <v>855</v>
      </c>
      <c r="I172" s="10">
        <f t="shared" si="45"/>
        <v>0</v>
      </c>
      <c r="J172" s="23"/>
      <c r="K172" s="17" t="s">
        <v>88</v>
      </c>
    </row>
    <row r="173" spans="1:11" ht="15" customHeight="1" x14ac:dyDescent="0.2">
      <c r="C173" s="10" t="s">
        <v>15</v>
      </c>
      <c r="D173" s="10">
        <v>0</v>
      </c>
      <c r="E173" s="26">
        <v>2375</v>
      </c>
      <c r="F173" s="10">
        <f t="shared" si="43"/>
        <v>0</v>
      </c>
      <c r="G173" s="26"/>
      <c r="H173" s="28">
        <f t="shared" si="44"/>
        <v>427.5</v>
      </c>
      <c r="I173" s="10">
        <f t="shared" si="45"/>
        <v>0</v>
      </c>
      <c r="J173" s="23"/>
      <c r="K173" s="17" t="s">
        <v>89</v>
      </c>
    </row>
    <row r="174" spans="1:11" ht="15" customHeight="1" x14ac:dyDescent="0.2">
      <c r="C174" s="10" t="s">
        <v>16</v>
      </c>
      <c r="D174" s="10">
        <v>0</v>
      </c>
      <c r="E174" s="26">
        <v>950</v>
      </c>
      <c r="F174" s="10">
        <f t="shared" si="43"/>
        <v>0</v>
      </c>
      <c r="G174" s="26"/>
      <c r="H174" s="28">
        <f t="shared" si="44"/>
        <v>171</v>
      </c>
      <c r="I174" s="10">
        <f t="shared" si="45"/>
        <v>0</v>
      </c>
      <c r="J174" s="23"/>
    </row>
    <row r="175" spans="1:11" ht="15" customHeight="1" x14ac:dyDescent="0.2">
      <c r="A175" s="14" t="s">
        <v>24</v>
      </c>
      <c r="B175" s="14"/>
      <c r="C175" s="14"/>
      <c r="D175" s="12"/>
      <c r="E175" s="27"/>
      <c r="F175" s="12">
        <f>SUM(F167:F174)</f>
        <v>0</v>
      </c>
      <c r="G175" s="27"/>
      <c r="H175" s="68"/>
      <c r="I175" s="12">
        <f>SUM(I167:I174)</f>
        <v>0</v>
      </c>
      <c r="J175" s="23"/>
      <c r="K175" s="46"/>
    </row>
    <row r="176" spans="1:11" ht="15" customHeight="1" x14ac:dyDescent="0.2">
      <c r="A176" s="14"/>
      <c r="B176" s="14"/>
      <c r="C176" s="14"/>
      <c r="D176" s="14"/>
      <c r="E176" s="27"/>
      <c r="G176" s="27"/>
      <c r="H176" s="28"/>
    </row>
    <row r="177" spans="1:11" ht="15" customHeight="1" x14ac:dyDescent="0.2">
      <c r="C177" s="13" t="s">
        <v>66</v>
      </c>
      <c r="D177" s="11" t="s">
        <v>83</v>
      </c>
      <c r="E177" s="11" t="s">
        <v>80</v>
      </c>
      <c r="F177" s="35" t="s">
        <v>24</v>
      </c>
      <c r="G177" s="11"/>
      <c r="H177" s="66" t="s">
        <v>81</v>
      </c>
      <c r="I177" s="35" t="s">
        <v>24</v>
      </c>
      <c r="K177" s="23"/>
    </row>
    <row r="178" spans="1:11" ht="15" customHeight="1" x14ac:dyDescent="0.2">
      <c r="A178" s="25"/>
      <c r="C178" s="10" t="s">
        <v>67</v>
      </c>
      <c r="D178" s="10">
        <v>0</v>
      </c>
      <c r="E178" s="26">
        <v>0</v>
      </c>
      <c r="F178" s="10">
        <f t="shared" ref="F178:F183" si="46">+D178*E178</f>
        <v>0</v>
      </c>
      <c r="G178" s="26"/>
      <c r="H178" s="28">
        <f t="shared" ref="H178:H183" si="47">+E178*0.18</f>
        <v>0</v>
      </c>
      <c r="I178" s="10">
        <f t="shared" ref="I178:I183" si="48">+D178*H178</f>
        <v>0</v>
      </c>
      <c r="K178" s="17" t="s">
        <v>134</v>
      </c>
    </row>
    <row r="179" spans="1:11" ht="15" customHeight="1" x14ac:dyDescent="0.2">
      <c r="A179" s="25"/>
      <c r="E179" s="26"/>
      <c r="G179" s="26"/>
      <c r="H179" s="28"/>
    </row>
    <row r="180" spans="1:11" ht="15" customHeight="1" x14ac:dyDescent="0.2">
      <c r="A180" s="25"/>
      <c r="C180" s="10" t="s">
        <v>110</v>
      </c>
      <c r="D180" s="10">
        <v>0</v>
      </c>
      <c r="E180" s="26">
        <v>9100</v>
      </c>
      <c r="F180" s="10">
        <f t="shared" si="46"/>
        <v>0</v>
      </c>
      <c r="G180" s="26"/>
      <c r="H180" s="28">
        <f t="shared" si="47"/>
        <v>1638</v>
      </c>
      <c r="I180" s="10">
        <f t="shared" si="48"/>
        <v>0</v>
      </c>
      <c r="K180" s="17" t="s">
        <v>111</v>
      </c>
    </row>
    <row r="181" spans="1:11" ht="15" customHeight="1" x14ac:dyDescent="0.2">
      <c r="C181" s="10" t="s">
        <v>14</v>
      </c>
      <c r="D181" s="10">
        <v>0</v>
      </c>
      <c r="E181" s="26">
        <v>3220</v>
      </c>
      <c r="F181" s="10">
        <f t="shared" si="46"/>
        <v>0</v>
      </c>
      <c r="G181" s="26"/>
      <c r="H181" s="28">
        <f t="shared" si="47"/>
        <v>579.6</v>
      </c>
      <c r="I181" s="10">
        <f t="shared" si="48"/>
        <v>0</v>
      </c>
      <c r="K181" s="17" t="s">
        <v>88</v>
      </c>
    </row>
    <row r="182" spans="1:11" ht="15" customHeight="1" x14ac:dyDescent="0.2">
      <c r="C182" s="10" t="s">
        <v>15</v>
      </c>
      <c r="D182" s="10">
        <v>0</v>
      </c>
      <c r="E182" s="26">
        <v>1610</v>
      </c>
      <c r="F182" s="10">
        <f t="shared" si="46"/>
        <v>0</v>
      </c>
      <c r="G182" s="26"/>
      <c r="H182" s="28">
        <f t="shared" si="47"/>
        <v>289.8</v>
      </c>
      <c r="I182" s="10">
        <f t="shared" si="48"/>
        <v>0</v>
      </c>
      <c r="K182" s="17" t="s">
        <v>89</v>
      </c>
    </row>
    <row r="183" spans="1:11" ht="15" customHeight="1" x14ac:dyDescent="0.2">
      <c r="C183" s="10" t="s">
        <v>16</v>
      </c>
      <c r="D183" s="10">
        <v>0</v>
      </c>
      <c r="E183" s="26">
        <v>322</v>
      </c>
      <c r="F183" s="10">
        <f t="shared" si="46"/>
        <v>0</v>
      </c>
      <c r="G183" s="26"/>
      <c r="H183" s="28">
        <f t="shared" si="47"/>
        <v>57.96</v>
      </c>
      <c r="I183" s="10">
        <f t="shared" si="48"/>
        <v>0</v>
      </c>
    </row>
    <row r="184" spans="1:11" ht="15" customHeight="1" x14ac:dyDescent="0.2">
      <c r="A184" s="14"/>
      <c r="B184" s="14"/>
      <c r="C184" s="14"/>
      <c r="E184" s="26"/>
      <c r="G184" s="26"/>
      <c r="H184" s="28"/>
    </row>
    <row r="185" spans="1:11" ht="15" customHeight="1" x14ac:dyDescent="0.2">
      <c r="A185" s="25"/>
      <c r="C185" s="10" t="s">
        <v>112</v>
      </c>
      <c r="D185" s="10">
        <v>0</v>
      </c>
      <c r="E185" s="26">
        <v>18900</v>
      </c>
      <c r="F185" s="10">
        <f t="shared" ref="F185:F188" si="49">+D185*E185</f>
        <v>0</v>
      </c>
      <c r="G185" s="26"/>
      <c r="H185" s="28">
        <f t="shared" ref="H185:H188" si="50">+E185*0.18</f>
        <v>3402</v>
      </c>
      <c r="I185" s="10">
        <f t="shared" ref="I185:I188" si="51">+D185*H185</f>
        <v>0</v>
      </c>
      <c r="K185" s="17" t="s">
        <v>113</v>
      </c>
    </row>
    <row r="186" spans="1:11" ht="15" customHeight="1" x14ac:dyDescent="0.2">
      <c r="C186" s="10" t="s">
        <v>14</v>
      </c>
      <c r="D186" s="10">
        <v>0</v>
      </c>
      <c r="E186" s="26">
        <v>4200</v>
      </c>
      <c r="F186" s="10">
        <f t="shared" si="49"/>
        <v>0</v>
      </c>
      <c r="G186" s="26"/>
      <c r="H186" s="28">
        <f t="shared" si="50"/>
        <v>756</v>
      </c>
      <c r="I186" s="10">
        <f t="shared" si="51"/>
        <v>0</v>
      </c>
      <c r="K186" s="17" t="s">
        <v>88</v>
      </c>
    </row>
    <row r="187" spans="1:11" ht="15" customHeight="1" x14ac:dyDescent="0.2">
      <c r="C187" s="10" t="s">
        <v>15</v>
      </c>
      <c r="D187" s="10">
        <v>0</v>
      </c>
      <c r="E187" s="26">
        <v>2100</v>
      </c>
      <c r="F187" s="10">
        <f t="shared" si="49"/>
        <v>0</v>
      </c>
      <c r="G187" s="26"/>
      <c r="H187" s="28">
        <f t="shared" si="50"/>
        <v>378</v>
      </c>
      <c r="I187" s="10">
        <f t="shared" si="51"/>
        <v>0</v>
      </c>
      <c r="K187" s="17" t="s">
        <v>89</v>
      </c>
    </row>
    <row r="188" spans="1:11" ht="15" customHeight="1" x14ac:dyDescent="0.2">
      <c r="C188" s="10" t="s">
        <v>16</v>
      </c>
      <c r="D188" s="10">
        <v>0</v>
      </c>
      <c r="E188" s="26">
        <v>420</v>
      </c>
      <c r="F188" s="10">
        <f t="shared" si="49"/>
        <v>0</v>
      </c>
      <c r="G188" s="26"/>
      <c r="H188" s="28">
        <f t="shared" si="50"/>
        <v>75.599999999999994</v>
      </c>
      <c r="I188" s="10">
        <f t="shared" si="51"/>
        <v>0</v>
      </c>
    </row>
    <row r="189" spans="1:11" ht="15" customHeight="1" x14ac:dyDescent="0.2">
      <c r="C189" s="14"/>
      <c r="E189" s="26"/>
      <c r="G189" s="26"/>
      <c r="H189" s="28"/>
    </row>
    <row r="190" spans="1:11" ht="15" customHeight="1" x14ac:dyDescent="0.2">
      <c r="C190" s="10" t="s">
        <v>114</v>
      </c>
      <c r="D190" s="10">
        <v>0</v>
      </c>
      <c r="E190" s="26">
        <v>30600</v>
      </c>
      <c r="F190" s="10">
        <f t="shared" ref="F190:F193" si="52">+D190*E190</f>
        <v>0</v>
      </c>
      <c r="G190" s="26"/>
      <c r="H190" s="28">
        <f t="shared" ref="H190:H193" si="53">+E190*0.18</f>
        <v>5508</v>
      </c>
      <c r="I190" s="10">
        <f t="shared" ref="I190:I193" si="54">+D190*H190</f>
        <v>0</v>
      </c>
      <c r="K190" s="17" t="s">
        <v>115</v>
      </c>
    </row>
    <row r="191" spans="1:11" ht="15" customHeight="1" x14ac:dyDescent="0.2">
      <c r="C191" s="10" t="s">
        <v>14</v>
      </c>
      <c r="D191" s="10">
        <v>0</v>
      </c>
      <c r="E191" s="26">
        <v>12600</v>
      </c>
      <c r="F191" s="10">
        <f t="shared" si="52"/>
        <v>0</v>
      </c>
      <c r="G191" s="26"/>
      <c r="H191" s="28">
        <f t="shared" si="53"/>
        <v>2268</v>
      </c>
      <c r="I191" s="10">
        <f t="shared" si="54"/>
        <v>0</v>
      </c>
      <c r="K191" s="17" t="s">
        <v>88</v>
      </c>
    </row>
    <row r="192" spans="1:11" ht="15" customHeight="1" x14ac:dyDescent="0.2">
      <c r="C192" s="10" t="s">
        <v>15</v>
      </c>
      <c r="D192" s="10">
        <v>0</v>
      </c>
      <c r="E192" s="26">
        <v>6300</v>
      </c>
      <c r="F192" s="10">
        <f t="shared" si="52"/>
        <v>0</v>
      </c>
      <c r="G192" s="26"/>
      <c r="H192" s="28">
        <f t="shared" si="53"/>
        <v>1134</v>
      </c>
      <c r="I192" s="10">
        <f t="shared" si="54"/>
        <v>0</v>
      </c>
      <c r="K192" s="17" t="s">
        <v>89</v>
      </c>
    </row>
    <row r="193" spans="1:11" ht="15" customHeight="1" x14ac:dyDescent="0.2">
      <c r="C193" s="10" t="s">
        <v>16</v>
      </c>
      <c r="D193" s="10">
        <v>0</v>
      </c>
      <c r="E193" s="26">
        <v>1260</v>
      </c>
      <c r="F193" s="10">
        <f t="shared" si="52"/>
        <v>0</v>
      </c>
      <c r="G193" s="26"/>
      <c r="H193" s="28">
        <f t="shared" si="53"/>
        <v>226.79999999999998</v>
      </c>
      <c r="I193" s="10">
        <f t="shared" si="54"/>
        <v>0</v>
      </c>
    </row>
    <row r="194" spans="1:11" ht="15" customHeight="1" x14ac:dyDescent="0.2">
      <c r="C194" s="14"/>
      <c r="E194" s="26"/>
      <c r="G194" s="26"/>
      <c r="H194" s="28"/>
    </row>
    <row r="195" spans="1:11" ht="15" customHeight="1" x14ac:dyDescent="0.2">
      <c r="C195" s="10" t="s">
        <v>116</v>
      </c>
      <c r="D195" s="10">
        <v>0</v>
      </c>
      <c r="E195" s="26">
        <v>54000</v>
      </c>
      <c r="F195" s="10">
        <f t="shared" ref="F195:F198" si="55">+D195*E195</f>
        <v>0</v>
      </c>
      <c r="G195" s="26"/>
      <c r="H195" s="28">
        <f t="shared" ref="H195:H198" si="56">+E195*0.18</f>
        <v>9720</v>
      </c>
      <c r="I195" s="10">
        <f t="shared" ref="I195:I198" si="57">+D195*H195</f>
        <v>0</v>
      </c>
      <c r="K195" s="17" t="s">
        <v>117</v>
      </c>
    </row>
    <row r="196" spans="1:11" ht="15" customHeight="1" x14ac:dyDescent="0.2">
      <c r="C196" s="10" t="s">
        <v>14</v>
      </c>
      <c r="D196" s="10">
        <v>0</v>
      </c>
      <c r="E196" s="26">
        <v>21000</v>
      </c>
      <c r="F196" s="10">
        <f t="shared" si="55"/>
        <v>0</v>
      </c>
      <c r="G196" s="26"/>
      <c r="H196" s="28">
        <f t="shared" si="56"/>
        <v>3780</v>
      </c>
      <c r="I196" s="10">
        <f t="shared" si="57"/>
        <v>0</v>
      </c>
      <c r="K196" s="17" t="s">
        <v>88</v>
      </c>
    </row>
    <row r="197" spans="1:11" ht="15" customHeight="1" x14ac:dyDescent="0.2">
      <c r="C197" s="10" t="s">
        <v>15</v>
      </c>
      <c r="D197" s="10">
        <v>0</v>
      </c>
      <c r="E197" s="26">
        <v>10500</v>
      </c>
      <c r="F197" s="10">
        <f t="shared" si="55"/>
        <v>0</v>
      </c>
      <c r="G197" s="26"/>
      <c r="H197" s="28">
        <f t="shared" si="56"/>
        <v>1890</v>
      </c>
      <c r="I197" s="10">
        <f t="shared" si="57"/>
        <v>0</v>
      </c>
      <c r="K197" s="17" t="s">
        <v>89</v>
      </c>
    </row>
    <row r="198" spans="1:11" ht="15" customHeight="1" x14ac:dyDescent="0.2">
      <c r="C198" s="10" t="s">
        <v>16</v>
      </c>
      <c r="D198" s="10">
        <v>0</v>
      </c>
      <c r="E198" s="26">
        <v>2100</v>
      </c>
      <c r="F198" s="10">
        <f t="shared" si="55"/>
        <v>0</v>
      </c>
      <c r="G198" s="26"/>
      <c r="H198" s="28">
        <f t="shared" si="56"/>
        <v>378</v>
      </c>
      <c r="I198" s="10">
        <f t="shared" si="57"/>
        <v>0</v>
      </c>
    </row>
    <row r="199" spans="1:11" ht="15" customHeight="1" x14ac:dyDescent="0.2">
      <c r="A199" s="14" t="s">
        <v>24</v>
      </c>
      <c r="B199" s="14"/>
      <c r="C199" s="14"/>
      <c r="F199" s="12">
        <f>SUM(F178:F198)</f>
        <v>0</v>
      </c>
      <c r="I199" s="12">
        <f>SUM(I178:I198)</f>
        <v>0</v>
      </c>
    </row>
    <row r="200" spans="1:11" ht="15" customHeight="1" x14ac:dyDescent="0.2">
      <c r="E200" s="28"/>
      <c r="G200" s="26"/>
      <c r="H200" s="28"/>
      <c r="K200" s="45"/>
    </row>
    <row r="201" spans="1:11" ht="15" customHeight="1" x14ac:dyDescent="0.2">
      <c r="C201" s="13" t="s">
        <v>58</v>
      </c>
      <c r="D201" s="11" t="s">
        <v>83</v>
      </c>
      <c r="E201" s="11" t="s">
        <v>80</v>
      </c>
      <c r="F201" s="35" t="s">
        <v>24</v>
      </c>
      <c r="G201" s="11"/>
      <c r="H201" s="66" t="s">
        <v>81</v>
      </c>
      <c r="I201" s="35" t="s">
        <v>24</v>
      </c>
    </row>
    <row r="202" spans="1:11" ht="15" customHeight="1" x14ac:dyDescent="0.2">
      <c r="A202" s="25" t="s">
        <v>3</v>
      </c>
      <c r="B202" s="10" t="s">
        <v>4</v>
      </c>
      <c r="C202" s="10" t="s">
        <v>35</v>
      </c>
      <c r="D202" s="10">
        <v>0</v>
      </c>
      <c r="E202" s="26">
        <v>54600</v>
      </c>
      <c r="F202" s="10">
        <f t="shared" ref="F202:F209" si="58">+D202*E202</f>
        <v>0</v>
      </c>
      <c r="G202" s="26"/>
      <c r="H202" s="28">
        <f t="shared" ref="H202:H209" si="59">+E202*0.18</f>
        <v>9828</v>
      </c>
      <c r="I202" s="10">
        <f t="shared" ref="I202:I209" si="60">+D202*H202</f>
        <v>0</v>
      </c>
      <c r="J202" s="23"/>
    </row>
    <row r="203" spans="1:11" ht="15" customHeight="1" x14ac:dyDescent="0.2">
      <c r="A203" s="25" t="s">
        <v>6</v>
      </c>
      <c r="B203" s="10" t="s">
        <v>7</v>
      </c>
      <c r="C203" s="10" t="s">
        <v>35</v>
      </c>
      <c r="D203" s="10">
        <v>0</v>
      </c>
      <c r="E203" s="26">
        <v>40950</v>
      </c>
      <c r="F203" s="10">
        <f t="shared" si="58"/>
        <v>0</v>
      </c>
      <c r="G203" s="26"/>
      <c r="H203" s="28">
        <f t="shared" si="59"/>
        <v>7371</v>
      </c>
      <c r="I203" s="10">
        <f t="shared" si="60"/>
        <v>0</v>
      </c>
      <c r="J203" s="23"/>
    </row>
    <row r="204" spans="1:11" ht="15" customHeight="1" x14ac:dyDescent="0.2">
      <c r="A204" s="25" t="s">
        <v>8</v>
      </c>
      <c r="B204" s="10" t="s">
        <v>9</v>
      </c>
      <c r="C204" s="10" t="s">
        <v>35</v>
      </c>
      <c r="D204" s="10">
        <v>0</v>
      </c>
      <c r="E204" s="26">
        <v>30975</v>
      </c>
      <c r="F204" s="10">
        <f t="shared" si="58"/>
        <v>0</v>
      </c>
      <c r="G204" s="26"/>
      <c r="H204" s="28">
        <f t="shared" si="59"/>
        <v>5575.5</v>
      </c>
      <c r="I204" s="10">
        <f t="shared" si="60"/>
        <v>0</v>
      </c>
      <c r="J204" s="23"/>
    </row>
    <row r="205" spans="1:11" ht="15" customHeight="1" x14ac:dyDescent="0.2">
      <c r="A205" s="25" t="s">
        <v>10</v>
      </c>
      <c r="B205" s="10" t="s">
        <v>11</v>
      </c>
      <c r="C205" s="10" t="s">
        <v>35</v>
      </c>
      <c r="D205" s="10">
        <v>0</v>
      </c>
      <c r="E205" s="26">
        <v>20750</v>
      </c>
      <c r="F205" s="10">
        <f t="shared" si="58"/>
        <v>0</v>
      </c>
      <c r="G205" s="26"/>
      <c r="H205" s="28">
        <f t="shared" si="59"/>
        <v>3735</v>
      </c>
      <c r="I205" s="10">
        <f t="shared" si="60"/>
        <v>0</v>
      </c>
      <c r="J205" s="23"/>
    </row>
    <row r="206" spans="1:11" ht="15" customHeight="1" x14ac:dyDescent="0.2">
      <c r="A206" s="25" t="s">
        <v>12</v>
      </c>
      <c r="B206" s="10" t="s">
        <v>13</v>
      </c>
      <c r="C206" s="10" t="s">
        <v>35</v>
      </c>
      <c r="D206" s="10">
        <v>0</v>
      </c>
      <c r="E206" s="26">
        <v>15750</v>
      </c>
      <c r="F206" s="10">
        <f t="shared" si="58"/>
        <v>0</v>
      </c>
      <c r="G206" s="26"/>
      <c r="H206" s="28">
        <f t="shared" si="59"/>
        <v>2835</v>
      </c>
      <c r="I206" s="10">
        <f t="shared" si="60"/>
        <v>0</v>
      </c>
      <c r="J206" s="23"/>
    </row>
    <row r="207" spans="1:11" ht="15" customHeight="1" x14ac:dyDescent="0.2">
      <c r="C207" s="10" t="s">
        <v>14</v>
      </c>
      <c r="D207" s="10">
        <v>0</v>
      </c>
      <c r="E207" s="26">
        <v>7875</v>
      </c>
      <c r="F207" s="10">
        <f t="shared" si="58"/>
        <v>0</v>
      </c>
      <c r="G207" s="26"/>
      <c r="H207" s="28">
        <f t="shared" si="59"/>
        <v>1417.5</v>
      </c>
      <c r="I207" s="10">
        <f t="shared" si="60"/>
        <v>0</v>
      </c>
      <c r="J207" s="23"/>
    </row>
    <row r="208" spans="1:11" ht="15" customHeight="1" x14ac:dyDescent="0.2">
      <c r="C208" s="10" t="s">
        <v>15</v>
      </c>
      <c r="D208" s="10">
        <v>0</v>
      </c>
      <c r="E208" s="26">
        <v>3940</v>
      </c>
      <c r="F208" s="10">
        <f t="shared" si="58"/>
        <v>0</v>
      </c>
      <c r="G208" s="26"/>
      <c r="H208" s="28">
        <f t="shared" si="59"/>
        <v>709.19999999999993</v>
      </c>
      <c r="I208" s="10">
        <f t="shared" si="60"/>
        <v>0</v>
      </c>
      <c r="J208" s="23"/>
    </row>
    <row r="209" spans="1:11" ht="15" customHeight="1" x14ac:dyDescent="0.2">
      <c r="C209" s="10" t="s">
        <v>16</v>
      </c>
      <c r="D209" s="10">
        <v>0</v>
      </c>
      <c r="E209" s="26">
        <v>1575</v>
      </c>
      <c r="F209" s="10">
        <f t="shared" si="58"/>
        <v>0</v>
      </c>
      <c r="G209" s="26"/>
      <c r="H209" s="28">
        <f t="shared" si="59"/>
        <v>283.5</v>
      </c>
      <c r="I209" s="10">
        <f t="shared" si="60"/>
        <v>0</v>
      </c>
      <c r="J209" s="23"/>
    </row>
    <row r="210" spans="1:11" ht="15" customHeight="1" x14ac:dyDescent="0.2">
      <c r="A210" s="14" t="s">
        <v>24</v>
      </c>
      <c r="B210" s="14"/>
      <c r="C210" s="14"/>
      <c r="D210" s="12"/>
      <c r="E210" s="14"/>
      <c r="F210" s="12">
        <f>SUM(F202:F209)</f>
        <v>0</v>
      </c>
      <c r="G210" s="14"/>
      <c r="H210" s="68"/>
      <c r="I210" s="12">
        <f>SUM(I202:I209)</f>
        <v>0</v>
      </c>
      <c r="K210" s="46"/>
    </row>
    <row r="211" spans="1:11" ht="15" customHeight="1" x14ac:dyDescent="0.2">
      <c r="E211" s="26"/>
      <c r="G211" s="26"/>
      <c r="H211" s="28"/>
    </row>
    <row r="212" spans="1:11" ht="15" customHeight="1" x14ac:dyDescent="0.2">
      <c r="C212" s="13" t="s">
        <v>59</v>
      </c>
      <c r="D212" s="11" t="s">
        <v>83</v>
      </c>
      <c r="E212" s="11" t="s">
        <v>80</v>
      </c>
      <c r="F212" s="35" t="s">
        <v>24</v>
      </c>
      <c r="G212" s="11"/>
      <c r="H212" s="66" t="s">
        <v>81</v>
      </c>
      <c r="I212" s="35" t="s">
        <v>24</v>
      </c>
    </row>
    <row r="213" spans="1:11" ht="15" customHeight="1" x14ac:dyDescent="0.2">
      <c r="A213" s="25" t="s">
        <v>3</v>
      </c>
      <c r="B213" s="10" t="s">
        <v>4</v>
      </c>
      <c r="C213" s="10" t="s">
        <v>36</v>
      </c>
      <c r="D213" s="10">
        <v>0</v>
      </c>
      <c r="E213" s="26">
        <v>33075</v>
      </c>
      <c r="F213" s="10">
        <f t="shared" ref="F213:F220" si="61">+D213*E213</f>
        <v>0</v>
      </c>
      <c r="G213" s="26"/>
      <c r="H213" s="28">
        <f t="shared" ref="H213:H220" si="62">+E213*0.18</f>
        <v>5953.5</v>
      </c>
      <c r="I213" s="10">
        <f t="shared" ref="I213:I220" si="63">+D213*H213</f>
        <v>0</v>
      </c>
      <c r="J213" s="23"/>
      <c r="K213" s="17" t="s">
        <v>99</v>
      </c>
    </row>
    <row r="214" spans="1:11" ht="15" customHeight="1" x14ac:dyDescent="0.2">
      <c r="A214" s="25" t="s">
        <v>6</v>
      </c>
      <c r="B214" s="10" t="s">
        <v>7</v>
      </c>
      <c r="C214" s="10" t="s">
        <v>36</v>
      </c>
      <c r="D214" s="10">
        <v>0</v>
      </c>
      <c r="E214" s="26">
        <v>24150</v>
      </c>
      <c r="F214" s="10">
        <f t="shared" si="61"/>
        <v>0</v>
      </c>
      <c r="G214" s="26"/>
      <c r="H214" s="28">
        <f t="shared" si="62"/>
        <v>4347</v>
      </c>
      <c r="I214" s="10">
        <f t="shared" si="63"/>
        <v>0</v>
      </c>
      <c r="J214" s="23"/>
      <c r="K214" s="17" t="s">
        <v>99</v>
      </c>
    </row>
    <row r="215" spans="1:11" ht="15" customHeight="1" x14ac:dyDescent="0.2">
      <c r="A215" s="25" t="s">
        <v>8</v>
      </c>
      <c r="B215" s="10" t="s">
        <v>9</v>
      </c>
      <c r="C215" s="10" t="s">
        <v>36</v>
      </c>
      <c r="D215" s="10">
        <v>0</v>
      </c>
      <c r="E215" s="26">
        <v>18640</v>
      </c>
      <c r="F215" s="10">
        <f t="shared" si="61"/>
        <v>0</v>
      </c>
      <c r="G215" s="26"/>
      <c r="H215" s="28">
        <f t="shared" si="62"/>
        <v>3355.2</v>
      </c>
      <c r="I215" s="10">
        <f t="shared" si="63"/>
        <v>0</v>
      </c>
      <c r="J215" s="23"/>
      <c r="K215" s="17" t="s">
        <v>99</v>
      </c>
    </row>
    <row r="216" spans="1:11" ht="15" customHeight="1" x14ac:dyDescent="0.2">
      <c r="A216" s="25" t="s">
        <v>10</v>
      </c>
      <c r="B216" s="10" t="s">
        <v>11</v>
      </c>
      <c r="C216" s="10" t="s">
        <v>36</v>
      </c>
      <c r="D216" s="10">
        <v>0</v>
      </c>
      <c r="E216" s="26">
        <v>11825</v>
      </c>
      <c r="F216" s="10">
        <f t="shared" si="61"/>
        <v>0</v>
      </c>
      <c r="G216" s="26"/>
      <c r="H216" s="28">
        <f t="shared" si="62"/>
        <v>2128.5</v>
      </c>
      <c r="I216" s="10">
        <f t="shared" si="63"/>
        <v>0</v>
      </c>
      <c r="J216" s="23"/>
      <c r="K216" s="17" t="s">
        <v>99</v>
      </c>
    </row>
    <row r="217" spans="1:11" ht="15" customHeight="1" x14ac:dyDescent="0.2">
      <c r="A217" s="25" t="s">
        <v>12</v>
      </c>
      <c r="B217" s="10" t="s">
        <v>13</v>
      </c>
      <c r="C217" s="10" t="s">
        <v>36</v>
      </c>
      <c r="D217" s="10">
        <v>0</v>
      </c>
      <c r="E217" s="26">
        <v>9450</v>
      </c>
      <c r="F217" s="10">
        <f t="shared" si="61"/>
        <v>0</v>
      </c>
      <c r="G217" s="26"/>
      <c r="H217" s="28">
        <f t="shared" si="62"/>
        <v>1701</v>
      </c>
      <c r="I217" s="10">
        <f t="shared" si="63"/>
        <v>0</v>
      </c>
      <c r="J217" s="23"/>
      <c r="K217" s="17" t="s">
        <v>99</v>
      </c>
    </row>
    <row r="218" spans="1:11" ht="15" customHeight="1" x14ac:dyDescent="0.2">
      <c r="C218" s="10" t="s">
        <v>14</v>
      </c>
      <c r="D218" s="10">
        <v>0</v>
      </c>
      <c r="E218" s="26">
        <v>5000</v>
      </c>
      <c r="F218" s="10">
        <f t="shared" si="61"/>
        <v>0</v>
      </c>
      <c r="G218" s="26"/>
      <c r="H218" s="28">
        <f t="shared" si="62"/>
        <v>900</v>
      </c>
      <c r="I218" s="10">
        <f t="shared" si="63"/>
        <v>0</v>
      </c>
      <c r="J218" s="23"/>
      <c r="K218" s="17" t="s">
        <v>88</v>
      </c>
    </row>
    <row r="219" spans="1:11" ht="15" customHeight="1" x14ac:dyDescent="0.2">
      <c r="C219" s="10" t="s">
        <v>15</v>
      </c>
      <c r="D219" s="10">
        <v>0</v>
      </c>
      <c r="E219" s="26">
        <v>2500</v>
      </c>
      <c r="F219" s="10">
        <f t="shared" si="61"/>
        <v>0</v>
      </c>
      <c r="G219" s="26"/>
      <c r="H219" s="28">
        <f t="shared" si="62"/>
        <v>450</v>
      </c>
      <c r="I219" s="10">
        <f t="shared" si="63"/>
        <v>0</v>
      </c>
      <c r="J219" s="23"/>
      <c r="K219" s="17" t="s">
        <v>89</v>
      </c>
    </row>
    <row r="220" spans="1:11" ht="15" customHeight="1" x14ac:dyDescent="0.2">
      <c r="C220" s="10" t="s">
        <v>16</v>
      </c>
      <c r="D220" s="10">
        <v>0</v>
      </c>
      <c r="E220" s="26">
        <v>1000</v>
      </c>
      <c r="F220" s="10">
        <f t="shared" si="61"/>
        <v>0</v>
      </c>
      <c r="G220" s="26"/>
      <c r="H220" s="28">
        <f t="shared" si="62"/>
        <v>180</v>
      </c>
      <c r="I220" s="10">
        <f t="shared" si="63"/>
        <v>0</v>
      </c>
      <c r="J220" s="23"/>
    </row>
    <row r="221" spans="1:11" ht="15" customHeight="1" x14ac:dyDescent="0.2">
      <c r="A221" s="14" t="s">
        <v>24</v>
      </c>
      <c r="B221" s="14"/>
      <c r="C221" s="14"/>
      <c r="D221" s="12"/>
      <c r="E221" s="27"/>
      <c r="F221" s="12">
        <f>SUM(F213:F220)</f>
        <v>0</v>
      </c>
      <c r="G221" s="27"/>
      <c r="H221" s="68"/>
      <c r="I221" s="12">
        <f>SUM(I213:I220)</f>
        <v>0</v>
      </c>
      <c r="K221" s="46"/>
    </row>
    <row r="222" spans="1:11" ht="15" customHeight="1" x14ac:dyDescent="0.2">
      <c r="A222" s="14"/>
      <c r="B222" s="14"/>
      <c r="C222" s="14"/>
      <c r="D222" s="14"/>
      <c r="E222" s="27"/>
      <c r="G222" s="27"/>
      <c r="H222" s="28"/>
    </row>
    <row r="223" spans="1:11" ht="15" customHeight="1" x14ac:dyDescent="0.2">
      <c r="C223" s="13" t="s">
        <v>60</v>
      </c>
      <c r="D223" s="11" t="s">
        <v>83</v>
      </c>
      <c r="E223" s="11" t="s">
        <v>80</v>
      </c>
      <c r="F223" s="35" t="s">
        <v>24</v>
      </c>
      <c r="G223" s="11"/>
      <c r="H223" s="66" t="s">
        <v>81</v>
      </c>
      <c r="I223" s="35" t="s">
        <v>24</v>
      </c>
    </row>
    <row r="224" spans="1:11" ht="15" customHeight="1" x14ac:dyDescent="0.2">
      <c r="A224" s="25" t="s">
        <v>3</v>
      </c>
      <c r="B224" s="10" t="s">
        <v>4</v>
      </c>
      <c r="C224" s="10" t="s">
        <v>37</v>
      </c>
      <c r="D224" s="10">
        <v>0</v>
      </c>
      <c r="E224" s="26">
        <v>13500</v>
      </c>
      <c r="F224" s="10">
        <f t="shared" ref="F224:F231" si="64">+D224*E224</f>
        <v>0</v>
      </c>
      <c r="G224" s="26"/>
      <c r="H224" s="28">
        <f t="shared" ref="H224:H231" si="65">+E224*0.18</f>
        <v>2430</v>
      </c>
      <c r="I224" s="10">
        <f t="shared" ref="I224:I231" si="66">+D224*H224</f>
        <v>0</v>
      </c>
      <c r="J224" s="23"/>
      <c r="K224" s="17" t="s">
        <v>99</v>
      </c>
    </row>
    <row r="225" spans="1:11" ht="15" customHeight="1" x14ac:dyDescent="0.2">
      <c r="A225" s="25" t="s">
        <v>6</v>
      </c>
      <c r="B225" s="10" t="s">
        <v>7</v>
      </c>
      <c r="C225" s="10" t="s">
        <v>37</v>
      </c>
      <c r="D225" s="10">
        <v>0</v>
      </c>
      <c r="E225" s="26">
        <v>12000</v>
      </c>
      <c r="F225" s="10">
        <f t="shared" si="64"/>
        <v>0</v>
      </c>
      <c r="G225" s="26"/>
      <c r="H225" s="28">
        <f t="shared" si="65"/>
        <v>2160</v>
      </c>
      <c r="I225" s="10">
        <f t="shared" si="66"/>
        <v>0</v>
      </c>
      <c r="J225" s="23"/>
      <c r="K225" s="17" t="s">
        <v>99</v>
      </c>
    </row>
    <row r="226" spans="1:11" ht="15" customHeight="1" x14ac:dyDescent="0.2">
      <c r="A226" s="25" t="s">
        <v>8</v>
      </c>
      <c r="B226" s="10" t="s">
        <v>9</v>
      </c>
      <c r="C226" s="10" t="s">
        <v>37</v>
      </c>
      <c r="D226" s="10">
        <v>0</v>
      </c>
      <c r="E226" s="26">
        <v>10500</v>
      </c>
      <c r="F226" s="10">
        <f t="shared" si="64"/>
        <v>0</v>
      </c>
      <c r="G226" s="26"/>
      <c r="H226" s="28">
        <f t="shared" si="65"/>
        <v>1890</v>
      </c>
      <c r="I226" s="10">
        <f t="shared" si="66"/>
        <v>0</v>
      </c>
      <c r="J226" s="23"/>
      <c r="K226" s="17" t="s">
        <v>99</v>
      </c>
    </row>
    <row r="227" spans="1:11" ht="15" customHeight="1" x14ac:dyDescent="0.2">
      <c r="A227" s="25" t="s">
        <v>10</v>
      </c>
      <c r="B227" s="10" t="s">
        <v>11</v>
      </c>
      <c r="C227" s="10" t="s">
        <v>37</v>
      </c>
      <c r="D227" s="10">
        <v>0</v>
      </c>
      <c r="E227" s="26">
        <v>9000</v>
      </c>
      <c r="F227" s="10">
        <f t="shared" si="64"/>
        <v>0</v>
      </c>
      <c r="G227" s="26"/>
      <c r="H227" s="28">
        <f t="shared" si="65"/>
        <v>1620</v>
      </c>
      <c r="I227" s="10">
        <f t="shared" si="66"/>
        <v>0</v>
      </c>
      <c r="J227" s="23"/>
      <c r="K227" s="17" t="s">
        <v>99</v>
      </c>
    </row>
    <row r="228" spans="1:11" ht="15" customHeight="1" x14ac:dyDescent="0.2">
      <c r="A228" s="25" t="s">
        <v>12</v>
      </c>
      <c r="B228" s="10" t="s">
        <v>13</v>
      </c>
      <c r="C228" s="10" t="s">
        <v>37</v>
      </c>
      <c r="D228" s="10">
        <v>0</v>
      </c>
      <c r="E228" s="26">
        <v>7500</v>
      </c>
      <c r="F228" s="10">
        <f t="shared" si="64"/>
        <v>0</v>
      </c>
      <c r="G228" s="26"/>
      <c r="H228" s="28">
        <f t="shared" si="65"/>
        <v>1350</v>
      </c>
      <c r="I228" s="10">
        <f t="shared" si="66"/>
        <v>0</v>
      </c>
      <c r="J228" s="23"/>
      <c r="K228" s="17" t="s">
        <v>99</v>
      </c>
    </row>
    <row r="229" spans="1:11" ht="15" customHeight="1" x14ac:dyDescent="0.2">
      <c r="C229" s="10" t="s">
        <v>14</v>
      </c>
      <c r="D229" s="10">
        <v>0</v>
      </c>
      <c r="E229" s="26">
        <v>3750</v>
      </c>
      <c r="F229" s="10">
        <f t="shared" si="64"/>
        <v>0</v>
      </c>
      <c r="G229" s="26"/>
      <c r="H229" s="28">
        <f t="shared" si="65"/>
        <v>675</v>
      </c>
      <c r="I229" s="10">
        <f t="shared" si="66"/>
        <v>0</v>
      </c>
      <c r="J229" s="23"/>
      <c r="K229" s="17" t="s">
        <v>88</v>
      </c>
    </row>
    <row r="230" spans="1:11" ht="15" customHeight="1" x14ac:dyDescent="0.2">
      <c r="C230" s="10" t="s">
        <v>15</v>
      </c>
      <c r="D230" s="10">
        <v>0</v>
      </c>
      <c r="E230" s="26">
        <v>1875</v>
      </c>
      <c r="F230" s="10">
        <f t="shared" si="64"/>
        <v>0</v>
      </c>
      <c r="G230" s="26"/>
      <c r="H230" s="28">
        <f t="shared" si="65"/>
        <v>337.5</v>
      </c>
      <c r="I230" s="10">
        <f t="shared" si="66"/>
        <v>0</v>
      </c>
      <c r="J230" s="23"/>
      <c r="K230" s="17" t="s">
        <v>89</v>
      </c>
    </row>
    <row r="231" spans="1:11" ht="15" customHeight="1" x14ac:dyDescent="0.2">
      <c r="C231" s="10" t="s">
        <v>16</v>
      </c>
      <c r="D231" s="10">
        <v>0</v>
      </c>
      <c r="E231" s="26">
        <v>750</v>
      </c>
      <c r="F231" s="10">
        <f t="shared" si="64"/>
        <v>0</v>
      </c>
      <c r="G231" s="26"/>
      <c r="H231" s="28">
        <f t="shared" si="65"/>
        <v>135</v>
      </c>
      <c r="I231" s="10">
        <f t="shared" si="66"/>
        <v>0</v>
      </c>
      <c r="J231" s="23"/>
    </row>
    <row r="232" spans="1:11" ht="15" customHeight="1" x14ac:dyDescent="0.2">
      <c r="A232" s="14" t="s">
        <v>24</v>
      </c>
      <c r="B232" s="14"/>
      <c r="C232" s="14"/>
      <c r="D232" s="12"/>
      <c r="E232" s="27"/>
      <c r="F232" s="12">
        <f>SUM(F224:F231)</f>
        <v>0</v>
      </c>
      <c r="G232" s="27"/>
      <c r="H232" s="68"/>
      <c r="I232" s="12">
        <f>SUM(I224:I231)</f>
        <v>0</v>
      </c>
      <c r="J232" s="23"/>
      <c r="K232" s="46"/>
    </row>
    <row r="233" spans="1:11" ht="15" customHeight="1" x14ac:dyDescent="0.2">
      <c r="A233" s="14"/>
      <c r="B233" s="14"/>
      <c r="C233" s="14"/>
      <c r="D233" s="14"/>
      <c r="E233" s="27"/>
      <c r="G233" s="27"/>
      <c r="H233" s="28"/>
    </row>
    <row r="234" spans="1:11" ht="15" customHeight="1" x14ac:dyDescent="0.2">
      <c r="C234" s="13" t="s">
        <v>61</v>
      </c>
      <c r="D234" s="11" t="s">
        <v>83</v>
      </c>
      <c r="E234" s="11" t="s">
        <v>80</v>
      </c>
      <c r="F234" s="35" t="s">
        <v>24</v>
      </c>
      <c r="G234" s="11"/>
      <c r="H234" s="66" t="s">
        <v>81</v>
      </c>
      <c r="I234" s="35" t="s">
        <v>24</v>
      </c>
    </row>
    <row r="235" spans="1:11" ht="15" customHeight="1" x14ac:dyDescent="0.2">
      <c r="A235" s="25" t="s">
        <v>3</v>
      </c>
      <c r="B235" s="10" t="s">
        <v>4</v>
      </c>
      <c r="C235" s="10" t="s">
        <v>62</v>
      </c>
      <c r="D235" s="10">
        <v>0</v>
      </c>
      <c r="E235" s="26">
        <v>13500</v>
      </c>
      <c r="F235" s="10">
        <f t="shared" ref="F235:F242" si="67">+D235*E235</f>
        <v>0</v>
      </c>
      <c r="G235" s="26"/>
      <c r="H235" s="28">
        <f t="shared" ref="H235:H242" si="68">+E235*0.18</f>
        <v>2430</v>
      </c>
      <c r="I235" s="10">
        <f t="shared" ref="I235:I242" si="69">+D235*H235</f>
        <v>0</v>
      </c>
      <c r="J235" s="23"/>
      <c r="K235" s="17" t="s">
        <v>99</v>
      </c>
    </row>
    <row r="236" spans="1:11" ht="15" customHeight="1" x14ac:dyDescent="0.2">
      <c r="A236" s="25" t="s">
        <v>6</v>
      </c>
      <c r="B236" s="10" t="s">
        <v>7</v>
      </c>
      <c r="C236" s="10" t="s">
        <v>62</v>
      </c>
      <c r="D236" s="10">
        <v>0</v>
      </c>
      <c r="E236" s="26">
        <v>12000</v>
      </c>
      <c r="F236" s="10">
        <f t="shared" si="67"/>
        <v>0</v>
      </c>
      <c r="G236" s="26"/>
      <c r="H236" s="28">
        <f t="shared" si="68"/>
        <v>2160</v>
      </c>
      <c r="I236" s="10">
        <f t="shared" si="69"/>
        <v>0</v>
      </c>
      <c r="J236" s="23"/>
      <c r="K236" s="17" t="s">
        <v>99</v>
      </c>
    </row>
    <row r="237" spans="1:11" ht="15" customHeight="1" x14ac:dyDescent="0.2">
      <c r="A237" s="25" t="s">
        <v>8</v>
      </c>
      <c r="B237" s="10" t="s">
        <v>9</v>
      </c>
      <c r="C237" s="10" t="s">
        <v>62</v>
      </c>
      <c r="D237" s="10">
        <v>0</v>
      </c>
      <c r="E237" s="26">
        <v>10500</v>
      </c>
      <c r="F237" s="10">
        <f t="shared" si="67"/>
        <v>0</v>
      </c>
      <c r="G237" s="26"/>
      <c r="H237" s="28">
        <f t="shared" si="68"/>
        <v>1890</v>
      </c>
      <c r="I237" s="10">
        <f t="shared" si="69"/>
        <v>0</v>
      </c>
      <c r="J237" s="23"/>
      <c r="K237" s="17" t="s">
        <v>99</v>
      </c>
    </row>
    <row r="238" spans="1:11" ht="15" customHeight="1" x14ac:dyDescent="0.2">
      <c r="A238" s="25" t="s">
        <v>10</v>
      </c>
      <c r="B238" s="10" t="s">
        <v>11</v>
      </c>
      <c r="C238" s="10" t="s">
        <v>62</v>
      </c>
      <c r="D238" s="10">
        <v>0</v>
      </c>
      <c r="E238" s="26">
        <v>9000</v>
      </c>
      <c r="F238" s="10">
        <f t="shared" si="67"/>
        <v>0</v>
      </c>
      <c r="G238" s="26"/>
      <c r="H238" s="28">
        <f t="shared" si="68"/>
        <v>1620</v>
      </c>
      <c r="I238" s="10">
        <f t="shared" si="69"/>
        <v>0</v>
      </c>
      <c r="J238" s="23"/>
      <c r="K238" s="17" t="s">
        <v>99</v>
      </c>
    </row>
    <row r="239" spans="1:11" ht="15" customHeight="1" x14ac:dyDescent="0.2">
      <c r="A239" s="25" t="s">
        <v>12</v>
      </c>
      <c r="B239" s="10" t="s">
        <v>13</v>
      </c>
      <c r="C239" s="10" t="s">
        <v>62</v>
      </c>
      <c r="D239" s="10">
        <v>0</v>
      </c>
      <c r="E239" s="26">
        <v>7500</v>
      </c>
      <c r="F239" s="10">
        <f t="shared" si="67"/>
        <v>0</v>
      </c>
      <c r="G239" s="26"/>
      <c r="H239" s="28">
        <f t="shared" si="68"/>
        <v>1350</v>
      </c>
      <c r="I239" s="10">
        <f t="shared" si="69"/>
        <v>0</v>
      </c>
      <c r="J239" s="23"/>
      <c r="K239" s="17" t="s">
        <v>99</v>
      </c>
    </row>
    <row r="240" spans="1:11" ht="15" customHeight="1" x14ac:dyDescent="0.2">
      <c r="C240" s="10" t="s">
        <v>14</v>
      </c>
      <c r="D240" s="10">
        <v>0</v>
      </c>
      <c r="E240" s="26">
        <v>3750</v>
      </c>
      <c r="F240" s="10">
        <f t="shared" si="67"/>
        <v>0</v>
      </c>
      <c r="G240" s="26"/>
      <c r="H240" s="28">
        <f t="shared" si="68"/>
        <v>675</v>
      </c>
      <c r="I240" s="10">
        <f t="shared" si="69"/>
        <v>0</v>
      </c>
      <c r="J240" s="23"/>
      <c r="K240" s="17" t="s">
        <v>88</v>
      </c>
    </row>
    <row r="241" spans="1:11" ht="15" customHeight="1" x14ac:dyDescent="0.2">
      <c r="C241" s="10" t="s">
        <v>15</v>
      </c>
      <c r="D241" s="10">
        <v>0</v>
      </c>
      <c r="E241" s="26">
        <v>1875</v>
      </c>
      <c r="F241" s="10">
        <f t="shared" si="67"/>
        <v>0</v>
      </c>
      <c r="G241" s="26"/>
      <c r="H241" s="28">
        <f t="shared" si="68"/>
        <v>337.5</v>
      </c>
      <c r="I241" s="10">
        <f t="shared" si="69"/>
        <v>0</v>
      </c>
      <c r="J241" s="23"/>
      <c r="K241" s="17" t="s">
        <v>89</v>
      </c>
    </row>
    <row r="242" spans="1:11" ht="15" customHeight="1" x14ac:dyDescent="0.2">
      <c r="C242" s="10" t="s">
        <v>16</v>
      </c>
      <c r="D242" s="10">
        <v>0</v>
      </c>
      <c r="E242" s="26">
        <v>750</v>
      </c>
      <c r="F242" s="10">
        <f t="shared" si="67"/>
        <v>0</v>
      </c>
      <c r="G242" s="26"/>
      <c r="H242" s="28">
        <f t="shared" si="68"/>
        <v>135</v>
      </c>
      <c r="I242" s="10">
        <f t="shared" si="69"/>
        <v>0</v>
      </c>
      <c r="J242" s="23"/>
    </row>
    <row r="243" spans="1:11" ht="15" customHeight="1" x14ac:dyDescent="0.2">
      <c r="A243" s="14" t="s">
        <v>24</v>
      </c>
      <c r="B243" s="14"/>
      <c r="C243" s="14"/>
      <c r="D243" s="12"/>
      <c r="E243" s="27"/>
      <c r="F243" s="12">
        <f>SUM(F235:F242)</f>
        <v>0</v>
      </c>
      <c r="G243" s="27"/>
      <c r="H243" s="68"/>
      <c r="I243" s="12">
        <f>SUM(I235:I242)</f>
        <v>0</v>
      </c>
      <c r="K243" s="46"/>
    </row>
    <row r="244" spans="1:11" ht="15" customHeight="1" x14ac:dyDescent="0.2">
      <c r="A244" s="14"/>
      <c r="B244" s="14"/>
      <c r="C244" s="14"/>
      <c r="D244" s="14"/>
      <c r="E244" s="27"/>
      <c r="G244" s="27"/>
      <c r="H244" s="28"/>
    </row>
    <row r="245" spans="1:11" ht="15" customHeight="1" x14ac:dyDescent="0.2">
      <c r="C245" s="13" t="s">
        <v>63</v>
      </c>
      <c r="D245" s="11" t="s">
        <v>83</v>
      </c>
      <c r="E245" s="11" t="s">
        <v>80</v>
      </c>
      <c r="F245" s="35" t="s">
        <v>24</v>
      </c>
      <c r="G245" s="11"/>
      <c r="H245" s="66" t="s">
        <v>81</v>
      </c>
      <c r="I245" s="35" t="s">
        <v>24</v>
      </c>
    </row>
    <row r="246" spans="1:11" ht="15" customHeight="1" x14ac:dyDescent="0.2">
      <c r="A246" s="25" t="s">
        <v>3</v>
      </c>
      <c r="B246" s="10" t="s">
        <v>4</v>
      </c>
      <c r="C246" s="10" t="s">
        <v>38</v>
      </c>
      <c r="D246" s="10">
        <v>0</v>
      </c>
      <c r="E246" s="26">
        <v>13500</v>
      </c>
      <c r="F246" s="10">
        <f t="shared" ref="F246:F253" si="70">+D246*E246</f>
        <v>0</v>
      </c>
      <c r="G246" s="26"/>
      <c r="H246" s="28">
        <f t="shared" ref="H246:H253" si="71">+E246*0.18</f>
        <v>2430</v>
      </c>
      <c r="I246" s="10">
        <f t="shared" ref="I246:I253" si="72">+D246*H246</f>
        <v>0</v>
      </c>
      <c r="J246" s="23"/>
      <c r="K246" s="17" t="s">
        <v>99</v>
      </c>
    </row>
    <row r="247" spans="1:11" ht="15" customHeight="1" x14ac:dyDescent="0.2">
      <c r="A247" s="25" t="s">
        <v>6</v>
      </c>
      <c r="B247" s="10" t="s">
        <v>7</v>
      </c>
      <c r="C247" s="10" t="s">
        <v>38</v>
      </c>
      <c r="D247" s="10">
        <v>0</v>
      </c>
      <c r="E247" s="26">
        <v>12000</v>
      </c>
      <c r="F247" s="10">
        <f t="shared" si="70"/>
        <v>0</v>
      </c>
      <c r="G247" s="26"/>
      <c r="H247" s="28">
        <f t="shared" si="71"/>
        <v>2160</v>
      </c>
      <c r="I247" s="10">
        <f t="shared" si="72"/>
        <v>0</v>
      </c>
      <c r="J247" s="23"/>
      <c r="K247" s="17" t="s">
        <v>99</v>
      </c>
    </row>
    <row r="248" spans="1:11" ht="15" customHeight="1" x14ac:dyDescent="0.2">
      <c r="A248" s="25" t="s">
        <v>8</v>
      </c>
      <c r="B248" s="10" t="s">
        <v>9</v>
      </c>
      <c r="C248" s="10" t="s">
        <v>38</v>
      </c>
      <c r="D248" s="10">
        <v>0</v>
      </c>
      <c r="E248" s="26">
        <v>10500</v>
      </c>
      <c r="F248" s="10">
        <f t="shared" si="70"/>
        <v>0</v>
      </c>
      <c r="G248" s="26"/>
      <c r="H248" s="28">
        <f t="shared" si="71"/>
        <v>1890</v>
      </c>
      <c r="I248" s="10">
        <f t="shared" si="72"/>
        <v>0</v>
      </c>
      <c r="J248" s="23"/>
      <c r="K248" s="17" t="s">
        <v>99</v>
      </c>
    </row>
    <row r="249" spans="1:11" ht="15" customHeight="1" x14ac:dyDescent="0.2">
      <c r="A249" s="25" t="s">
        <v>10</v>
      </c>
      <c r="B249" s="10" t="s">
        <v>11</v>
      </c>
      <c r="C249" s="10" t="s">
        <v>38</v>
      </c>
      <c r="D249" s="10">
        <v>0</v>
      </c>
      <c r="E249" s="26">
        <v>9000</v>
      </c>
      <c r="F249" s="10">
        <f t="shared" si="70"/>
        <v>0</v>
      </c>
      <c r="G249" s="26"/>
      <c r="H249" s="28">
        <f t="shared" si="71"/>
        <v>1620</v>
      </c>
      <c r="I249" s="10">
        <f t="shared" si="72"/>
        <v>0</v>
      </c>
      <c r="J249" s="23"/>
      <c r="K249" s="17" t="s">
        <v>99</v>
      </c>
    </row>
    <row r="250" spans="1:11" ht="15" customHeight="1" x14ac:dyDescent="0.2">
      <c r="A250" s="25" t="s">
        <v>12</v>
      </c>
      <c r="B250" s="10" t="s">
        <v>13</v>
      </c>
      <c r="C250" s="10" t="s">
        <v>38</v>
      </c>
      <c r="D250" s="10">
        <v>0</v>
      </c>
      <c r="E250" s="26">
        <v>7500</v>
      </c>
      <c r="F250" s="10">
        <f t="shared" si="70"/>
        <v>0</v>
      </c>
      <c r="G250" s="26"/>
      <c r="H250" s="28">
        <f t="shared" si="71"/>
        <v>1350</v>
      </c>
      <c r="I250" s="10">
        <f t="shared" si="72"/>
        <v>0</v>
      </c>
      <c r="J250" s="23"/>
      <c r="K250" s="17" t="s">
        <v>99</v>
      </c>
    </row>
    <row r="251" spans="1:11" ht="15" customHeight="1" x14ac:dyDescent="0.2">
      <c r="C251" s="10" t="s">
        <v>14</v>
      </c>
      <c r="D251" s="10">
        <v>0</v>
      </c>
      <c r="E251" s="26">
        <v>3750</v>
      </c>
      <c r="F251" s="10">
        <f t="shared" si="70"/>
        <v>0</v>
      </c>
      <c r="G251" s="26"/>
      <c r="H251" s="28">
        <f t="shared" si="71"/>
        <v>675</v>
      </c>
      <c r="I251" s="10">
        <f t="shared" si="72"/>
        <v>0</v>
      </c>
      <c r="J251" s="23"/>
      <c r="K251" s="17" t="s">
        <v>88</v>
      </c>
    </row>
    <row r="252" spans="1:11" ht="15" customHeight="1" x14ac:dyDescent="0.2">
      <c r="C252" s="10" t="s">
        <v>15</v>
      </c>
      <c r="D252" s="10">
        <v>0</v>
      </c>
      <c r="E252" s="26">
        <v>1875</v>
      </c>
      <c r="F252" s="10">
        <f t="shared" si="70"/>
        <v>0</v>
      </c>
      <c r="G252" s="26"/>
      <c r="H252" s="28">
        <f t="shared" si="71"/>
        <v>337.5</v>
      </c>
      <c r="I252" s="10">
        <f t="shared" si="72"/>
        <v>0</v>
      </c>
      <c r="J252" s="23"/>
      <c r="K252" s="17" t="s">
        <v>89</v>
      </c>
    </row>
    <row r="253" spans="1:11" ht="15" customHeight="1" x14ac:dyDescent="0.2">
      <c r="C253" s="10" t="s">
        <v>16</v>
      </c>
      <c r="D253" s="10">
        <v>0</v>
      </c>
      <c r="E253" s="26">
        <v>750</v>
      </c>
      <c r="F253" s="10">
        <f t="shared" si="70"/>
        <v>0</v>
      </c>
      <c r="G253" s="26"/>
      <c r="H253" s="28">
        <f t="shared" si="71"/>
        <v>135</v>
      </c>
      <c r="I253" s="10">
        <f t="shared" si="72"/>
        <v>0</v>
      </c>
      <c r="J253" s="23"/>
    </row>
    <row r="254" spans="1:11" ht="15" customHeight="1" x14ac:dyDescent="0.2">
      <c r="A254" s="14" t="s">
        <v>24</v>
      </c>
      <c r="B254" s="14"/>
      <c r="C254" s="14"/>
      <c r="D254" s="12"/>
      <c r="E254" s="27"/>
      <c r="F254" s="12">
        <f>SUM(F246:F253)</f>
        <v>0</v>
      </c>
      <c r="G254" s="27"/>
      <c r="H254" s="68"/>
      <c r="I254" s="12">
        <f>SUM(I246:I253)</f>
        <v>0</v>
      </c>
      <c r="K254" s="46"/>
    </row>
    <row r="255" spans="1:11" ht="15" customHeight="1" x14ac:dyDescent="0.2">
      <c r="A255" s="14"/>
      <c r="B255" s="14"/>
      <c r="C255" s="14"/>
      <c r="D255" s="14"/>
      <c r="E255" s="27"/>
      <c r="G255" s="27"/>
      <c r="H255" s="28"/>
    </row>
    <row r="256" spans="1:11" ht="15" customHeight="1" x14ac:dyDescent="0.2">
      <c r="C256" s="13" t="s">
        <v>64</v>
      </c>
      <c r="D256" s="11" t="s">
        <v>83</v>
      </c>
      <c r="E256" s="11" t="s">
        <v>80</v>
      </c>
      <c r="F256" s="35" t="s">
        <v>24</v>
      </c>
      <c r="G256" s="11"/>
      <c r="H256" s="66" t="s">
        <v>81</v>
      </c>
      <c r="I256" s="35" t="s">
        <v>24</v>
      </c>
    </row>
    <row r="257" spans="1:11" ht="15" customHeight="1" x14ac:dyDescent="0.2">
      <c r="A257" s="25" t="s">
        <v>3</v>
      </c>
      <c r="B257" s="10" t="s">
        <v>4</v>
      </c>
      <c r="C257" s="10" t="s">
        <v>39</v>
      </c>
      <c r="D257" s="10">
        <v>0</v>
      </c>
      <c r="E257" s="26">
        <v>74550</v>
      </c>
      <c r="F257" s="10">
        <f t="shared" ref="F257:F264" si="73">+D257*E257</f>
        <v>0</v>
      </c>
      <c r="G257" s="26"/>
      <c r="H257" s="28">
        <f t="shared" ref="H257:H264" si="74">+E257*0.18</f>
        <v>13419</v>
      </c>
      <c r="I257" s="10">
        <f t="shared" ref="I257:I264" si="75">+D257*H257</f>
        <v>0</v>
      </c>
      <c r="J257" s="23"/>
      <c r="K257" s="17" t="s">
        <v>100</v>
      </c>
    </row>
    <row r="258" spans="1:11" ht="15" customHeight="1" x14ac:dyDescent="0.2">
      <c r="A258" s="25" t="s">
        <v>6</v>
      </c>
      <c r="B258" s="10" t="s">
        <v>7</v>
      </c>
      <c r="C258" s="10" t="s">
        <v>39</v>
      </c>
      <c r="D258" s="10">
        <v>0</v>
      </c>
      <c r="E258" s="26">
        <v>60375</v>
      </c>
      <c r="F258" s="10">
        <f t="shared" si="73"/>
        <v>0</v>
      </c>
      <c r="G258" s="26"/>
      <c r="H258" s="28">
        <f t="shared" si="74"/>
        <v>10867.5</v>
      </c>
      <c r="I258" s="10">
        <f t="shared" si="75"/>
        <v>0</v>
      </c>
      <c r="J258" s="23"/>
      <c r="K258" s="17" t="s">
        <v>100</v>
      </c>
    </row>
    <row r="259" spans="1:11" ht="15" customHeight="1" x14ac:dyDescent="0.2">
      <c r="A259" s="25" t="s">
        <v>8</v>
      </c>
      <c r="B259" s="10" t="s">
        <v>9</v>
      </c>
      <c r="C259" s="10" t="s">
        <v>39</v>
      </c>
      <c r="D259" s="10">
        <v>0</v>
      </c>
      <c r="E259" s="26">
        <v>48300</v>
      </c>
      <c r="F259" s="10">
        <f t="shared" si="73"/>
        <v>0</v>
      </c>
      <c r="G259" s="26"/>
      <c r="H259" s="28">
        <f t="shared" si="74"/>
        <v>8694</v>
      </c>
      <c r="I259" s="10">
        <f t="shared" si="75"/>
        <v>0</v>
      </c>
      <c r="J259" s="23"/>
      <c r="K259" s="17" t="s">
        <v>100</v>
      </c>
    </row>
    <row r="260" spans="1:11" ht="15" customHeight="1" x14ac:dyDescent="0.2">
      <c r="A260" s="25" t="s">
        <v>10</v>
      </c>
      <c r="B260" s="10" t="s">
        <v>11</v>
      </c>
      <c r="C260" s="10" t="s">
        <v>39</v>
      </c>
      <c r="D260" s="10">
        <v>0</v>
      </c>
      <c r="E260" s="26">
        <v>33600</v>
      </c>
      <c r="F260" s="10">
        <f t="shared" si="73"/>
        <v>0</v>
      </c>
      <c r="G260" s="26"/>
      <c r="H260" s="28">
        <f t="shared" si="74"/>
        <v>6048</v>
      </c>
      <c r="I260" s="10">
        <f t="shared" si="75"/>
        <v>0</v>
      </c>
      <c r="J260" s="23"/>
      <c r="K260" s="17" t="s">
        <v>100</v>
      </c>
    </row>
    <row r="261" spans="1:11" ht="15" customHeight="1" x14ac:dyDescent="0.2">
      <c r="A261" s="25" t="s">
        <v>12</v>
      </c>
      <c r="B261" s="10" t="s">
        <v>13</v>
      </c>
      <c r="C261" s="10" t="s">
        <v>39</v>
      </c>
      <c r="D261" s="10">
        <v>0</v>
      </c>
      <c r="E261" s="26">
        <v>28875</v>
      </c>
      <c r="F261" s="10">
        <f t="shared" si="73"/>
        <v>0</v>
      </c>
      <c r="G261" s="26"/>
      <c r="H261" s="28">
        <f t="shared" si="74"/>
        <v>5197.5</v>
      </c>
      <c r="I261" s="10">
        <f t="shared" si="75"/>
        <v>0</v>
      </c>
      <c r="J261" s="23"/>
      <c r="K261" s="17" t="s">
        <v>100</v>
      </c>
    </row>
    <row r="262" spans="1:11" ht="15" customHeight="1" x14ac:dyDescent="0.2">
      <c r="C262" s="10" t="s">
        <v>14</v>
      </c>
      <c r="D262" s="10">
        <v>0</v>
      </c>
      <c r="E262" s="26">
        <v>7615</v>
      </c>
      <c r="F262" s="10">
        <f t="shared" si="73"/>
        <v>0</v>
      </c>
      <c r="G262" s="26"/>
      <c r="H262" s="28">
        <f t="shared" si="74"/>
        <v>1370.7</v>
      </c>
      <c r="I262" s="10">
        <f t="shared" si="75"/>
        <v>0</v>
      </c>
      <c r="J262" s="23"/>
      <c r="K262" s="17" t="s">
        <v>88</v>
      </c>
    </row>
    <row r="263" spans="1:11" ht="15" customHeight="1" x14ac:dyDescent="0.2">
      <c r="C263" s="10" t="s">
        <v>15</v>
      </c>
      <c r="D263" s="10">
        <v>0</v>
      </c>
      <c r="E263" s="26">
        <v>3800</v>
      </c>
      <c r="F263" s="10">
        <f t="shared" si="73"/>
        <v>0</v>
      </c>
      <c r="G263" s="26"/>
      <c r="H263" s="28">
        <f t="shared" si="74"/>
        <v>684</v>
      </c>
      <c r="I263" s="10">
        <f t="shared" si="75"/>
        <v>0</v>
      </c>
      <c r="J263" s="23"/>
      <c r="K263" s="17" t="s">
        <v>89</v>
      </c>
    </row>
    <row r="264" spans="1:11" ht="15" customHeight="1" x14ac:dyDescent="0.2">
      <c r="C264" s="10" t="s">
        <v>16</v>
      </c>
      <c r="D264" s="10">
        <v>0</v>
      </c>
      <c r="E264" s="26">
        <v>1525</v>
      </c>
      <c r="F264" s="10">
        <f t="shared" si="73"/>
        <v>0</v>
      </c>
      <c r="G264" s="26"/>
      <c r="H264" s="28">
        <f t="shared" si="74"/>
        <v>274.5</v>
      </c>
      <c r="I264" s="10">
        <f t="shared" si="75"/>
        <v>0</v>
      </c>
      <c r="J264" s="23"/>
      <c r="K264" s="23"/>
    </row>
    <row r="265" spans="1:11" ht="15" customHeight="1" x14ac:dyDescent="0.2">
      <c r="A265" s="14" t="s">
        <v>24</v>
      </c>
      <c r="D265" s="12"/>
      <c r="E265" s="26"/>
      <c r="F265" s="12">
        <f>SUM(F257:F264)</f>
        <v>0</v>
      </c>
      <c r="G265" s="26"/>
      <c r="H265" s="68"/>
      <c r="I265" s="12">
        <f>SUM(I257:I264)</f>
        <v>0</v>
      </c>
      <c r="K265" s="23"/>
    </row>
    <row r="266" spans="1:11" ht="15" customHeight="1" x14ac:dyDescent="0.2">
      <c r="E266" s="26"/>
      <c r="G266" s="26"/>
      <c r="H266" s="28"/>
      <c r="K266" s="23"/>
    </row>
    <row r="267" spans="1:11" ht="15" customHeight="1" x14ac:dyDescent="0.2">
      <c r="C267" s="13" t="s">
        <v>65</v>
      </c>
      <c r="D267" s="11" t="s">
        <v>83</v>
      </c>
      <c r="E267" s="11" t="s">
        <v>80</v>
      </c>
      <c r="F267" s="35" t="s">
        <v>24</v>
      </c>
      <c r="G267" s="11"/>
      <c r="H267" s="66" t="s">
        <v>81</v>
      </c>
      <c r="I267" s="35" t="s">
        <v>24</v>
      </c>
      <c r="K267" s="23"/>
    </row>
    <row r="268" spans="1:11" ht="15" customHeight="1" x14ac:dyDescent="0.2">
      <c r="A268" s="25"/>
      <c r="C268" s="10" t="s">
        <v>47</v>
      </c>
      <c r="D268" s="10">
        <v>0</v>
      </c>
      <c r="E268" s="26">
        <v>15250</v>
      </c>
      <c r="F268" s="10">
        <f t="shared" ref="F268:F270" si="76">+D268*E268</f>
        <v>0</v>
      </c>
      <c r="G268" s="26"/>
      <c r="H268" s="28">
        <f t="shared" ref="H268:H270" si="77">+E268*0.18</f>
        <v>2745</v>
      </c>
      <c r="I268" s="10">
        <f t="shared" ref="I268:I276" si="78">+D268*H268</f>
        <v>0</v>
      </c>
      <c r="K268" s="23"/>
    </row>
    <row r="269" spans="1:11" ht="15" customHeight="1" x14ac:dyDescent="0.2">
      <c r="A269" s="25"/>
      <c r="C269" s="10" t="s">
        <v>46</v>
      </c>
      <c r="D269" s="10">
        <v>0</v>
      </c>
      <c r="E269" s="26">
        <v>35225</v>
      </c>
      <c r="F269" s="10">
        <f t="shared" si="76"/>
        <v>0</v>
      </c>
      <c r="G269" s="26"/>
      <c r="H269" s="28">
        <f t="shared" si="77"/>
        <v>6340.5</v>
      </c>
      <c r="I269" s="10">
        <f t="shared" si="78"/>
        <v>0</v>
      </c>
      <c r="K269" s="23"/>
    </row>
    <row r="270" spans="1:11" ht="15" customHeight="1" x14ac:dyDescent="0.2">
      <c r="A270" s="25"/>
      <c r="C270" s="10" t="s">
        <v>46</v>
      </c>
      <c r="D270" s="10">
        <v>0</v>
      </c>
      <c r="E270" s="26">
        <v>74325</v>
      </c>
      <c r="F270" s="10">
        <f t="shared" si="76"/>
        <v>0</v>
      </c>
      <c r="G270" s="26"/>
      <c r="H270" s="28">
        <f t="shared" si="77"/>
        <v>13378.5</v>
      </c>
      <c r="I270" s="10">
        <f t="shared" si="78"/>
        <v>0</v>
      </c>
      <c r="K270" s="23"/>
    </row>
    <row r="271" spans="1:11" ht="15" customHeight="1" x14ac:dyDescent="0.2">
      <c r="A271" s="25"/>
      <c r="E271" s="26"/>
      <c r="G271" s="26"/>
      <c r="H271" s="28"/>
      <c r="K271" s="23"/>
    </row>
    <row r="272" spans="1:11" ht="15" customHeight="1" x14ac:dyDescent="0.2">
      <c r="A272" s="25"/>
      <c r="C272" s="10" t="s">
        <v>48</v>
      </c>
      <c r="D272" s="10">
        <v>0</v>
      </c>
      <c r="E272" s="26">
        <v>1955</v>
      </c>
      <c r="F272" s="10">
        <f t="shared" ref="F272:F276" si="79">+D272*E272</f>
        <v>0</v>
      </c>
      <c r="G272" s="26"/>
      <c r="H272" s="28">
        <f t="shared" ref="H272:H276" si="80">+E272*0.18</f>
        <v>351.9</v>
      </c>
      <c r="I272" s="10">
        <f t="shared" si="78"/>
        <v>0</v>
      </c>
      <c r="K272" s="17" t="s">
        <v>53</v>
      </c>
    </row>
    <row r="273" spans="1:11" ht="15" customHeight="1" x14ac:dyDescent="0.2">
      <c r="A273" s="25"/>
      <c r="C273" s="10" t="s">
        <v>49</v>
      </c>
      <c r="D273" s="10">
        <v>0</v>
      </c>
      <c r="E273" s="26">
        <v>14080</v>
      </c>
      <c r="F273" s="10">
        <f t="shared" si="79"/>
        <v>0</v>
      </c>
      <c r="G273" s="26"/>
      <c r="H273" s="28">
        <f t="shared" si="80"/>
        <v>2534.4</v>
      </c>
      <c r="I273" s="10">
        <f t="shared" si="78"/>
        <v>0</v>
      </c>
      <c r="K273" s="17" t="s">
        <v>53</v>
      </c>
    </row>
    <row r="274" spans="1:11" ht="15" customHeight="1" x14ac:dyDescent="0.2">
      <c r="A274" s="25"/>
      <c r="C274" s="10" t="s">
        <v>50</v>
      </c>
      <c r="D274" s="10">
        <v>0</v>
      </c>
      <c r="E274" s="26">
        <v>5860</v>
      </c>
      <c r="F274" s="10">
        <f t="shared" si="79"/>
        <v>0</v>
      </c>
      <c r="G274" s="26"/>
      <c r="H274" s="28">
        <f t="shared" si="80"/>
        <v>1054.8</v>
      </c>
      <c r="I274" s="10">
        <f t="shared" si="78"/>
        <v>0</v>
      </c>
      <c r="K274" s="17" t="s">
        <v>53</v>
      </c>
    </row>
    <row r="275" spans="1:11" ht="15" customHeight="1" x14ac:dyDescent="0.2">
      <c r="A275" s="25"/>
      <c r="C275" s="10" t="s">
        <v>51</v>
      </c>
      <c r="D275" s="10">
        <v>0</v>
      </c>
      <c r="E275" s="26">
        <v>5860</v>
      </c>
      <c r="F275" s="10">
        <f t="shared" si="79"/>
        <v>0</v>
      </c>
      <c r="G275" s="26"/>
      <c r="H275" s="28">
        <f t="shared" si="80"/>
        <v>1054.8</v>
      </c>
      <c r="I275" s="10">
        <f t="shared" si="78"/>
        <v>0</v>
      </c>
      <c r="K275" s="17" t="s">
        <v>53</v>
      </c>
    </row>
    <row r="276" spans="1:11" ht="15" customHeight="1" x14ac:dyDescent="0.2">
      <c r="A276" s="25"/>
      <c r="C276" s="10" t="s">
        <v>52</v>
      </c>
      <c r="D276" s="10">
        <v>0</v>
      </c>
      <c r="E276" s="26">
        <v>5860</v>
      </c>
      <c r="F276" s="10">
        <f t="shared" si="79"/>
        <v>0</v>
      </c>
      <c r="G276" s="26"/>
      <c r="H276" s="28">
        <f t="shared" si="80"/>
        <v>1054.8</v>
      </c>
      <c r="I276" s="10">
        <f t="shared" si="78"/>
        <v>0</v>
      </c>
      <c r="K276" s="17" t="s">
        <v>53</v>
      </c>
    </row>
    <row r="277" spans="1:11" ht="15" customHeight="1" x14ac:dyDescent="0.2">
      <c r="A277" s="14" t="s">
        <v>24</v>
      </c>
      <c r="D277" s="12"/>
      <c r="E277" s="26"/>
      <c r="F277" s="12">
        <f>SUM(F268:F276)</f>
        <v>0</v>
      </c>
      <c r="G277" s="26"/>
      <c r="H277" s="68"/>
      <c r="I277" s="12">
        <f>SUM(I268:I276)</f>
        <v>0</v>
      </c>
      <c r="K277" s="23"/>
    </row>
    <row r="278" spans="1:11" ht="15" customHeight="1" x14ac:dyDescent="0.2">
      <c r="E278" s="26"/>
      <c r="G278" s="26"/>
      <c r="H278" s="28"/>
      <c r="K278" s="23"/>
    </row>
    <row r="279" spans="1:11" ht="15" customHeight="1" x14ac:dyDescent="0.2">
      <c r="A279" s="39" t="s">
        <v>69</v>
      </c>
      <c r="B279" s="40"/>
      <c r="C279" s="40"/>
      <c r="D279" s="40"/>
      <c r="E279" s="41"/>
    </row>
    <row r="280" spans="1:11" ht="15" customHeight="1" x14ac:dyDescent="0.2">
      <c r="A280" s="10" t="s">
        <v>70</v>
      </c>
      <c r="D280" s="10">
        <v>0</v>
      </c>
      <c r="E280" s="26">
        <v>5250</v>
      </c>
      <c r="F280" s="42">
        <f t="shared" ref="F280" si="81">+D280*E280</f>
        <v>0</v>
      </c>
      <c r="G280" s="26"/>
      <c r="I280" s="38"/>
    </row>
    <row r="281" spans="1:11" ht="15" customHeight="1" x14ac:dyDescent="0.2"/>
    <row r="282" spans="1:11" ht="15" customHeight="1" x14ac:dyDescent="0.2">
      <c r="A282" s="15" t="s">
        <v>84</v>
      </c>
      <c r="B282" s="15"/>
      <c r="C282" s="15"/>
      <c r="D282" s="15"/>
      <c r="E282" s="15"/>
      <c r="F282" s="37">
        <f>+F42+F56+F64+F88+F104+F118+F140+F210+F221+F232+F243+F254+F265+F277+F75+F199+F175+F164+F153+F129</f>
        <v>0</v>
      </c>
      <c r="G282" s="15"/>
      <c r="H282" s="37"/>
      <c r="I282" s="15">
        <f>+I42+I56+I64+I88+I104+I118+I140+I210+I221+I232+I243+I254+I265+I277+I75+I199+I175+I164+I153+I129</f>
        <v>0</v>
      </c>
      <c r="K282" s="17" t="s">
        <v>102</v>
      </c>
    </row>
    <row r="283" spans="1:11" ht="15" customHeight="1" x14ac:dyDescent="0.2">
      <c r="A283" s="16" t="s">
        <v>85</v>
      </c>
      <c r="B283" s="16"/>
      <c r="C283" s="16"/>
      <c r="D283" s="16"/>
      <c r="E283" s="16"/>
      <c r="F283" s="16">
        <f>+F44+F45+F90+F106+F107+F280+F142+F77</f>
        <v>0</v>
      </c>
      <c r="G283" s="16"/>
      <c r="H283" s="33"/>
      <c r="I283" s="16"/>
    </row>
    <row r="284" spans="1:11" x14ac:dyDescent="0.2">
      <c r="A284" s="17"/>
      <c r="B284" s="17"/>
      <c r="C284" s="17"/>
      <c r="D284" s="17"/>
      <c r="E284" s="17"/>
      <c r="F284" s="17"/>
      <c r="G284" s="17"/>
      <c r="H284" s="17"/>
      <c r="I284" s="17"/>
    </row>
    <row r="285" spans="1:11" x14ac:dyDescent="0.2">
      <c r="A285" s="17"/>
      <c r="B285" s="17"/>
      <c r="C285" s="17"/>
      <c r="D285" s="17"/>
      <c r="E285" s="17"/>
      <c r="F285" s="17"/>
      <c r="G285" s="17"/>
      <c r="H285" s="17"/>
      <c r="I285" s="17"/>
    </row>
    <row r="286" spans="1:11" x14ac:dyDescent="0.2">
      <c r="A286" s="17"/>
      <c r="B286" s="17"/>
      <c r="C286" s="17"/>
      <c r="D286" s="17"/>
      <c r="E286" s="17"/>
      <c r="F286" s="17"/>
      <c r="G286" s="17"/>
      <c r="H286" s="17"/>
      <c r="I286" s="17"/>
    </row>
    <row r="287" spans="1:11" x14ac:dyDescent="0.2">
      <c r="A287" s="17"/>
      <c r="B287" s="17"/>
      <c r="C287" s="17"/>
      <c r="D287" s="17"/>
      <c r="E287" s="17"/>
      <c r="F287" s="17"/>
      <c r="G287" s="17"/>
      <c r="H287" s="17"/>
      <c r="I287" s="17"/>
    </row>
    <row r="288" spans="1:11" x14ac:dyDescent="0.2">
      <c r="A288" s="17"/>
      <c r="B288" s="17"/>
      <c r="C288" s="17"/>
      <c r="D288" s="17"/>
      <c r="E288" s="17"/>
      <c r="F288" s="17"/>
      <c r="G288" s="17"/>
      <c r="H288" s="17"/>
      <c r="I288" s="17"/>
    </row>
    <row r="289" spans="1:9" x14ac:dyDescent="0.2">
      <c r="A289" s="17"/>
      <c r="B289" s="17"/>
      <c r="C289" s="17"/>
      <c r="D289" s="17"/>
      <c r="E289" s="17"/>
      <c r="F289" s="17"/>
      <c r="G289" s="17"/>
      <c r="H289" s="17"/>
      <c r="I289" s="17"/>
    </row>
    <row r="290" spans="1:9" x14ac:dyDescent="0.2">
      <c r="A290" s="17"/>
      <c r="B290" s="17"/>
      <c r="C290" s="17"/>
      <c r="D290" s="17"/>
      <c r="E290" s="17"/>
      <c r="F290" s="17"/>
      <c r="G290" s="17"/>
      <c r="H290" s="17"/>
      <c r="I290" s="17"/>
    </row>
    <row r="291" spans="1:9" x14ac:dyDescent="0.2">
      <c r="A291" s="17"/>
      <c r="B291" s="17"/>
      <c r="C291" s="17"/>
      <c r="D291" s="17"/>
      <c r="E291" s="17"/>
      <c r="F291" s="17"/>
      <c r="G291" s="17"/>
      <c r="H291" s="17"/>
      <c r="I291" s="17"/>
    </row>
    <row r="292" spans="1:9" x14ac:dyDescent="0.2">
      <c r="A292" s="17"/>
      <c r="B292" s="17"/>
      <c r="C292" s="17"/>
      <c r="D292" s="17"/>
      <c r="E292" s="17"/>
      <c r="F292" s="17"/>
      <c r="G292" s="17"/>
      <c r="H292" s="17"/>
      <c r="I292" s="17"/>
    </row>
    <row r="293" spans="1:9" x14ac:dyDescent="0.2">
      <c r="A293" s="17"/>
      <c r="B293" s="17"/>
      <c r="C293" s="17"/>
      <c r="D293" s="17"/>
      <c r="E293" s="17"/>
      <c r="F293" s="17"/>
      <c r="G293" s="17"/>
      <c r="H293" s="17"/>
      <c r="I293" s="17"/>
    </row>
    <row r="294" spans="1:9" x14ac:dyDescent="0.2">
      <c r="A294" s="17"/>
      <c r="B294" s="17"/>
      <c r="C294" s="17"/>
      <c r="D294" s="17"/>
      <c r="E294" s="17"/>
      <c r="F294" s="17"/>
      <c r="G294" s="17"/>
      <c r="H294" s="17"/>
      <c r="I294" s="17"/>
    </row>
    <row r="295" spans="1:9" x14ac:dyDescent="0.2">
      <c r="A295" s="17"/>
      <c r="B295" s="17"/>
      <c r="C295" s="17"/>
      <c r="D295" s="17"/>
      <c r="E295" s="17"/>
      <c r="F295" s="17"/>
      <c r="G295" s="17"/>
      <c r="H295" s="17"/>
      <c r="I295" s="17"/>
    </row>
    <row r="296" spans="1:9" x14ac:dyDescent="0.2">
      <c r="A296" s="17"/>
      <c r="B296" s="17"/>
      <c r="C296" s="17"/>
      <c r="D296" s="17"/>
      <c r="E296" s="17"/>
      <c r="F296" s="17"/>
      <c r="G296" s="17"/>
      <c r="H296" s="17"/>
      <c r="I296" s="17"/>
    </row>
    <row r="297" spans="1:9" x14ac:dyDescent="0.2">
      <c r="A297" s="17"/>
      <c r="B297" s="17"/>
      <c r="C297" s="17"/>
      <c r="D297" s="17"/>
      <c r="E297" s="17"/>
      <c r="F297" s="17"/>
      <c r="G297" s="17"/>
      <c r="H297" s="17"/>
      <c r="I297" s="17"/>
    </row>
    <row r="298" spans="1:9" x14ac:dyDescent="0.2">
      <c r="A298" s="17"/>
      <c r="B298" s="17"/>
      <c r="C298" s="17"/>
      <c r="D298" s="17"/>
      <c r="E298" s="17"/>
      <c r="F298" s="17"/>
      <c r="G298" s="17"/>
      <c r="H298" s="17"/>
      <c r="I298" s="17"/>
    </row>
    <row r="299" spans="1:9" x14ac:dyDescent="0.2">
      <c r="A299" s="17"/>
      <c r="B299" s="17"/>
      <c r="C299" s="17"/>
      <c r="D299" s="17"/>
      <c r="E299" s="17"/>
      <c r="F299" s="17"/>
      <c r="G299" s="17"/>
      <c r="H299" s="17"/>
      <c r="I299" s="17"/>
    </row>
    <row r="300" spans="1:9" x14ac:dyDescent="0.2">
      <c r="A300" s="17"/>
      <c r="B300" s="17"/>
      <c r="C300" s="17"/>
      <c r="D300" s="17"/>
      <c r="E300" s="17"/>
      <c r="F300" s="17"/>
      <c r="G300" s="17"/>
      <c r="H300" s="17"/>
      <c r="I300" s="17"/>
    </row>
    <row r="301" spans="1:9" x14ac:dyDescent="0.2">
      <c r="A301" s="17"/>
      <c r="B301" s="17"/>
      <c r="C301" s="17"/>
      <c r="D301" s="17"/>
      <c r="E301" s="17"/>
      <c r="F301" s="17"/>
      <c r="G301" s="17"/>
      <c r="H301" s="17"/>
      <c r="I301" s="17"/>
    </row>
    <row r="302" spans="1:9" x14ac:dyDescent="0.2">
      <c r="A302" s="17"/>
      <c r="B302" s="17"/>
      <c r="C302" s="17"/>
      <c r="D302" s="17"/>
      <c r="E302" s="17"/>
      <c r="F302" s="17"/>
      <c r="G302" s="17"/>
      <c r="H302" s="17"/>
      <c r="I302" s="17"/>
    </row>
    <row r="303" spans="1:9" x14ac:dyDescent="0.2">
      <c r="A303" s="17"/>
      <c r="B303" s="17"/>
      <c r="C303" s="17"/>
      <c r="D303" s="17"/>
      <c r="E303" s="17"/>
      <c r="F303" s="17"/>
      <c r="G303" s="17"/>
      <c r="H303" s="17"/>
      <c r="I303" s="17"/>
    </row>
    <row r="304" spans="1:9" x14ac:dyDescent="0.2">
      <c r="A304" s="17"/>
      <c r="B304" s="17"/>
      <c r="C304" s="17"/>
      <c r="D304" s="17"/>
      <c r="E304" s="17"/>
      <c r="F304" s="17"/>
      <c r="G304" s="17"/>
      <c r="H304" s="17"/>
      <c r="I304" s="17"/>
    </row>
    <row r="305" spans="1:9" x14ac:dyDescent="0.2">
      <c r="A305" s="17"/>
      <c r="B305" s="17"/>
      <c r="C305" s="17"/>
      <c r="D305" s="17"/>
      <c r="E305" s="17"/>
      <c r="F305" s="17"/>
      <c r="G305" s="17"/>
      <c r="H305" s="17"/>
      <c r="I305" s="17"/>
    </row>
    <row r="306" spans="1:9" x14ac:dyDescent="0.2">
      <c r="A306" s="17"/>
      <c r="B306" s="17"/>
      <c r="C306" s="17"/>
      <c r="D306" s="17"/>
      <c r="E306" s="17"/>
      <c r="F306" s="17"/>
      <c r="G306" s="17"/>
      <c r="H306" s="17"/>
      <c r="I306" s="17"/>
    </row>
    <row r="307" spans="1:9" x14ac:dyDescent="0.2">
      <c r="A307" s="17"/>
      <c r="B307" s="17"/>
      <c r="C307" s="17"/>
      <c r="D307" s="17"/>
      <c r="E307" s="17"/>
      <c r="F307" s="17"/>
      <c r="G307" s="17"/>
      <c r="H307" s="17"/>
      <c r="I307" s="17"/>
    </row>
    <row r="308" spans="1:9" x14ac:dyDescent="0.2">
      <c r="A308" s="17"/>
      <c r="B308" s="17"/>
      <c r="C308" s="17"/>
      <c r="D308" s="17"/>
      <c r="E308" s="17"/>
      <c r="F308" s="17"/>
      <c r="G308" s="17"/>
      <c r="H308" s="17"/>
      <c r="I308" s="17"/>
    </row>
    <row r="309" spans="1:9" x14ac:dyDescent="0.2">
      <c r="A309" s="17"/>
      <c r="B309" s="17"/>
      <c r="C309" s="17"/>
      <c r="D309" s="17"/>
      <c r="E309" s="17"/>
      <c r="F309" s="17"/>
      <c r="G309" s="17"/>
      <c r="H309" s="17"/>
      <c r="I309" s="17"/>
    </row>
    <row r="310" spans="1:9" x14ac:dyDescent="0.2">
      <c r="A310" s="17"/>
      <c r="B310" s="17"/>
      <c r="C310" s="17"/>
      <c r="D310" s="17"/>
      <c r="E310" s="17"/>
      <c r="F310" s="17"/>
      <c r="G310" s="17"/>
      <c r="H310" s="17"/>
      <c r="I310" s="17"/>
    </row>
    <row r="311" spans="1:9" x14ac:dyDescent="0.2">
      <c r="A311" s="17"/>
      <c r="B311" s="17"/>
      <c r="C311" s="17"/>
      <c r="D311" s="17"/>
      <c r="E311" s="17"/>
      <c r="F311" s="17"/>
      <c r="G311" s="17"/>
      <c r="H311" s="17"/>
      <c r="I311" s="17"/>
    </row>
    <row r="312" spans="1:9" x14ac:dyDescent="0.2">
      <c r="A312" s="17"/>
      <c r="B312" s="17"/>
      <c r="C312" s="17"/>
      <c r="D312" s="17"/>
      <c r="E312" s="17"/>
      <c r="F312" s="17"/>
      <c r="G312" s="17"/>
      <c r="H312" s="17"/>
      <c r="I312" s="17"/>
    </row>
    <row r="313" spans="1:9" x14ac:dyDescent="0.2">
      <c r="A313" s="17"/>
      <c r="B313" s="17"/>
      <c r="C313" s="17"/>
      <c r="D313" s="17"/>
      <c r="E313" s="17"/>
      <c r="F313" s="17"/>
      <c r="G313" s="17"/>
      <c r="H313" s="17"/>
      <c r="I313" s="17"/>
    </row>
    <row r="314" spans="1:9" x14ac:dyDescent="0.2">
      <c r="A314" s="17"/>
      <c r="B314" s="17"/>
      <c r="C314" s="17"/>
      <c r="D314" s="17"/>
      <c r="E314" s="17"/>
      <c r="F314" s="17"/>
      <c r="G314" s="17"/>
      <c r="H314" s="17"/>
      <c r="I314" s="17"/>
    </row>
    <row r="315" spans="1:9" x14ac:dyDescent="0.2">
      <c r="A315" s="17"/>
      <c r="B315" s="17"/>
      <c r="C315" s="17"/>
      <c r="D315" s="17"/>
      <c r="E315" s="17"/>
      <c r="F315" s="17"/>
      <c r="G315" s="17"/>
      <c r="H315" s="17"/>
      <c r="I315" s="17"/>
    </row>
    <row r="316" spans="1:9" x14ac:dyDescent="0.2">
      <c r="A316" s="17"/>
      <c r="B316" s="17"/>
      <c r="C316" s="17"/>
      <c r="D316" s="17"/>
      <c r="E316" s="17"/>
      <c r="F316" s="17"/>
      <c r="G316" s="17"/>
      <c r="H316" s="17"/>
      <c r="I316" s="17"/>
    </row>
    <row r="317" spans="1:9" x14ac:dyDescent="0.2">
      <c r="A317" s="17"/>
      <c r="B317" s="17"/>
      <c r="C317" s="17"/>
      <c r="D317" s="17"/>
      <c r="E317" s="17"/>
      <c r="F317" s="17"/>
      <c r="G317" s="17"/>
      <c r="H317" s="17"/>
      <c r="I317" s="17"/>
    </row>
    <row r="318" spans="1:9" x14ac:dyDescent="0.2">
      <c r="A318" s="17"/>
      <c r="B318" s="17"/>
      <c r="C318" s="17"/>
      <c r="D318" s="17"/>
      <c r="E318" s="17"/>
      <c r="F318" s="17"/>
      <c r="G318" s="17"/>
      <c r="H318" s="17"/>
      <c r="I318" s="17"/>
    </row>
    <row r="319" spans="1:9" x14ac:dyDescent="0.2">
      <c r="A319" s="17"/>
      <c r="B319" s="17"/>
      <c r="C319" s="17"/>
      <c r="D319" s="17"/>
      <c r="E319" s="17"/>
      <c r="F319" s="17"/>
      <c r="G319" s="17"/>
      <c r="H319" s="17"/>
      <c r="I319" s="17"/>
    </row>
    <row r="320" spans="1:9" x14ac:dyDescent="0.2">
      <c r="A320" s="17"/>
      <c r="B320" s="17"/>
      <c r="C320" s="17"/>
      <c r="D320" s="17"/>
      <c r="E320" s="17"/>
      <c r="F320" s="17"/>
      <c r="G320" s="17"/>
      <c r="H320" s="17"/>
      <c r="I320" s="17"/>
    </row>
    <row r="321" spans="1:9" x14ac:dyDescent="0.2">
      <c r="A321" s="17"/>
      <c r="B321" s="17"/>
      <c r="C321" s="17"/>
      <c r="D321" s="17"/>
      <c r="E321" s="17"/>
      <c r="F321" s="17"/>
      <c r="G321" s="17"/>
      <c r="H321" s="17"/>
      <c r="I321" s="17"/>
    </row>
    <row r="322" spans="1:9" x14ac:dyDescent="0.2">
      <c r="A322" s="17"/>
      <c r="B322" s="17"/>
      <c r="C322" s="17"/>
      <c r="D322" s="17"/>
      <c r="E322" s="17"/>
      <c r="F322" s="17"/>
      <c r="G322" s="17"/>
      <c r="H322" s="17"/>
      <c r="I322" s="17"/>
    </row>
    <row r="323" spans="1:9" x14ac:dyDescent="0.2">
      <c r="A323" s="17"/>
      <c r="B323" s="17"/>
      <c r="C323" s="17"/>
      <c r="D323" s="17"/>
      <c r="E323" s="17"/>
      <c r="F323" s="17"/>
      <c r="G323" s="17"/>
      <c r="H323" s="17"/>
      <c r="I323" s="17"/>
    </row>
    <row r="324" spans="1:9" x14ac:dyDescent="0.2">
      <c r="A324" s="17"/>
      <c r="B324" s="17"/>
      <c r="C324" s="17"/>
      <c r="D324" s="17"/>
      <c r="E324" s="17"/>
      <c r="F324" s="17"/>
      <c r="G324" s="17"/>
      <c r="H324" s="17"/>
      <c r="I324" s="17"/>
    </row>
    <row r="325" spans="1:9" x14ac:dyDescent="0.2">
      <c r="A325" s="17"/>
      <c r="B325" s="17"/>
      <c r="C325" s="17"/>
      <c r="D325" s="17"/>
      <c r="E325" s="17"/>
      <c r="F325" s="17"/>
      <c r="G325" s="17"/>
      <c r="H325" s="17"/>
      <c r="I325" s="17"/>
    </row>
    <row r="326" spans="1:9" x14ac:dyDescent="0.2">
      <c r="A326" s="17"/>
      <c r="B326" s="17"/>
      <c r="C326" s="17"/>
      <c r="D326" s="17"/>
      <c r="E326" s="17"/>
      <c r="F326" s="17"/>
      <c r="G326" s="17"/>
      <c r="H326" s="17"/>
      <c r="I326" s="17"/>
    </row>
    <row r="327" spans="1:9" x14ac:dyDescent="0.2">
      <c r="A327" s="17"/>
      <c r="B327" s="17"/>
      <c r="C327" s="17"/>
      <c r="D327" s="17"/>
      <c r="E327" s="17"/>
      <c r="F327" s="17"/>
      <c r="G327" s="17"/>
      <c r="H327" s="17"/>
      <c r="I327" s="17"/>
    </row>
    <row r="328" spans="1:9" x14ac:dyDescent="0.2">
      <c r="A328" s="17"/>
      <c r="B328" s="17"/>
      <c r="C328" s="17"/>
      <c r="D328" s="17"/>
      <c r="E328" s="17"/>
      <c r="F328" s="17"/>
      <c r="G328" s="17"/>
      <c r="H328" s="17"/>
      <c r="I328" s="17"/>
    </row>
    <row r="329" spans="1:9" x14ac:dyDescent="0.2">
      <c r="A329" s="17"/>
      <c r="B329" s="17"/>
      <c r="C329" s="17"/>
      <c r="D329" s="17"/>
      <c r="E329" s="17"/>
      <c r="F329" s="17"/>
      <c r="G329" s="17"/>
      <c r="H329" s="17"/>
      <c r="I329" s="17"/>
    </row>
    <row r="330" spans="1:9" x14ac:dyDescent="0.2">
      <c r="A330" s="17"/>
      <c r="B330" s="17"/>
      <c r="C330" s="17"/>
      <c r="D330" s="17"/>
      <c r="E330" s="17"/>
      <c r="F330" s="17"/>
      <c r="G330" s="17"/>
      <c r="H330" s="17"/>
      <c r="I330" s="17"/>
    </row>
    <row r="331" spans="1:9" x14ac:dyDescent="0.2">
      <c r="A331" s="17"/>
      <c r="B331" s="17"/>
      <c r="C331" s="17"/>
      <c r="D331" s="17"/>
      <c r="E331" s="17"/>
      <c r="F331" s="17"/>
      <c r="G331" s="17"/>
      <c r="H331" s="17"/>
      <c r="I331" s="17"/>
    </row>
    <row r="332" spans="1:9" x14ac:dyDescent="0.2">
      <c r="A332" s="17"/>
      <c r="B332" s="17"/>
      <c r="C332" s="17"/>
      <c r="D332" s="17"/>
      <c r="E332" s="17"/>
      <c r="F332" s="17"/>
      <c r="G332" s="17"/>
      <c r="H332" s="17"/>
      <c r="I332" s="17"/>
    </row>
    <row r="333" spans="1:9" x14ac:dyDescent="0.2">
      <c r="A333" s="17"/>
      <c r="B333" s="17"/>
      <c r="C333" s="17"/>
      <c r="D333" s="17"/>
      <c r="E333" s="17"/>
      <c r="F333" s="17"/>
      <c r="G333" s="17"/>
      <c r="H333" s="17"/>
      <c r="I333" s="17"/>
    </row>
    <row r="334" spans="1:9" x14ac:dyDescent="0.2">
      <c r="A334" s="17"/>
      <c r="B334" s="17"/>
      <c r="C334" s="17"/>
      <c r="D334" s="17"/>
      <c r="E334" s="17"/>
      <c r="F334" s="17"/>
      <c r="G334" s="17"/>
      <c r="H334" s="17"/>
      <c r="I334" s="17"/>
    </row>
    <row r="335" spans="1:9" x14ac:dyDescent="0.2">
      <c r="A335" s="17"/>
      <c r="B335" s="17"/>
      <c r="C335" s="17"/>
      <c r="D335" s="17"/>
      <c r="E335" s="17"/>
      <c r="F335" s="17"/>
      <c r="G335" s="17"/>
      <c r="H335" s="17"/>
      <c r="I335" s="17"/>
    </row>
    <row r="336" spans="1:9" x14ac:dyDescent="0.2">
      <c r="A336" s="17"/>
      <c r="B336" s="17"/>
      <c r="C336" s="17"/>
      <c r="D336" s="17"/>
      <c r="E336" s="17"/>
      <c r="F336" s="17"/>
      <c r="G336" s="17"/>
      <c r="H336" s="17"/>
      <c r="I336" s="17"/>
    </row>
    <row r="337" spans="1:9" x14ac:dyDescent="0.2">
      <c r="A337" s="17"/>
      <c r="B337" s="17"/>
      <c r="C337" s="17"/>
      <c r="D337" s="17"/>
      <c r="E337" s="17"/>
      <c r="F337" s="17"/>
      <c r="G337" s="17"/>
      <c r="H337" s="17"/>
      <c r="I337" s="17"/>
    </row>
    <row r="338" spans="1:9" x14ac:dyDescent="0.2">
      <c r="A338" s="17"/>
      <c r="B338" s="17"/>
      <c r="C338" s="17"/>
      <c r="D338" s="17"/>
      <c r="E338" s="17"/>
      <c r="F338" s="17"/>
      <c r="G338" s="17"/>
      <c r="H338" s="17"/>
      <c r="I338" s="17"/>
    </row>
    <row r="339" spans="1:9" x14ac:dyDescent="0.2">
      <c r="A339" s="17"/>
      <c r="B339" s="17"/>
      <c r="C339" s="17"/>
      <c r="D339" s="17"/>
      <c r="E339" s="17"/>
      <c r="F339" s="17"/>
      <c r="G339" s="17"/>
      <c r="H339" s="17"/>
      <c r="I339" s="17"/>
    </row>
    <row r="340" spans="1:9" x14ac:dyDescent="0.2">
      <c r="A340" s="17"/>
      <c r="B340" s="17"/>
      <c r="C340" s="17"/>
      <c r="D340" s="17"/>
      <c r="E340" s="17"/>
      <c r="F340" s="17"/>
      <c r="G340" s="17"/>
      <c r="H340" s="17"/>
      <c r="I340" s="17"/>
    </row>
    <row r="341" spans="1:9" x14ac:dyDescent="0.2">
      <c r="A341" s="17"/>
      <c r="B341" s="17"/>
      <c r="C341" s="17"/>
      <c r="D341" s="17"/>
      <c r="E341" s="17"/>
      <c r="F341" s="17"/>
      <c r="G341" s="17"/>
      <c r="H341" s="17"/>
      <c r="I341" s="17"/>
    </row>
    <row r="342" spans="1:9" x14ac:dyDescent="0.2">
      <c r="A342" s="17"/>
      <c r="B342" s="17"/>
      <c r="C342" s="17"/>
      <c r="D342" s="17"/>
      <c r="E342" s="17"/>
      <c r="F342" s="17"/>
      <c r="G342" s="17"/>
      <c r="H342" s="17"/>
      <c r="I342" s="17"/>
    </row>
    <row r="343" spans="1:9" x14ac:dyDescent="0.2">
      <c r="A343" s="17"/>
      <c r="B343" s="17"/>
      <c r="C343" s="17"/>
      <c r="D343" s="17"/>
      <c r="E343" s="17"/>
      <c r="F343" s="17"/>
      <c r="G343" s="17"/>
      <c r="H343" s="17"/>
      <c r="I343" s="17"/>
    </row>
    <row r="344" spans="1:9" x14ac:dyDescent="0.2">
      <c r="A344" s="17"/>
      <c r="B344" s="17"/>
      <c r="C344" s="17"/>
      <c r="D344" s="17"/>
      <c r="E344" s="17"/>
      <c r="F344" s="17"/>
      <c r="G344" s="17"/>
      <c r="H344" s="17"/>
      <c r="I344" s="17"/>
    </row>
    <row r="345" spans="1:9" x14ac:dyDescent="0.2">
      <c r="A345" s="17"/>
      <c r="B345" s="17"/>
      <c r="C345" s="17"/>
      <c r="D345" s="17"/>
      <c r="E345" s="17"/>
      <c r="F345" s="17"/>
      <c r="G345" s="17"/>
      <c r="H345" s="17"/>
      <c r="I345" s="17"/>
    </row>
    <row r="346" spans="1:9" x14ac:dyDescent="0.2">
      <c r="A346" s="17"/>
      <c r="B346" s="17"/>
      <c r="C346" s="17"/>
      <c r="D346" s="17"/>
      <c r="E346" s="17"/>
      <c r="F346" s="17"/>
      <c r="G346" s="17"/>
      <c r="H346" s="17"/>
      <c r="I346" s="17"/>
    </row>
    <row r="347" spans="1:9" x14ac:dyDescent="0.2">
      <c r="A347" s="17"/>
      <c r="B347" s="17"/>
      <c r="C347" s="17"/>
      <c r="D347" s="17"/>
      <c r="E347" s="17"/>
      <c r="F347" s="17"/>
      <c r="G347" s="17"/>
      <c r="H347" s="17"/>
      <c r="I347" s="17"/>
    </row>
    <row r="348" spans="1:9" x14ac:dyDescent="0.2">
      <c r="A348" s="17"/>
      <c r="B348" s="17"/>
      <c r="C348" s="17"/>
      <c r="D348" s="17"/>
      <c r="E348" s="17"/>
      <c r="F348" s="17"/>
      <c r="G348" s="17"/>
      <c r="H348" s="17"/>
      <c r="I348" s="17"/>
    </row>
    <row r="349" spans="1:9" x14ac:dyDescent="0.2">
      <c r="A349" s="17"/>
      <c r="B349" s="17"/>
      <c r="C349" s="17"/>
      <c r="D349" s="17"/>
      <c r="E349" s="17"/>
      <c r="F349" s="17"/>
      <c r="G349" s="17"/>
      <c r="H349" s="17"/>
      <c r="I349" s="17"/>
    </row>
    <row r="350" spans="1:9" x14ac:dyDescent="0.2">
      <c r="A350" s="17"/>
      <c r="B350" s="17"/>
      <c r="C350" s="17"/>
      <c r="D350" s="17"/>
      <c r="E350" s="17"/>
      <c r="F350" s="17"/>
      <c r="G350" s="17"/>
      <c r="H350" s="17"/>
      <c r="I350" s="17"/>
    </row>
    <row r="351" spans="1:9" x14ac:dyDescent="0.2">
      <c r="A351" s="17"/>
      <c r="B351" s="17"/>
      <c r="C351" s="17"/>
      <c r="D351" s="17"/>
      <c r="E351" s="17"/>
      <c r="F351" s="17"/>
      <c r="G351" s="17"/>
      <c r="H351" s="17"/>
      <c r="I351" s="17"/>
    </row>
    <row r="352" spans="1:9" x14ac:dyDescent="0.2">
      <c r="A352" s="17"/>
      <c r="B352" s="17"/>
      <c r="C352" s="17"/>
      <c r="D352" s="17"/>
      <c r="E352" s="17"/>
      <c r="F352" s="17"/>
      <c r="G352" s="17"/>
      <c r="H352" s="17"/>
      <c r="I352" s="17"/>
    </row>
    <row r="353" spans="1:9" x14ac:dyDescent="0.2">
      <c r="A353" s="17"/>
      <c r="B353" s="17"/>
      <c r="C353" s="17"/>
      <c r="D353" s="17"/>
      <c r="E353" s="17"/>
      <c r="F353" s="17"/>
      <c r="G353" s="17"/>
      <c r="H353" s="17"/>
      <c r="I353" s="17"/>
    </row>
    <row r="354" spans="1:9" x14ac:dyDescent="0.2">
      <c r="A354" s="17"/>
      <c r="B354" s="17"/>
      <c r="C354" s="17"/>
      <c r="D354" s="17"/>
      <c r="E354" s="17"/>
      <c r="F354" s="17"/>
      <c r="G354" s="17"/>
      <c r="H354" s="17"/>
      <c r="I354" s="17"/>
    </row>
    <row r="355" spans="1:9" x14ac:dyDescent="0.2">
      <c r="A355" s="17"/>
      <c r="B355" s="17"/>
      <c r="C355" s="17"/>
      <c r="D355" s="17"/>
      <c r="E355" s="17"/>
      <c r="F355" s="17"/>
      <c r="G355" s="17"/>
      <c r="H355" s="17"/>
      <c r="I355" s="17"/>
    </row>
    <row r="356" spans="1:9" x14ac:dyDescent="0.2">
      <c r="A356" s="17"/>
      <c r="B356" s="17"/>
      <c r="C356" s="17"/>
      <c r="D356" s="17"/>
      <c r="E356" s="17"/>
      <c r="F356" s="17"/>
      <c r="G356" s="17"/>
      <c r="H356" s="17"/>
      <c r="I356" s="17"/>
    </row>
    <row r="357" spans="1:9" x14ac:dyDescent="0.2">
      <c r="A357" s="17"/>
      <c r="B357" s="17"/>
      <c r="C357" s="17"/>
      <c r="D357" s="17"/>
      <c r="E357" s="17"/>
      <c r="F357" s="17"/>
      <c r="G357" s="17"/>
      <c r="H357" s="17"/>
      <c r="I357" s="17"/>
    </row>
    <row r="358" spans="1:9" x14ac:dyDescent="0.2">
      <c r="A358" s="17"/>
      <c r="B358" s="17"/>
      <c r="C358" s="17"/>
      <c r="D358" s="17"/>
      <c r="E358" s="17"/>
      <c r="F358" s="17"/>
      <c r="G358" s="17"/>
      <c r="H358" s="17"/>
      <c r="I358" s="17"/>
    </row>
    <row r="359" spans="1:9" x14ac:dyDescent="0.2">
      <c r="A359" s="17"/>
      <c r="B359" s="17"/>
      <c r="C359" s="17"/>
      <c r="D359" s="17"/>
      <c r="E359" s="17"/>
      <c r="F359" s="17"/>
      <c r="G359" s="17"/>
      <c r="H359" s="17"/>
      <c r="I359" s="17"/>
    </row>
    <row r="360" spans="1:9" x14ac:dyDescent="0.2">
      <c r="A360" s="17"/>
      <c r="B360" s="17"/>
      <c r="C360" s="17"/>
      <c r="D360" s="17"/>
      <c r="E360" s="17"/>
      <c r="F360" s="17"/>
      <c r="G360" s="17"/>
      <c r="H360" s="17"/>
      <c r="I360" s="17"/>
    </row>
    <row r="361" spans="1:9" x14ac:dyDescent="0.2">
      <c r="A361" s="17"/>
      <c r="B361" s="17"/>
      <c r="C361" s="17"/>
      <c r="D361" s="17"/>
      <c r="E361" s="17"/>
      <c r="F361" s="17"/>
      <c r="G361" s="17"/>
      <c r="H361" s="17"/>
      <c r="I361" s="17"/>
    </row>
    <row r="362" spans="1:9" x14ac:dyDescent="0.2">
      <c r="A362" s="17"/>
      <c r="B362" s="17"/>
      <c r="C362" s="17"/>
      <c r="D362" s="17"/>
      <c r="E362" s="17"/>
      <c r="F362" s="17"/>
      <c r="G362" s="17"/>
      <c r="H362" s="17"/>
      <c r="I362" s="17"/>
    </row>
    <row r="363" spans="1:9" x14ac:dyDescent="0.2">
      <c r="A363" s="17"/>
      <c r="B363" s="17"/>
      <c r="C363" s="17"/>
      <c r="D363" s="17"/>
      <c r="E363" s="17"/>
      <c r="F363" s="17"/>
      <c r="G363" s="17"/>
      <c r="H363" s="17"/>
      <c r="I363" s="17"/>
    </row>
    <row r="364" spans="1:9" x14ac:dyDescent="0.2">
      <c r="A364" s="17"/>
      <c r="B364" s="17"/>
      <c r="C364" s="17"/>
      <c r="D364" s="17"/>
      <c r="E364" s="17"/>
      <c r="F364" s="17"/>
      <c r="G364" s="17"/>
      <c r="H364" s="17"/>
      <c r="I364" s="17"/>
    </row>
    <row r="365" spans="1:9" x14ac:dyDescent="0.2">
      <c r="A365" s="17"/>
      <c r="B365" s="17"/>
      <c r="C365" s="17"/>
      <c r="D365" s="17"/>
      <c r="E365" s="17"/>
      <c r="F365" s="17"/>
      <c r="G365" s="17"/>
      <c r="H365" s="17"/>
      <c r="I365" s="17"/>
    </row>
    <row r="366" spans="1:9" x14ac:dyDescent="0.2">
      <c r="A366" s="17"/>
      <c r="B366" s="17"/>
      <c r="C366" s="17"/>
      <c r="D366" s="17"/>
      <c r="E366" s="17"/>
      <c r="F366" s="17"/>
      <c r="G366" s="17"/>
      <c r="H366" s="17"/>
      <c r="I366" s="17"/>
    </row>
    <row r="367" spans="1:9" x14ac:dyDescent="0.2">
      <c r="D367" s="17"/>
    </row>
    <row r="368" spans="1:9" x14ac:dyDescent="0.2">
      <c r="D368" s="17"/>
    </row>
    <row r="369" spans="4:4" x14ac:dyDescent="0.2">
      <c r="D369" s="17"/>
    </row>
    <row r="370" spans="4:4" x14ac:dyDescent="0.2">
      <c r="D370" s="17"/>
    </row>
    <row r="371" spans="4:4" x14ac:dyDescent="0.2">
      <c r="D371" s="17"/>
    </row>
    <row r="372" spans="4:4" x14ac:dyDescent="0.2">
      <c r="D372" s="17"/>
    </row>
    <row r="373" spans="4:4" x14ac:dyDescent="0.2">
      <c r="D373" s="17"/>
    </row>
    <row r="374" spans="4:4" x14ac:dyDescent="0.2">
      <c r="D374" s="17"/>
    </row>
    <row r="375" spans="4:4" x14ac:dyDescent="0.2">
      <c r="D375" s="17"/>
    </row>
    <row r="376" spans="4:4" x14ac:dyDescent="0.2">
      <c r="D376" s="17"/>
    </row>
    <row r="377" spans="4:4" x14ac:dyDescent="0.2">
      <c r="D377" s="17"/>
    </row>
    <row r="378" spans="4:4" x14ac:dyDescent="0.2">
      <c r="D378" s="17"/>
    </row>
    <row r="379" spans="4:4" x14ac:dyDescent="0.2">
      <c r="D379" s="17"/>
    </row>
    <row r="380" spans="4:4" x14ac:dyDescent="0.2">
      <c r="D380" s="17"/>
    </row>
    <row r="381" spans="4:4" x14ac:dyDescent="0.2">
      <c r="D381" s="17"/>
    </row>
    <row r="382" spans="4:4" x14ac:dyDescent="0.2">
      <c r="D382" s="17"/>
    </row>
    <row r="383" spans="4:4" x14ac:dyDescent="0.2">
      <c r="D383" s="17"/>
    </row>
    <row r="384" spans="4:4" x14ac:dyDescent="0.2">
      <c r="D384" s="17"/>
    </row>
    <row r="385" spans="4:4" x14ac:dyDescent="0.2">
      <c r="D385" s="17"/>
    </row>
    <row r="386" spans="4:4" x14ac:dyDescent="0.2">
      <c r="D386" s="17"/>
    </row>
    <row r="387" spans="4:4" x14ac:dyDescent="0.2">
      <c r="D387" s="17"/>
    </row>
    <row r="388" spans="4:4" x14ac:dyDescent="0.2">
      <c r="D388" s="17"/>
    </row>
    <row r="389" spans="4:4" x14ac:dyDescent="0.2">
      <c r="D389" s="17"/>
    </row>
    <row r="390" spans="4:4" x14ac:dyDescent="0.2">
      <c r="D390" s="17"/>
    </row>
    <row r="391" spans="4:4" x14ac:dyDescent="0.2">
      <c r="D391" s="17"/>
    </row>
    <row r="392" spans="4:4" x14ac:dyDescent="0.2">
      <c r="D392" s="17"/>
    </row>
    <row r="393" spans="4:4" x14ac:dyDescent="0.2">
      <c r="D393" s="17"/>
    </row>
    <row r="394" spans="4:4" x14ac:dyDescent="0.2">
      <c r="D394" s="17"/>
    </row>
    <row r="395" spans="4:4" x14ac:dyDescent="0.2">
      <c r="D395" s="17"/>
    </row>
    <row r="396" spans="4:4" x14ac:dyDescent="0.2">
      <c r="D396" s="17"/>
    </row>
    <row r="397" spans="4:4" x14ac:dyDescent="0.2">
      <c r="D397" s="17"/>
    </row>
    <row r="398" spans="4:4" x14ac:dyDescent="0.2">
      <c r="D398" s="17"/>
    </row>
    <row r="399" spans="4:4" x14ac:dyDescent="0.2">
      <c r="D399" s="17"/>
    </row>
    <row r="400" spans="4:4" x14ac:dyDescent="0.2">
      <c r="D400" s="17"/>
    </row>
    <row r="401" spans="4:4" x14ac:dyDescent="0.2">
      <c r="D401" s="17"/>
    </row>
    <row r="402" spans="4:4" x14ac:dyDescent="0.2">
      <c r="D402" s="17"/>
    </row>
    <row r="403" spans="4:4" x14ac:dyDescent="0.2">
      <c r="D403" s="17"/>
    </row>
    <row r="404" spans="4:4" x14ac:dyDescent="0.2">
      <c r="D404" s="17"/>
    </row>
    <row r="405" spans="4:4" x14ac:dyDescent="0.2">
      <c r="D405" s="17"/>
    </row>
    <row r="406" spans="4:4" x14ac:dyDescent="0.2">
      <c r="D406" s="17"/>
    </row>
    <row r="407" spans="4:4" x14ac:dyDescent="0.2">
      <c r="D407" s="17"/>
    </row>
    <row r="408" spans="4:4" x14ac:dyDescent="0.2">
      <c r="D408" s="17"/>
    </row>
    <row r="409" spans="4:4" x14ac:dyDescent="0.2">
      <c r="D409" s="17"/>
    </row>
    <row r="410" spans="4:4" x14ac:dyDescent="0.2">
      <c r="D410" s="17"/>
    </row>
    <row r="411" spans="4:4" x14ac:dyDescent="0.2">
      <c r="D411" s="17"/>
    </row>
    <row r="412" spans="4:4" x14ac:dyDescent="0.2">
      <c r="D412" s="17"/>
    </row>
    <row r="413" spans="4:4" x14ac:dyDescent="0.2">
      <c r="D413" s="17"/>
    </row>
    <row r="414" spans="4:4" x14ac:dyDescent="0.2">
      <c r="D414" s="17"/>
    </row>
    <row r="415" spans="4:4" x14ac:dyDescent="0.2">
      <c r="D415" s="17"/>
    </row>
    <row r="416" spans="4:4" x14ac:dyDescent="0.2">
      <c r="D416" s="17"/>
    </row>
    <row r="417" spans="4:4" x14ac:dyDescent="0.2">
      <c r="D417" s="17"/>
    </row>
    <row r="418" spans="4:4" x14ac:dyDescent="0.2">
      <c r="D418" s="17"/>
    </row>
    <row r="419" spans="4:4" x14ac:dyDescent="0.2">
      <c r="D419" s="17"/>
    </row>
    <row r="420" spans="4:4" x14ac:dyDescent="0.2">
      <c r="D420" s="17"/>
    </row>
    <row r="421" spans="4:4" x14ac:dyDescent="0.2">
      <c r="D421" s="17"/>
    </row>
    <row r="422" spans="4:4" x14ac:dyDescent="0.2">
      <c r="D422" s="17"/>
    </row>
    <row r="423" spans="4:4" x14ac:dyDescent="0.2">
      <c r="D423" s="17"/>
    </row>
    <row r="424" spans="4:4" x14ac:dyDescent="0.2">
      <c r="D424" s="17"/>
    </row>
    <row r="425" spans="4:4" x14ac:dyDescent="0.2">
      <c r="D425" s="17"/>
    </row>
    <row r="426" spans="4:4" x14ac:dyDescent="0.2">
      <c r="D426" s="17"/>
    </row>
    <row r="427" spans="4:4" x14ac:dyDescent="0.2">
      <c r="D427" s="17"/>
    </row>
    <row r="428" spans="4:4" x14ac:dyDescent="0.2">
      <c r="D428" s="17"/>
    </row>
    <row r="429" spans="4:4" x14ac:dyDescent="0.2">
      <c r="D429" s="17"/>
    </row>
    <row r="430" spans="4:4" x14ac:dyDescent="0.2">
      <c r="D430" s="17"/>
    </row>
    <row r="431" spans="4:4" x14ac:dyDescent="0.2">
      <c r="D431" s="17"/>
    </row>
    <row r="432" spans="4:4" x14ac:dyDescent="0.2">
      <c r="D432" s="17"/>
    </row>
    <row r="433" spans="4:4" x14ac:dyDescent="0.2">
      <c r="D433" s="17"/>
    </row>
    <row r="434" spans="4:4" x14ac:dyDescent="0.2">
      <c r="D434" s="17"/>
    </row>
    <row r="435" spans="4:4" x14ac:dyDescent="0.2">
      <c r="D435" s="17"/>
    </row>
    <row r="436" spans="4:4" x14ac:dyDescent="0.2">
      <c r="D436" s="17"/>
    </row>
    <row r="437" spans="4:4" x14ac:dyDescent="0.2">
      <c r="D437" s="17"/>
    </row>
    <row r="438" spans="4:4" x14ac:dyDescent="0.2">
      <c r="D438" s="17"/>
    </row>
    <row r="439" spans="4:4" x14ac:dyDescent="0.2">
      <c r="D439" s="17"/>
    </row>
    <row r="440" spans="4:4" x14ac:dyDescent="0.2">
      <c r="D440" s="17"/>
    </row>
    <row r="441" spans="4:4" x14ac:dyDescent="0.2">
      <c r="D441" s="17"/>
    </row>
    <row r="442" spans="4:4" x14ac:dyDescent="0.2">
      <c r="D442" s="17"/>
    </row>
    <row r="443" spans="4:4" x14ac:dyDescent="0.2">
      <c r="D443" s="17"/>
    </row>
    <row r="444" spans="4:4" x14ac:dyDescent="0.2">
      <c r="D444" s="17"/>
    </row>
    <row r="445" spans="4:4" x14ac:dyDescent="0.2">
      <c r="D445" s="17"/>
    </row>
    <row r="446" spans="4:4" x14ac:dyDescent="0.2">
      <c r="D446" s="17"/>
    </row>
    <row r="447" spans="4:4" x14ac:dyDescent="0.2">
      <c r="D447" s="17"/>
    </row>
    <row r="448" spans="4:4" x14ac:dyDescent="0.2">
      <c r="D448" s="17"/>
    </row>
    <row r="449" spans="4:4" x14ac:dyDescent="0.2">
      <c r="D449" s="17"/>
    </row>
    <row r="450" spans="4:4" x14ac:dyDescent="0.2">
      <c r="D450" s="17"/>
    </row>
    <row r="451" spans="4:4" x14ac:dyDescent="0.2">
      <c r="D451" s="17"/>
    </row>
    <row r="452" spans="4:4" x14ac:dyDescent="0.2">
      <c r="D452" s="17"/>
    </row>
    <row r="453" spans="4:4" x14ac:dyDescent="0.2">
      <c r="D453" s="17"/>
    </row>
    <row r="454" spans="4:4" x14ac:dyDescent="0.2">
      <c r="D454" s="17"/>
    </row>
    <row r="455" spans="4:4" x14ac:dyDescent="0.2">
      <c r="D455" s="17"/>
    </row>
    <row r="456" spans="4:4" x14ac:dyDescent="0.2">
      <c r="D456" s="17"/>
    </row>
    <row r="457" spans="4:4" x14ac:dyDescent="0.2">
      <c r="D457" s="17"/>
    </row>
    <row r="458" spans="4:4" x14ac:dyDescent="0.2">
      <c r="D458" s="17"/>
    </row>
    <row r="459" spans="4:4" x14ac:dyDescent="0.2">
      <c r="D459" s="17"/>
    </row>
    <row r="460" spans="4:4" x14ac:dyDescent="0.2">
      <c r="D460" s="17"/>
    </row>
    <row r="461" spans="4:4" x14ac:dyDescent="0.2">
      <c r="D461" s="17"/>
    </row>
    <row r="462" spans="4:4" x14ac:dyDescent="0.2">
      <c r="D462" s="17"/>
    </row>
    <row r="463" spans="4:4" x14ac:dyDescent="0.2">
      <c r="D463" s="17"/>
    </row>
    <row r="464" spans="4:4" x14ac:dyDescent="0.2">
      <c r="D464" s="17"/>
    </row>
    <row r="465" spans="4:4" x14ac:dyDescent="0.2">
      <c r="D465" s="17"/>
    </row>
    <row r="466" spans="4:4" x14ac:dyDescent="0.2">
      <c r="D466" s="17"/>
    </row>
    <row r="467" spans="4:4" x14ac:dyDescent="0.2">
      <c r="D467" s="17"/>
    </row>
    <row r="468" spans="4:4" x14ac:dyDescent="0.2">
      <c r="D468" s="17"/>
    </row>
    <row r="469" spans="4:4" x14ac:dyDescent="0.2">
      <c r="D469" s="17"/>
    </row>
    <row r="470" spans="4:4" x14ac:dyDescent="0.2">
      <c r="D470" s="17"/>
    </row>
    <row r="471" spans="4:4" x14ac:dyDescent="0.2">
      <c r="D471" s="17"/>
    </row>
    <row r="472" spans="4:4" x14ac:dyDescent="0.2">
      <c r="D472" s="17"/>
    </row>
    <row r="473" spans="4:4" x14ac:dyDescent="0.2">
      <c r="D473" s="17"/>
    </row>
    <row r="474" spans="4:4" x14ac:dyDescent="0.2">
      <c r="D474" s="17"/>
    </row>
    <row r="475" spans="4:4" x14ac:dyDescent="0.2">
      <c r="D475" s="17"/>
    </row>
    <row r="476" spans="4:4" x14ac:dyDescent="0.2">
      <c r="D476" s="17"/>
    </row>
    <row r="477" spans="4:4" x14ac:dyDescent="0.2">
      <c r="D477" s="17"/>
    </row>
    <row r="478" spans="4:4" x14ac:dyDescent="0.2">
      <c r="D478" s="17"/>
    </row>
    <row r="479" spans="4:4" x14ac:dyDescent="0.2">
      <c r="D479" s="17"/>
    </row>
    <row r="480" spans="4:4" x14ac:dyDescent="0.2">
      <c r="D480" s="17"/>
    </row>
    <row r="481" spans="4:4" x14ac:dyDescent="0.2">
      <c r="D481" s="17"/>
    </row>
    <row r="482" spans="4:4" x14ac:dyDescent="0.2">
      <c r="D482" s="17"/>
    </row>
    <row r="483" spans="4:4" x14ac:dyDescent="0.2">
      <c r="D483" s="17"/>
    </row>
    <row r="484" spans="4:4" x14ac:dyDescent="0.2">
      <c r="D484" s="17"/>
    </row>
    <row r="485" spans="4:4" x14ac:dyDescent="0.2">
      <c r="D485" s="17"/>
    </row>
    <row r="486" spans="4:4" x14ac:dyDescent="0.2">
      <c r="D486" s="17"/>
    </row>
    <row r="487" spans="4:4" x14ac:dyDescent="0.2">
      <c r="D487" s="17"/>
    </row>
    <row r="488" spans="4:4" x14ac:dyDescent="0.2">
      <c r="D488" s="17"/>
    </row>
    <row r="489" spans="4:4" x14ac:dyDescent="0.2">
      <c r="D489" s="17"/>
    </row>
    <row r="490" spans="4:4" x14ac:dyDescent="0.2">
      <c r="D490" s="17"/>
    </row>
    <row r="491" spans="4:4" x14ac:dyDescent="0.2">
      <c r="D491" s="17"/>
    </row>
    <row r="492" spans="4:4" x14ac:dyDescent="0.2">
      <c r="D492" s="17"/>
    </row>
    <row r="493" spans="4:4" x14ac:dyDescent="0.2">
      <c r="D493" s="17"/>
    </row>
    <row r="494" spans="4:4" x14ac:dyDescent="0.2">
      <c r="D494" s="17"/>
    </row>
    <row r="495" spans="4:4" x14ac:dyDescent="0.2">
      <c r="D495" s="17"/>
    </row>
    <row r="496" spans="4:4" x14ac:dyDescent="0.2">
      <c r="D496" s="17"/>
    </row>
    <row r="497" spans="4:4" x14ac:dyDescent="0.2">
      <c r="D497" s="17"/>
    </row>
    <row r="498" spans="4:4" x14ac:dyDescent="0.2">
      <c r="D498" s="17"/>
    </row>
    <row r="499" spans="4:4" x14ac:dyDescent="0.2">
      <c r="D499" s="17"/>
    </row>
    <row r="500" spans="4:4" x14ac:dyDescent="0.2">
      <c r="D500" s="17"/>
    </row>
    <row r="501" spans="4:4" x14ac:dyDescent="0.2">
      <c r="D501" s="17"/>
    </row>
    <row r="502" spans="4:4" x14ac:dyDescent="0.2">
      <c r="D502" s="17"/>
    </row>
    <row r="503" spans="4:4" x14ac:dyDescent="0.2">
      <c r="D503" s="17"/>
    </row>
    <row r="504" spans="4:4" x14ac:dyDescent="0.2">
      <c r="D504" s="17"/>
    </row>
    <row r="505" spans="4:4" x14ac:dyDescent="0.2">
      <c r="D505" s="17"/>
    </row>
    <row r="506" spans="4:4" x14ac:dyDescent="0.2">
      <c r="D506" s="17"/>
    </row>
    <row r="507" spans="4:4" x14ac:dyDescent="0.2">
      <c r="D507" s="17"/>
    </row>
    <row r="508" spans="4:4" x14ac:dyDescent="0.2">
      <c r="D508" s="17"/>
    </row>
    <row r="509" spans="4:4" x14ac:dyDescent="0.2">
      <c r="D509" s="17"/>
    </row>
    <row r="510" spans="4:4" x14ac:dyDescent="0.2">
      <c r="D510" s="17"/>
    </row>
    <row r="511" spans="4:4" x14ac:dyDescent="0.2">
      <c r="D511" s="17"/>
    </row>
    <row r="512" spans="4:4" x14ac:dyDescent="0.2">
      <c r="D512" s="17"/>
    </row>
    <row r="513" spans="4:4" x14ac:dyDescent="0.2">
      <c r="D513" s="17"/>
    </row>
    <row r="514" spans="4:4" x14ac:dyDescent="0.2">
      <c r="D514" s="17"/>
    </row>
    <row r="515" spans="4:4" x14ac:dyDescent="0.2">
      <c r="D515" s="17"/>
    </row>
    <row r="516" spans="4:4" x14ac:dyDescent="0.2">
      <c r="D516" s="17"/>
    </row>
    <row r="517" spans="4:4" x14ac:dyDescent="0.2">
      <c r="D517" s="17"/>
    </row>
    <row r="518" spans="4:4" x14ac:dyDescent="0.2">
      <c r="D518" s="17"/>
    </row>
    <row r="519" spans="4:4" x14ac:dyDescent="0.2">
      <c r="D519" s="17"/>
    </row>
    <row r="520" spans="4:4" x14ac:dyDescent="0.2">
      <c r="D520" s="17"/>
    </row>
    <row r="521" spans="4:4" x14ac:dyDescent="0.2">
      <c r="D521" s="17"/>
    </row>
    <row r="522" spans="4:4" x14ac:dyDescent="0.2">
      <c r="D522" s="17"/>
    </row>
    <row r="523" spans="4:4" x14ac:dyDescent="0.2">
      <c r="D523" s="17"/>
    </row>
    <row r="524" spans="4:4" x14ac:dyDescent="0.2">
      <c r="D524" s="17"/>
    </row>
    <row r="525" spans="4:4" x14ac:dyDescent="0.2">
      <c r="D525" s="17"/>
    </row>
    <row r="526" spans="4:4" x14ac:dyDescent="0.2">
      <c r="D526" s="17"/>
    </row>
    <row r="527" spans="4:4" x14ac:dyDescent="0.2">
      <c r="D527" s="17"/>
    </row>
    <row r="528" spans="4:4" x14ac:dyDescent="0.2">
      <c r="D528" s="17"/>
    </row>
    <row r="529" spans="4:4" x14ac:dyDescent="0.2">
      <c r="D529" s="17"/>
    </row>
    <row r="530" spans="4:4" x14ac:dyDescent="0.2">
      <c r="D530" s="17"/>
    </row>
    <row r="531" spans="4:4" x14ac:dyDescent="0.2">
      <c r="D531" s="17"/>
    </row>
    <row r="532" spans="4:4" x14ac:dyDescent="0.2">
      <c r="D532" s="17"/>
    </row>
    <row r="533" spans="4:4" x14ac:dyDescent="0.2">
      <c r="D533" s="17"/>
    </row>
    <row r="534" spans="4:4" x14ac:dyDescent="0.2">
      <c r="D534" s="17"/>
    </row>
    <row r="535" spans="4:4" x14ac:dyDescent="0.2">
      <c r="D535" s="17"/>
    </row>
    <row r="536" spans="4:4" x14ac:dyDescent="0.2">
      <c r="D536" s="17"/>
    </row>
    <row r="537" spans="4:4" x14ac:dyDescent="0.2">
      <c r="D537" s="17"/>
    </row>
    <row r="538" spans="4:4" x14ac:dyDescent="0.2">
      <c r="D538" s="17"/>
    </row>
    <row r="539" spans="4:4" x14ac:dyDescent="0.2">
      <c r="D539" s="17"/>
    </row>
    <row r="540" spans="4:4" x14ac:dyDescent="0.2">
      <c r="D540" s="17"/>
    </row>
    <row r="541" spans="4:4" x14ac:dyDescent="0.2">
      <c r="D541" s="17"/>
    </row>
    <row r="542" spans="4:4" x14ac:dyDescent="0.2">
      <c r="D542" s="17"/>
    </row>
    <row r="543" spans="4:4" x14ac:dyDescent="0.2">
      <c r="D543" s="17"/>
    </row>
    <row r="544" spans="4:4" x14ac:dyDescent="0.2">
      <c r="D544" s="17"/>
    </row>
    <row r="545" spans="4:4" x14ac:dyDescent="0.2">
      <c r="D545" s="17"/>
    </row>
    <row r="546" spans="4:4" x14ac:dyDescent="0.2">
      <c r="D546" s="17"/>
    </row>
    <row r="547" spans="4:4" x14ac:dyDescent="0.2">
      <c r="D547" s="17"/>
    </row>
    <row r="548" spans="4:4" x14ac:dyDescent="0.2">
      <c r="D548" s="17"/>
    </row>
    <row r="549" spans="4:4" x14ac:dyDescent="0.2">
      <c r="D549" s="17"/>
    </row>
    <row r="550" spans="4:4" x14ac:dyDescent="0.2">
      <c r="D550" s="17"/>
    </row>
    <row r="551" spans="4:4" x14ac:dyDescent="0.2">
      <c r="D551" s="17"/>
    </row>
    <row r="552" spans="4:4" x14ac:dyDescent="0.2">
      <c r="D552" s="17"/>
    </row>
    <row r="553" spans="4:4" x14ac:dyDescent="0.2">
      <c r="D553" s="17"/>
    </row>
    <row r="554" spans="4:4" x14ac:dyDescent="0.2">
      <c r="D554" s="17"/>
    </row>
  </sheetData>
  <pageMargins left="0.7" right="0.7" top="0.75" bottom="0.75" header="0.3" footer="0.3"/>
  <pageSetup paperSize="9" orientation="portrait" r:id="rId1"/>
  <ignoredErrors>
    <ignoredError sqref="A10 A83 A260 A249 A238 A227 A216 A205 A135 A113 A99 A51"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O557"/>
  <sheetViews>
    <sheetView zoomScaleNormal="100" workbookViewId="0">
      <pane ySplit="3" topLeftCell="A4" activePane="bottomLeft" state="frozen"/>
      <selection pane="bottomLeft" activeCell="A4" sqref="A4"/>
    </sheetView>
  </sheetViews>
  <sheetFormatPr defaultColWidth="9.140625" defaultRowHeight="12" x14ac:dyDescent="0.2"/>
  <cols>
    <col min="1" max="1" width="21.5703125" style="10" customWidth="1"/>
    <col min="2" max="2" width="6.7109375" style="10" customWidth="1"/>
    <col min="3" max="3" width="61.5703125" style="10" customWidth="1"/>
    <col min="4" max="4" width="6.85546875" style="26" customWidth="1"/>
    <col min="5" max="5" width="15.7109375" style="26" bestFit="1" customWidth="1"/>
    <col min="6" max="6" width="14.140625" style="10" customWidth="1"/>
    <col min="7" max="7" width="10.42578125" style="26" customWidth="1"/>
    <col min="8" max="8" width="41" style="10" customWidth="1"/>
    <col min="9" max="9" width="15.7109375" style="26" bestFit="1" customWidth="1"/>
    <col min="10" max="10" width="4.42578125" style="17" customWidth="1"/>
    <col min="11" max="11" width="15.7109375" style="26" bestFit="1" customWidth="1"/>
    <col min="12" max="195" width="9.140625" style="17"/>
    <col min="196" max="16384" width="9.140625" style="10"/>
  </cols>
  <sheetData>
    <row r="1" spans="1:18" ht="58.5" customHeight="1" x14ac:dyDescent="0.4">
      <c r="A1" s="49" t="s">
        <v>40</v>
      </c>
      <c r="B1" s="50"/>
      <c r="C1" s="50"/>
      <c r="D1" s="51"/>
      <c r="E1" s="51"/>
      <c r="F1" s="50"/>
      <c r="G1" s="51"/>
      <c r="H1" s="60" t="s">
        <v>104</v>
      </c>
      <c r="I1" s="61"/>
      <c r="J1" s="52"/>
      <c r="K1" s="51"/>
      <c r="L1" s="52"/>
      <c r="M1" s="52"/>
      <c r="N1" s="52"/>
      <c r="O1" s="52"/>
      <c r="P1" s="52"/>
      <c r="Q1" s="52"/>
      <c r="R1" s="52"/>
    </row>
    <row r="2" spans="1:18" ht="41.25" customHeight="1" x14ac:dyDescent="0.25">
      <c r="A2" s="65" t="s">
        <v>0</v>
      </c>
      <c r="B2" s="53"/>
      <c r="C2" s="52"/>
      <c r="D2" s="54"/>
      <c r="E2" s="54"/>
      <c r="F2" s="52"/>
      <c r="G2" s="54"/>
      <c r="H2" s="6" t="s">
        <v>105</v>
      </c>
      <c r="I2" s="43">
        <f>+F285</f>
        <v>0</v>
      </c>
      <c r="J2" s="52"/>
      <c r="K2" s="54"/>
      <c r="L2" s="52"/>
      <c r="M2" s="52"/>
      <c r="N2" s="52"/>
      <c r="O2" s="52"/>
      <c r="P2" s="52"/>
      <c r="Q2" s="52"/>
      <c r="R2" s="52"/>
    </row>
    <row r="3" spans="1:18" ht="48" customHeight="1" x14ac:dyDescent="0.25">
      <c r="A3" s="2" t="s">
        <v>1</v>
      </c>
      <c r="B3" s="3" t="s">
        <v>2</v>
      </c>
      <c r="C3" s="70" t="s">
        <v>125</v>
      </c>
      <c r="D3" s="54"/>
      <c r="E3" s="54"/>
      <c r="F3" s="52"/>
      <c r="G3" s="54"/>
      <c r="H3" s="6" t="s">
        <v>82</v>
      </c>
      <c r="I3" s="43">
        <f>+F286</f>
        <v>0</v>
      </c>
      <c r="J3" s="52"/>
      <c r="K3" s="54" t="s">
        <v>144</v>
      </c>
      <c r="L3" s="52"/>
      <c r="M3" s="52"/>
      <c r="N3" s="52"/>
      <c r="O3" s="52"/>
      <c r="P3" s="52"/>
      <c r="Q3" s="52"/>
      <c r="R3" s="52"/>
    </row>
    <row r="4" spans="1:18" ht="15" customHeight="1" x14ac:dyDescent="0.2">
      <c r="D4" s="31"/>
      <c r="E4" s="31"/>
      <c r="G4" s="56"/>
      <c r="H4" s="17"/>
      <c r="I4" s="56"/>
      <c r="K4" s="31"/>
    </row>
    <row r="5" spans="1:18" ht="15" customHeight="1" x14ac:dyDescent="0.2">
      <c r="C5" s="13" t="s">
        <v>143</v>
      </c>
      <c r="D5" s="11" t="s">
        <v>83</v>
      </c>
      <c r="E5" s="11" t="s">
        <v>41</v>
      </c>
      <c r="F5" s="11" t="s">
        <v>101</v>
      </c>
      <c r="G5" s="56"/>
      <c r="H5" s="13" t="s">
        <v>86</v>
      </c>
      <c r="I5" s="57"/>
      <c r="J5" s="57"/>
      <c r="K5" s="11" t="s">
        <v>41</v>
      </c>
    </row>
    <row r="6" spans="1:18" ht="15" customHeight="1" x14ac:dyDescent="0.2">
      <c r="A6" s="25" t="s">
        <v>3</v>
      </c>
      <c r="B6" s="10" t="s">
        <v>4</v>
      </c>
      <c r="C6" s="10" t="s">
        <v>5</v>
      </c>
      <c r="D6" s="10">
        <v>0</v>
      </c>
      <c r="E6" s="26">
        <v>3660</v>
      </c>
      <c r="F6" s="26">
        <f>+D6*E6</f>
        <v>0</v>
      </c>
      <c r="G6" s="56"/>
      <c r="H6" s="17" t="s">
        <v>87</v>
      </c>
      <c r="I6" s="24"/>
      <c r="J6" s="23"/>
      <c r="K6" s="26">
        <v>3660</v>
      </c>
    </row>
    <row r="7" spans="1:18" ht="15" customHeight="1" x14ac:dyDescent="0.2">
      <c r="A7" s="25" t="s">
        <v>6</v>
      </c>
      <c r="B7" s="10" t="s">
        <v>7</v>
      </c>
      <c r="C7" s="10" t="s">
        <v>5</v>
      </c>
      <c r="D7" s="10">
        <v>0</v>
      </c>
      <c r="E7" s="26">
        <v>2665</v>
      </c>
      <c r="F7" s="26">
        <f t="shared" ref="F7:F13" si="0">+D7*E7</f>
        <v>0</v>
      </c>
      <c r="G7" s="56"/>
      <c r="H7" s="17" t="s">
        <v>87</v>
      </c>
      <c r="I7" s="24"/>
      <c r="J7" s="23"/>
      <c r="K7" s="26">
        <v>2665</v>
      </c>
    </row>
    <row r="8" spans="1:18" ht="15" customHeight="1" x14ac:dyDescent="0.2">
      <c r="A8" s="25" t="s">
        <v>8</v>
      </c>
      <c r="B8" s="10" t="s">
        <v>9</v>
      </c>
      <c r="C8" s="10" t="s">
        <v>5</v>
      </c>
      <c r="D8" s="10">
        <v>0</v>
      </c>
      <c r="E8" s="26">
        <v>1815</v>
      </c>
      <c r="F8" s="26">
        <f t="shared" si="0"/>
        <v>0</v>
      </c>
      <c r="G8" s="56"/>
      <c r="H8" s="17" t="s">
        <v>87</v>
      </c>
      <c r="I8" s="24"/>
      <c r="J8" s="23"/>
      <c r="K8" s="26">
        <v>1815</v>
      </c>
    </row>
    <row r="9" spans="1:18" ht="15" customHeight="1" x14ac:dyDescent="0.2">
      <c r="A9" s="25" t="s">
        <v>10</v>
      </c>
      <c r="B9" s="10" t="s">
        <v>11</v>
      </c>
      <c r="C9" s="10" t="s">
        <v>5</v>
      </c>
      <c r="D9" s="10">
        <v>0</v>
      </c>
      <c r="E9" s="26">
        <v>1400</v>
      </c>
      <c r="F9" s="26">
        <f t="shared" si="0"/>
        <v>0</v>
      </c>
      <c r="G9" s="56"/>
      <c r="H9" s="17" t="s">
        <v>87</v>
      </c>
      <c r="I9" s="24"/>
      <c r="J9" s="23"/>
      <c r="K9" s="26">
        <v>1400</v>
      </c>
    </row>
    <row r="10" spans="1:18" ht="15" customHeight="1" x14ac:dyDescent="0.2">
      <c r="A10" s="25" t="s">
        <v>12</v>
      </c>
      <c r="B10" s="10" t="s">
        <v>13</v>
      </c>
      <c r="C10" s="10" t="s">
        <v>5</v>
      </c>
      <c r="D10" s="10">
        <v>0</v>
      </c>
      <c r="E10" s="26">
        <v>1130</v>
      </c>
      <c r="F10" s="26">
        <f t="shared" si="0"/>
        <v>0</v>
      </c>
      <c r="G10" s="56"/>
      <c r="H10" s="17" t="s">
        <v>87</v>
      </c>
      <c r="I10" s="24"/>
      <c r="J10" s="23"/>
      <c r="K10" s="26">
        <v>1130</v>
      </c>
    </row>
    <row r="11" spans="1:18" ht="15" customHeight="1" x14ac:dyDescent="0.2">
      <c r="C11" s="10" t="s">
        <v>14</v>
      </c>
      <c r="D11" s="10">
        <v>0</v>
      </c>
      <c r="E11" s="26">
        <v>444</v>
      </c>
      <c r="F11" s="26">
        <f t="shared" si="0"/>
        <v>0</v>
      </c>
      <c r="G11" s="56"/>
      <c r="H11" s="17" t="s">
        <v>88</v>
      </c>
      <c r="I11" s="24"/>
      <c r="J11" s="23"/>
      <c r="K11" s="26">
        <v>444</v>
      </c>
    </row>
    <row r="12" spans="1:18" ht="15" customHeight="1" x14ac:dyDescent="0.2">
      <c r="C12" s="10" t="s">
        <v>15</v>
      </c>
      <c r="D12" s="10">
        <v>0</v>
      </c>
      <c r="E12" s="26">
        <v>225</v>
      </c>
      <c r="F12" s="26">
        <f t="shared" si="0"/>
        <v>0</v>
      </c>
      <c r="G12" s="56"/>
      <c r="H12" s="17" t="s">
        <v>89</v>
      </c>
      <c r="I12" s="24"/>
      <c r="J12" s="23"/>
      <c r="K12" s="26">
        <v>225</v>
      </c>
    </row>
    <row r="13" spans="1:18" ht="15" customHeight="1" x14ac:dyDescent="0.2">
      <c r="C13" s="10" t="s">
        <v>16</v>
      </c>
      <c r="D13" s="10">
        <v>0</v>
      </c>
      <c r="E13" s="26">
        <v>89</v>
      </c>
      <c r="F13" s="26">
        <f t="shared" si="0"/>
        <v>0</v>
      </c>
      <c r="G13" s="56"/>
      <c r="H13" s="17"/>
      <c r="I13" s="24"/>
      <c r="J13" s="23"/>
      <c r="K13" s="26">
        <v>89</v>
      </c>
    </row>
    <row r="14" spans="1:18" ht="15" customHeight="1" x14ac:dyDescent="0.2">
      <c r="D14" s="10"/>
      <c r="F14" s="26"/>
      <c r="G14" s="56"/>
      <c r="H14" s="17"/>
      <c r="I14" s="24"/>
      <c r="J14" s="23"/>
    </row>
    <row r="15" spans="1:18" ht="15" customHeight="1" x14ac:dyDescent="0.2">
      <c r="C15" s="13" t="s">
        <v>55</v>
      </c>
      <c r="D15" s="11" t="s">
        <v>83</v>
      </c>
      <c r="E15" s="11" t="s">
        <v>41</v>
      </c>
      <c r="F15" s="11" t="s">
        <v>101</v>
      </c>
      <c r="G15" s="56"/>
      <c r="H15" s="17"/>
      <c r="I15" s="24"/>
      <c r="J15" s="23"/>
      <c r="K15" s="11" t="s">
        <v>41</v>
      </c>
    </row>
    <row r="16" spans="1:18" ht="15" customHeight="1" x14ac:dyDescent="0.2">
      <c r="A16" s="25" t="s">
        <v>3</v>
      </c>
      <c r="B16" s="10" t="s">
        <v>4</v>
      </c>
      <c r="C16" s="10" t="s">
        <v>119</v>
      </c>
      <c r="D16" s="10">
        <v>0</v>
      </c>
      <c r="E16" s="26">
        <f>+K16*1.06</f>
        <v>3879.6000000000004</v>
      </c>
      <c r="F16" s="26">
        <f>+D16*E16</f>
        <v>0</v>
      </c>
      <c r="G16" s="56"/>
      <c r="H16" s="1" t="s">
        <v>122</v>
      </c>
      <c r="I16" s="24"/>
      <c r="J16" s="23"/>
      <c r="K16" s="26">
        <v>3660</v>
      </c>
    </row>
    <row r="17" spans="1:11" ht="15" customHeight="1" x14ac:dyDescent="0.2">
      <c r="A17" s="25" t="s">
        <v>6</v>
      </c>
      <c r="B17" s="10" t="s">
        <v>7</v>
      </c>
      <c r="C17" s="10" t="s">
        <v>119</v>
      </c>
      <c r="D17" s="10">
        <v>0</v>
      </c>
      <c r="E17" s="26">
        <f t="shared" ref="E17:E23" si="1">+K17*1.06</f>
        <v>2824.9</v>
      </c>
      <c r="F17" s="26">
        <f t="shared" ref="F17:F23" si="2">+D17*E17</f>
        <v>0</v>
      </c>
      <c r="G17" s="56"/>
      <c r="H17" s="1" t="s">
        <v>122</v>
      </c>
      <c r="I17" s="24"/>
      <c r="J17" s="23"/>
      <c r="K17" s="26">
        <v>2665</v>
      </c>
    </row>
    <row r="18" spans="1:11" ht="15" customHeight="1" x14ac:dyDescent="0.2">
      <c r="A18" s="25" t="s">
        <v>8</v>
      </c>
      <c r="B18" s="10" t="s">
        <v>9</v>
      </c>
      <c r="C18" s="10" t="s">
        <v>119</v>
      </c>
      <c r="D18" s="10">
        <v>0</v>
      </c>
      <c r="E18" s="26">
        <f t="shared" si="1"/>
        <v>1923.9</v>
      </c>
      <c r="F18" s="26">
        <f t="shared" si="2"/>
        <v>0</v>
      </c>
      <c r="G18" s="56"/>
      <c r="H18" s="1" t="s">
        <v>122</v>
      </c>
      <c r="I18" s="24"/>
      <c r="J18" s="23"/>
      <c r="K18" s="26">
        <v>1815</v>
      </c>
    </row>
    <row r="19" spans="1:11" ht="15" customHeight="1" x14ac:dyDescent="0.2">
      <c r="A19" s="25" t="s">
        <v>10</v>
      </c>
      <c r="B19" s="10" t="s">
        <v>11</v>
      </c>
      <c r="C19" s="10" t="s">
        <v>119</v>
      </c>
      <c r="D19" s="10">
        <v>0</v>
      </c>
      <c r="E19" s="26">
        <f t="shared" si="1"/>
        <v>1484</v>
      </c>
      <c r="F19" s="26">
        <f t="shared" si="2"/>
        <v>0</v>
      </c>
      <c r="G19" s="56"/>
      <c r="H19" s="1" t="s">
        <v>122</v>
      </c>
      <c r="I19" s="24"/>
      <c r="J19" s="23"/>
      <c r="K19" s="26">
        <v>1400</v>
      </c>
    </row>
    <row r="20" spans="1:11" ht="15" customHeight="1" x14ac:dyDescent="0.2">
      <c r="A20" s="25" t="s">
        <v>12</v>
      </c>
      <c r="B20" s="10" t="s">
        <v>13</v>
      </c>
      <c r="C20" s="10" t="s">
        <v>119</v>
      </c>
      <c r="D20" s="10">
        <v>0</v>
      </c>
      <c r="E20" s="26">
        <f t="shared" si="1"/>
        <v>1197.8</v>
      </c>
      <c r="F20" s="26">
        <f t="shared" si="2"/>
        <v>0</v>
      </c>
      <c r="G20" s="56"/>
      <c r="H20" s="1" t="s">
        <v>122</v>
      </c>
      <c r="I20" s="24"/>
      <c r="J20" s="23"/>
      <c r="K20" s="26">
        <v>1130</v>
      </c>
    </row>
    <row r="21" spans="1:11" ht="15" customHeight="1" x14ac:dyDescent="0.2">
      <c r="C21" s="10" t="s">
        <v>118</v>
      </c>
      <c r="D21" s="10">
        <v>0</v>
      </c>
      <c r="E21" s="26">
        <f t="shared" si="1"/>
        <v>470.64000000000004</v>
      </c>
      <c r="F21" s="26">
        <f t="shared" si="2"/>
        <v>0</v>
      </c>
      <c r="G21" s="56"/>
      <c r="H21" s="17" t="s">
        <v>88</v>
      </c>
      <c r="I21" s="24"/>
      <c r="J21" s="23"/>
      <c r="K21" s="26">
        <v>444</v>
      </c>
    </row>
    <row r="22" spans="1:11" ht="15" customHeight="1" x14ac:dyDescent="0.2">
      <c r="C22" s="10" t="s">
        <v>121</v>
      </c>
      <c r="D22" s="10">
        <v>0</v>
      </c>
      <c r="E22" s="26">
        <f t="shared" si="1"/>
        <v>238.5</v>
      </c>
      <c r="F22" s="26">
        <f t="shared" si="2"/>
        <v>0</v>
      </c>
      <c r="G22" s="56"/>
      <c r="H22" s="17" t="s">
        <v>89</v>
      </c>
      <c r="I22" s="24"/>
      <c r="J22" s="23"/>
      <c r="K22" s="26">
        <v>225</v>
      </c>
    </row>
    <row r="23" spans="1:11" ht="15" customHeight="1" x14ac:dyDescent="0.2">
      <c r="C23" s="10" t="s">
        <v>120</v>
      </c>
      <c r="D23" s="10">
        <v>0</v>
      </c>
      <c r="E23" s="26">
        <f t="shared" si="1"/>
        <v>94.34</v>
      </c>
      <c r="F23" s="26">
        <f t="shared" si="2"/>
        <v>0</v>
      </c>
      <c r="G23" s="56"/>
      <c r="H23" s="17"/>
      <c r="I23" s="24"/>
      <c r="J23" s="23"/>
      <c r="K23" s="26">
        <v>89</v>
      </c>
    </row>
    <row r="24" spans="1:11" ht="15" customHeight="1" x14ac:dyDescent="0.2">
      <c r="D24" s="10"/>
      <c r="F24" s="26"/>
      <c r="G24" s="56"/>
      <c r="H24" s="17"/>
      <c r="I24" s="24"/>
      <c r="J24" s="23"/>
    </row>
    <row r="25" spans="1:11" ht="15" customHeight="1" x14ac:dyDescent="0.2">
      <c r="C25" s="10" t="s">
        <v>17</v>
      </c>
      <c r="D25" s="10">
        <v>0</v>
      </c>
      <c r="E25" s="26">
        <v>627</v>
      </c>
      <c r="F25" s="26">
        <f t="shared" ref="F25:F34" si="3">+D25*E25</f>
        <v>0</v>
      </c>
      <c r="G25" s="56"/>
      <c r="H25" s="17" t="s">
        <v>90</v>
      </c>
      <c r="I25" s="24"/>
      <c r="J25" s="23"/>
      <c r="K25" s="26">
        <v>627</v>
      </c>
    </row>
    <row r="26" spans="1:11" ht="15" customHeight="1" x14ac:dyDescent="0.2">
      <c r="C26" s="10" t="s">
        <v>18</v>
      </c>
      <c r="D26" s="10">
        <v>0</v>
      </c>
      <c r="E26" s="26">
        <v>1197</v>
      </c>
      <c r="F26" s="26">
        <f t="shared" si="3"/>
        <v>0</v>
      </c>
      <c r="G26" s="56"/>
      <c r="H26" s="17" t="s">
        <v>90</v>
      </c>
      <c r="I26" s="24"/>
      <c r="J26" s="23"/>
      <c r="K26" s="26">
        <v>1197</v>
      </c>
    </row>
    <row r="27" spans="1:11" ht="15" customHeight="1" x14ac:dyDescent="0.2">
      <c r="C27" s="10" t="s">
        <v>42</v>
      </c>
      <c r="D27" s="10">
        <v>0</v>
      </c>
      <c r="E27" s="26">
        <v>570</v>
      </c>
      <c r="F27" s="26">
        <f t="shared" si="3"/>
        <v>0</v>
      </c>
      <c r="G27" s="56"/>
      <c r="H27" s="17" t="s">
        <v>90</v>
      </c>
      <c r="I27" s="24"/>
      <c r="J27" s="23"/>
      <c r="K27" s="26">
        <v>570</v>
      </c>
    </row>
    <row r="28" spans="1:11" ht="15" customHeight="1" x14ac:dyDescent="0.2">
      <c r="C28" s="10" t="s">
        <v>19</v>
      </c>
      <c r="D28" s="10">
        <v>0</v>
      </c>
      <c r="E28" s="26">
        <v>1818</v>
      </c>
      <c r="F28" s="26">
        <f t="shared" si="3"/>
        <v>0</v>
      </c>
      <c r="G28" s="56"/>
      <c r="H28" s="17" t="s">
        <v>90</v>
      </c>
      <c r="I28" s="24"/>
      <c r="J28" s="23"/>
      <c r="K28" s="26">
        <v>1818</v>
      </c>
    </row>
    <row r="29" spans="1:11" ht="15" customHeight="1" x14ac:dyDescent="0.2">
      <c r="C29" s="10" t="s">
        <v>43</v>
      </c>
      <c r="D29" s="10">
        <v>0</v>
      </c>
      <c r="E29" s="26">
        <v>1191</v>
      </c>
      <c r="F29" s="26">
        <f t="shared" si="3"/>
        <v>0</v>
      </c>
      <c r="G29" s="56"/>
      <c r="H29" s="17" t="s">
        <v>90</v>
      </c>
      <c r="I29" s="24"/>
      <c r="J29" s="23"/>
      <c r="K29" s="26">
        <v>1191</v>
      </c>
    </row>
    <row r="30" spans="1:11" ht="15" customHeight="1" x14ac:dyDescent="0.2">
      <c r="C30" s="10" t="s">
        <v>44</v>
      </c>
      <c r="D30" s="10">
        <v>0</v>
      </c>
      <c r="E30" s="26">
        <v>622</v>
      </c>
      <c r="F30" s="26">
        <f t="shared" si="3"/>
        <v>0</v>
      </c>
      <c r="G30" s="56"/>
      <c r="H30" s="17" t="s">
        <v>90</v>
      </c>
      <c r="I30" s="24"/>
      <c r="J30" s="23"/>
      <c r="K30" s="26">
        <v>622</v>
      </c>
    </row>
    <row r="31" spans="1:11" ht="15" customHeight="1" x14ac:dyDescent="0.2">
      <c r="C31" s="10" t="s">
        <v>75</v>
      </c>
      <c r="D31" s="10">
        <v>0</v>
      </c>
      <c r="E31" s="26">
        <v>3860</v>
      </c>
      <c r="F31" s="26">
        <f t="shared" si="3"/>
        <v>0</v>
      </c>
      <c r="G31" s="56"/>
      <c r="H31" s="17" t="s">
        <v>90</v>
      </c>
      <c r="I31" s="24"/>
      <c r="J31" s="23"/>
      <c r="K31" s="26">
        <v>3860</v>
      </c>
    </row>
    <row r="32" spans="1:11" ht="15" customHeight="1" x14ac:dyDescent="0.2">
      <c r="C32" s="10" t="s">
        <v>76</v>
      </c>
      <c r="D32" s="10">
        <v>0</v>
      </c>
      <c r="E32" s="26">
        <v>3233</v>
      </c>
      <c r="F32" s="26">
        <f t="shared" si="3"/>
        <v>0</v>
      </c>
      <c r="G32" s="56"/>
      <c r="H32" s="17" t="s">
        <v>90</v>
      </c>
      <c r="I32" s="24"/>
      <c r="J32" s="23"/>
      <c r="K32" s="26">
        <v>3233</v>
      </c>
    </row>
    <row r="33" spans="1:11" ht="15" customHeight="1" x14ac:dyDescent="0.2">
      <c r="C33" s="10" t="s">
        <v>77</v>
      </c>
      <c r="D33" s="10">
        <v>0</v>
      </c>
      <c r="E33" s="26">
        <v>2664</v>
      </c>
      <c r="F33" s="26">
        <f t="shared" si="3"/>
        <v>0</v>
      </c>
      <c r="G33" s="56"/>
      <c r="H33" s="17" t="s">
        <v>90</v>
      </c>
      <c r="I33" s="24"/>
      <c r="J33" s="23"/>
      <c r="K33" s="26">
        <v>2664</v>
      </c>
    </row>
    <row r="34" spans="1:11" ht="15" customHeight="1" x14ac:dyDescent="0.2">
      <c r="C34" s="10" t="s">
        <v>78</v>
      </c>
      <c r="D34" s="10">
        <v>0</v>
      </c>
      <c r="E34" s="26">
        <v>2042</v>
      </c>
      <c r="F34" s="26">
        <f t="shared" si="3"/>
        <v>0</v>
      </c>
      <c r="G34" s="56"/>
      <c r="H34" s="17" t="s">
        <v>90</v>
      </c>
      <c r="I34" s="24"/>
      <c r="J34" s="23"/>
      <c r="K34" s="26">
        <v>2042</v>
      </c>
    </row>
    <row r="35" spans="1:11" ht="15" customHeight="1" x14ac:dyDescent="0.2">
      <c r="D35" s="10"/>
      <c r="G35" s="56"/>
      <c r="H35" s="17"/>
      <c r="I35" s="24"/>
      <c r="J35" s="23"/>
    </row>
    <row r="36" spans="1:11" ht="15" customHeight="1" x14ac:dyDescent="0.2">
      <c r="C36" s="10" t="s">
        <v>20</v>
      </c>
      <c r="D36" s="10">
        <v>0</v>
      </c>
      <c r="E36" s="26">
        <v>141</v>
      </c>
      <c r="F36" s="26">
        <f t="shared" ref="F36:F39" si="4">+D36*E36</f>
        <v>0</v>
      </c>
      <c r="G36" s="56"/>
      <c r="H36" s="17" t="s">
        <v>90</v>
      </c>
      <c r="I36" s="24"/>
      <c r="K36" s="26">
        <v>141</v>
      </c>
    </row>
    <row r="37" spans="1:11" ht="15" customHeight="1" x14ac:dyDescent="0.2">
      <c r="C37" s="10" t="s">
        <v>21</v>
      </c>
      <c r="D37" s="10">
        <v>0</v>
      </c>
      <c r="E37" s="26">
        <v>183</v>
      </c>
      <c r="F37" s="26">
        <f t="shared" si="4"/>
        <v>0</v>
      </c>
      <c r="G37" s="56"/>
      <c r="H37" s="17" t="s">
        <v>90</v>
      </c>
      <c r="I37" s="24"/>
      <c r="K37" s="26">
        <v>183</v>
      </c>
    </row>
    <row r="38" spans="1:11" ht="15" customHeight="1" x14ac:dyDescent="0.2">
      <c r="C38" s="10" t="s">
        <v>22</v>
      </c>
      <c r="D38" s="10">
        <v>0</v>
      </c>
      <c r="E38" s="26">
        <v>350</v>
      </c>
      <c r="F38" s="26">
        <f t="shared" si="4"/>
        <v>0</v>
      </c>
      <c r="G38" s="56"/>
      <c r="H38" s="17" t="s">
        <v>90</v>
      </c>
      <c r="I38" s="24"/>
      <c r="K38" s="26">
        <v>350</v>
      </c>
    </row>
    <row r="39" spans="1:11" ht="15" customHeight="1" x14ac:dyDescent="0.2">
      <c r="C39" s="10" t="s">
        <v>23</v>
      </c>
      <c r="D39" s="10">
        <v>0</v>
      </c>
      <c r="E39" s="26">
        <v>523</v>
      </c>
      <c r="F39" s="26">
        <f t="shared" si="4"/>
        <v>0</v>
      </c>
      <c r="G39" s="56"/>
      <c r="H39" s="17" t="s">
        <v>90</v>
      </c>
      <c r="I39" s="24"/>
      <c r="K39" s="26">
        <v>523</v>
      </c>
    </row>
    <row r="40" spans="1:11" ht="15" customHeight="1" x14ac:dyDescent="0.2">
      <c r="A40" s="14" t="s">
        <v>24</v>
      </c>
      <c r="B40" s="14"/>
      <c r="C40" s="14"/>
      <c r="D40" s="12"/>
      <c r="E40" s="27"/>
      <c r="F40" s="36">
        <f>SUM(F6:F39)</f>
        <v>0</v>
      </c>
      <c r="G40" s="56"/>
      <c r="H40" s="17"/>
      <c r="I40" s="58"/>
      <c r="J40" s="58"/>
      <c r="K40" s="27"/>
    </row>
    <row r="41" spans="1:11" ht="15" customHeight="1" x14ac:dyDescent="0.2">
      <c r="D41" s="10"/>
      <c r="G41" s="56"/>
      <c r="H41" s="17"/>
      <c r="I41" s="23"/>
      <c r="J41" s="23"/>
    </row>
    <row r="42" spans="1:11" ht="15" customHeight="1" x14ac:dyDescent="0.2">
      <c r="C42" s="10" t="s">
        <v>25</v>
      </c>
      <c r="D42" s="10">
        <v>0</v>
      </c>
      <c r="E42" s="28">
        <v>0.31</v>
      </c>
      <c r="F42" s="26">
        <f t="shared" ref="F42:F43" si="5">+D42*E42</f>
        <v>0</v>
      </c>
      <c r="G42" s="56"/>
      <c r="H42" s="17" t="s">
        <v>91</v>
      </c>
      <c r="I42" s="24"/>
      <c r="J42" s="23"/>
      <c r="K42" s="28">
        <v>0.31</v>
      </c>
    </row>
    <row r="43" spans="1:11" ht="15" customHeight="1" x14ac:dyDescent="0.2">
      <c r="C43" s="10" t="s">
        <v>26</v>
      </c>
      <c r="D43" s="10">
        <v>0</v>
      </c>
      <c r="E43" s="26">
        <v>5225</v>
      </c>
      <c r="F43" s="26">
        <f t="shared" si="5"/>
        <v>0</v>
      </c>
      <c r="G43" s="56"/>
      <c r="H43" s="17"/>
      <c r="I43" s="24"/>
      <c r="J43" s="23"/>
      <c r="K43" s="26">
        <v>5225</v>
      </c>
    </row>
    <row r="44" spans="1:11" ht="15" customHeight="1" x14ac:dyDescent="0.2">
      <c r="D44" s="10"/>
      <c r="G44" s="56"/>
      <c r="H44" s="17"/>
      <c r="I44" s="23"/>
      <c r="J44" s="23"/>
    </row>
    <row r="45" spans="1:11" ht="15" customHeight="1" x14ac:dyDescent="0.2">
      <c r="C45" s="13" t="s">
        <v>145</v>
      </c>
      <c r="D45" s="11" t="s">
        <v>83</v>
      </c>
      <c r="E45" s="11" t="s">
        <v>41</v>
      </c>
      <c r="F45" s="11" t="s">
        <v>101</v>
      </c>
      <c r="G45" s="56"/>
      <c r="H45" s="17"/>
      <c r="I45" s="57"/>
      <c r="J45" s="23"/>
      <c r="K45" s="11" t="s">
        <v>41</v>
      </c>
    </row>
    <row r="46" spans="1:11" ht="15" customHeight="1" x14ac:dyDescent="0.2">
      <c r="A46" s="25" t="s">
        <v>3</v>
      </c>
      <c r="B46" s="10" t="s">
        <v>4</v>
      </c>
      <c r="C46" s="10" t="s">
        <v>27</v>
      </c>
      <c r="D46" s="10">
        <v>0</v>
      </c>
      <c r="E46" s="26">
        <v>1000</v>
      </c>
      <c r="F46" s="26">
        <f t="shared" ref="F46:F53" si="6">+D46*E46</f>
        <v>0</v>
      </c>
      <c r="G46" s="56"/>
      <c r="H46" s="17" t="s">
        <v>92</v>
      </c>
      <c r="I46" s="24"/>
      <c r="J46" s="23"/>
      <c r="K46" s="26">
        <v>1000</v>
      </c>
    </row>
    <row r="47" spans="1:11" ht="15" customHeight="1" x14ac:dyDescent="0.2">
      <c r="A47" s="25" t="s">
        <v>6</v>
      </c>
      <c r="B47" s="10" t="s">
        <v>7</v>
      </c>
      <c r="C47" s="10" t="s">
        <v>27</v>
      </c>
      <c r="D47" s="10">
        <v>0</v>
      </c>
      <c r="E47" s="26">
        <v>825</v>
      </c>
      <c r="F47" s="26">
        <f t="shared" si="6"/>
        <v>0</v>
      </c>
      <c r="G47" s="56"/>
      <c r="H47" s="17" t="s">
        <v>92</v>
      </c>
      <c r="I47" s="24"/>
      <c r="J47" s="23"/>
      <c r="K47" s="26">
        <v>825</v>
      </c>
    </row>
    <row r="48" spans="1:11" ht="15" customHeight="1" x14ac:dyDescent="0.2">
      <c r="A48" s="25" t="s">
        <v>8</v>
      </c>
      <c r="B48" s="10" t="s">
        <v>9</v>
      </c>
      <c r="C48" s="10" t="s">
        <v>27</v>
      </c>
      <c r="D48" s="10">
        <v>0</v>
      </c>
      <c r="E48" s="26">
        <v>650</v>
      </c>
      <c r="F48" s="26">
        <f t="shared" si="6"/>
        <v>0</v>
      </c>
      <c r="G48" s="56"/>
      <c r="H48" s="17" t="s">
        <v>92</v>
      </c>
      <c r="I48" s="24"/>
      <c r="J48" s="23"/>
      <c r="K48" s="26">
        <v>650</v>
      </c>
    </row>
    <row r="49" spans="1:353" ht="15" customHeight="1" x14ac:dyDescent="0.2">
      <c r="A49" s="25" t="s">
        <v>10</v>
      </c>
      <c r="B49" s="10" t="s">
        <v>11</v>
      </c>
      <c r="C49" s="10" t="s">
        <v>27</v>
      </c>
      <c r="D49" s="10">
        <v>0</v>
      </c>
      <c r="E49" s="26">
        <v>475</v>
      </c>
      <c r="F49" s="26">
        <f t="shared" si="6"/>
        <v>0</v>
      </c>
      <c r="G49" s="56"/>
      <c r="H49" s="17" t="s">
        <v>92</v>
      </c>
      <c r="I49" s="24"/>
      <c r="J49" s="23"/>
      <c r="K49" s="26">
        <v>475</v>
      </c>
    </row>
    <row r="50" spans="1:353" ht="15" customHeight="1" x14ac:dyDescent="0.2">
      <c r="A50" s="25" t="s">
        <v>12</v>
      </c>
      <c r="B50" s="10" t="s">
        <v>13</v>
      </c>
      <c r="C50" s="10" t="s">
        <v>27</v>
      </c>
      <c r="D50" s="10">
        <v>0</v>
      </c>
      <c r="E50" s="26">
        <v>275</v>
      </c>
      <c r="F50" s="26">
        <f t="shared" si="6"/>
        <v>0</v>
      </c>
      <c r="G50" s="56"/>
      <c r="H50" s="17" t="s">
        <v>92</v>
      </c>
      <c r="I50" s="24"/>
      <c r="J50" s="23"/>
      <c r="K50" s="26">
        <v>275</v>
      </c>
    </row>
    <row r="51" spans="1:353" ht="15" customHeight="1" x14ac:dyDescent="0.2">
      <c r="C51" s="10" t="s">
        <v>14</v>
      </c>
      <c r="D51" s="10">
        <v>0</v>
      </c>
      <c r="E51" s="26">
        <v>135</v>
      </c>
      <c r="F51" s="26">
        <f t="shared" si="6"/>
        <v>0</v>
      </c>
      <c r="G51" s="56"/>
      <c r="H51" s="17" t="s">
        <v>88</v>
      </c>
      <c r="I51" s="24"/>
      <c r="J51" s="23"/>
      <c r="K51" s="26">
        <v>135</v>
      </c>
    </row>
    <row r="52" spans="1:353" ht="15" customHeight="1" x14ac:dyDescent="0.2">
      <c r="C52" s="10" t="s">
        <v>15</v>
      </c>
      <c r="D52" s="10">
        <v>0</v>
      </c>
      <c r="E52" s="26">
        <v>68</v>
      </c>
      <c r="F52" s="26">
        <f t="shared" si="6"/>
        <v>0</v>
      </c>
      <c r="G52" s="56"/>
      <c r="H52" s="17" t="s">
        <v>89</v>
      </c>
      <c r="I52" s="24"/>
      <c r="J52" s="23"/>
      <c r="K52" s="26">
        <v>68</v>
      </c>
    </row>
    <row r="53" spans="1:353" ht="15" customHeight="1" x14ac:dyDescent="0.2">
      <c r="C53" s="10" t="s">
        <v>16</v>
      </c>
      <c r="D53" s="10">
        <v>0</v>
      </c>
      <c r="E53" s="26">
        <v>28</v>
      </c>
      <c r="F53" s="26">
        <f t="shared" si="6"/>
        <v>0</v>
      </c>
      <c r="G53" s="56"/>
      <c r="H53" s="17"/>
      <c r="I53" s="24"/>
      <c r="J53" s="23"/>
      <c r="K53" s="26">
        <v>28</v>
      </c>
    </row>
    <row r="54" spans="1:353" ht="15" customHeight="1" x14ac:dyDescent="0.2">
      <c r="A54" s="14" t="s">
        <v>24</v>
      </c>
      <c r="B54" s="14"/>
      <c r="C54" s="14"/>
      <c r="D54" s="12"/>
      <c r="E54" s="27"/>
      <c r="F54" s="36">
        <f>SUM(F46:F53)</f>
        <v>0</v>
      </c>
      <c r="G54" s="56"/>
      <c r="H54" s="17"/>
      <c r="I54" s="58"/>
      <c r="J54" s="23"/>
      <c r="K54" s="27"/>
    </row>
    <row r="55" spans="1:353" ht="15" customHeight="1" x14ac:dyDescent="0.2">
      <c r="D55" s="10"/>
      <c r="G55" s="56"/>
      <c r="H55" s="17"/>
      <c r="I55" s="23"/>
      <c r="J55" s="23"/>
    </row>
    <row r="56" spans="1:353" ht="15" customHeight="1" x14ac:dyDescent="0.2">
      <c r="C56" s="13" t="s">
        <v>71</v>
      </c>
      <c r="D56" s="11" t="s">
        <v>83</v>
      </c>
      <c r="E56" s="11" t="s">
        <v>41</v>
      </c>
      <c r="F56" s="11" t="s">
        <v>101</v>
      </c>
      <c r="G56" s="56"/>
      <c r="H56" s="17"/>
      <c r="I56" s="57"/>
      <c r="J56" s="57"/>
      <c r="K56" s="11" t="s">
        <v>41</v>
      </c>
    </row>
    <row r="57" spans="1:353" ht="15" customHeight="1" x14ac:dyDescent="0.2">
      <c r="C57" s="10" t="s">
        <v>72</v>
      </c>
      <c r="D57" s="10">
        <v>0</v>
      </c>
      <c r="E57" s="26">
        <v>705</v>
      </c>
      <c r="F57" s="26">
        <f t="shared" ref="F57:F61" si="7">+D57*E57</f>
        <v>0</v>
      </c>
      <c r="G57" s="56"/>
      <c r="H57" s="45" t="s">
        <v>93</v>
      </c>
      <c r="I57" s="24"/>
      <c r="J57" s="23"/>
      <c r="K57" s="26">
        <v>705</v>
      </c>
    </row>
    <row r="58" spans="1:353" ht="15" customHeight="1" x14ac:dyDescent="0.2">
      <c r="C58" s="10" t="s">
        <v>73</v>
      </c>
      <c r="D58" s="10">
        <v>0</v>
      </c>
      <c r="E58" s="26">
        <v>350</v>
      </c>
      <c r="F58" s="26">
        <f t="shared" si="7"/>
        <v>0</v>
      </c>
      <c r="G58" s="56"/>
      <c r="H58" s="45" t="s">
        <v>93</v>
      </c>
      <c r="I58" s="24"/>
      <c r="J58" s="23"/>
      <c r="K58" s="26">
        <v>350</v>
      </c>
    </row>
    <row r="59" spans="1:353" ht="15" customHeight="1" x14ac:dyDescent="0.2">
      <c r="C59" s="10" t="s">
        <v>14</v>
      </c>
      <c r="D59" s="10">
        <v>0</v>
      </c>
      <c r="E59" s="26">
        <v>178</v>
      </c>
      <c r="F59" s="26">
        <f t="shared" si="7"/>
        <v>0</v>
      </c>
      <c r="G59" s="56"/>
      <c r="H59" s="17" t="s">
        <v>88</v>
      </c>
      <c r="I59" s="24"/>
      <c r="J59" s="23"/>
      <c r="K59" s="26">
        <v>178</v>
      </c>
    </row>
    <row r="60" spans="1:353" ht="15" customHeight="1" x14ac:dyDescent="0.2">
      <c r="C60" s="10" t="s">
        <v>15</v>
      </c>
      <c r="D60" s="10">
        <v>0</v>
      </c>
      <c r="E60" s="26">
        <v>89</v>
      </c>
      <c r="F60" s="26">
        <f t="shared" si="7"/>
        <v>0</v>
      </c>
      <c r="G60" s="56"/>
      <c r="H60" s="17" t="s">
        <v>89</v>
      </c>
      <c r="I60" s="24"/>
      <c r="J60" s="23"/>
      <c r="K60" s="26">
        <v>89</v>
      </c>
    </row>
    <row r="61" spans="1:353" ht="15" customHeight="1" x14ac:dyDescent="0.2">
      <c r="C61" s="10" t="s">
        <v>16</v>
      </c>
      <c r="D61" s="10">
        <v>0</v>
      </c>
      <c r="E61" s="26">
        <v>34</v>
      </c>
      <c r="F61" s="26">
        <f t="shared" si="7"/>
        <v>0</v>
      </c>
      <c r="G61" s="56"/>
      <c r="H61" s="17"/>
      <c r="I61" s="24"/>
      <c r="J61" s="23"/>
      <c r="K61" s="26">
        <v>34</v>
      </c>
    </row>
    <row r="62" spans="1:353" ht="15" customHeight="1" x14ac:dyDescent="0.2">
      <c r="A62" s="14" t="s">
        <v>24</v>
      </c>
      <c r="B62" s="14"/>
      <c r="C62" s="14"/>
      <c r="D62" s="12"/>
      <c r="E62" s="27"/>
      <c r="F62" s="36">
        <f>SUM(F57:F61)</f>
        <v>0</v>
      </c>
      <c r="G62" s="56"/>
      <c r="H62" s="17"/>
      <c r="I62" s="58"/>
      <c r="J62" s="58"/>
      <c r="K62" s="27"/>
    </row>
    <row r="63" spans="1:353" ht="15" customHeight="1" x14ac:dyDescent="0.2">
      <c r="A63" s="14"/>
      <c r="B63" s="14"/>
      <c r="C63" s="14"/>
      <c r="D63" s="12"/>
      <c r="E63" s="27"/>
      <c r="F63" s="36"/>
      <c r="G63" s="56"/>
      <c r="H63" s="17"/>
      <c r="I63" s="58"/>
      <c r="J63" s="58"/>
      <c r="K63" s="27"/>
    </row>
    <row r="64" spans="1:353" ht="15" customHeight="1" x14ac:dyDescent="0.2">
      <c r="C64" s="13" t="s">
        <v>146</v>
      </c>
      <c r="D64" s="11" t="s">
        <v>83</v>
      </c>
      <c r="E64" s="11" t="s">
        <v>41</v>
      </c>
      <c r="F64" s="11" t="s">
        <v>101</v>
      </c>
      <c r="G64" s="17"/>
      <c r="H64" s="17"/>
      <c r="I64" s="17"/>
      <c r="K64" s="11" t="s">
        <v>41</v>
      </c>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c r="IP64" s="17"/>
      <c r="IQ64" s="17"/>
      <c r="IR64" s="17"/>
      <c r="IS64" s="17"/>
      <c r="IT64" s="17"/>
      <c r="IU64" s="17"/>
      <c r="IV64" s="17"/>
      <c r="IW64" s="17"/>
      <c r="IX64" s="17"/>
      <c r="IY64" s="17"/>
      <c r="IZ64" s="17"/>
      <c r="JA64" s="17"/>
      <c r="JB64" s="17"/>
      <c r="JC64" s="17"/>
      <c r="JD64" s="17"/>
      <c r="JE64" s="17"/>
      <c r="JF64" s="17"/>
      <c r="JG64" s="17"/>
      <c r="JH64" s="17"/>
      <c r="JI64" s="17"/>
      <c r="JJ64" s="17"/>
      <c r="JK64" s="17"/>
      <c r="JL64" s="17"/>
      <c r="JM64" s="17"/>
      <c r="JN64" s="17"/>
      <c r="JO64" s="17"/>
      <c r="JP64" s="17"/>
      <c r="JQ64" s="17"/>
      <c r="JR64" s="17"/>
      <c r="JS64" s="17"/>
      <c r="JT64" s="17"/>
      <c r="JU64" s="17"/>
      <c r="JV64" s="17"/>
      <c r="JW64" s="17"/>
      <c r="JX64" s="17"/>
      <c r="JY64" s="17"/>
      <c r="JZ64" s="17"/>
      <c r="KA64" s="17"/>
      <c r="KB64" s="17"/>
      <c r="KC64" s="17"/>
      <c r="KD64" s="17"/>
      <c r="KE64" s="17"/>
      <c r="KF64" s="17"/>
      <c r="KG64" s="17"/>
      <c r="KH64" s="17"/>
      <c r="KI64" s="17"/>
      <c r="KJ64" s="17"/>
      <c r="KK64" s="17"/>
      <c r="KL64" s="17"/>
      <c r="KM64" s="17"/>
      <c r="KN64" s="17"/>
      <c r="KO64" s="17"/>
      <c r="KP64" s="17"/>
      <c r="KQ64" s="17"/>
      <c r="KR64" s="17"/>
      <c r="KS64" s="17"/>
      <c r="KT64" s="17"/>
      <c r="KU64" s="17"/>
      <c r="KV64" s="17"/>
      <c r="KW64" s="17"/>
      <c r="KX64" s="17"/>
      <c r="KY64" s="17"/>
      <c r="KZ64" s="17"/>
      <c r="LA64" s="17"/>
      <c r="LB64" s="17"/>
      <c r="LC64" s="17"/>
      <c r="LD64" s="17"/>
      <c r="LE64" s="17"/>
      <c r="LF64" s="17"/>
      <c r="LG64" s="17"/>
      <c r="LH64" s="17"/>
      <c r="LI64" s="17"/>
      <c r="LJ64" s="17"/>
      <c r="LK64" s="17"/>
      <c r="LL64" s="17"/>
      <c r="LM64" s="17"/>
      <c r="LN64" s="17"/>
      <c r="LO64" s="17"/>
      <c r="LP64" s="17"/>
      <c r="LQ64" s="17"/>
      <c r="LR64" s="17"/>
      <c r="LS64" s="17"/>
      <c r="LT64" s="17"/>
      <c r="LU64" s="17"/>
      <c r="LV64" s="17"/>
      <c r="LW64" s="17"/>
      <c r="LX64" s="17"/>
      <c r="LY64" s="17"/>
      <c r="LZ64" s="17"/>
      <c r="MA64" s="17"/>
      <c r="MB64" s="17"/>
      <c r="MC64" s="17"/>
      <c r="MD64" s="17"/>
      <c r="ME64" s="17"/>
      <c r="MF64" s="17"/>
      <c r="MG64" s="17"/>
      <c r="MH64" s="17"/>
      <c r="MI64" s="17"/>
      <c r="MJ64" s="17"/>
      <c r="MK64" s="17"/>
      <c r="ML64" s="17"/>
      <c r="MM64" s="17"/>
      <c r="MN64" s="17"/>
      <c r="MO64" s="17"/>
    </row>
    <row r="65" spans="1:353" ht="15" customHeight="1" x14ac:dyDescent="0.2">
      <c r="A65" s="25" t="s">
        <v>3</v>
      </c>
      <c r="B65" s="10" t="s">
        <v>4</v>
      </c>
      <c r="C65" s="10" t="s">
        <v>106</v>
      </c>
      <c r="D65" s="10">
        <v>0</v>
      </c>
      <c r="E65" s="26">
        <v>1600</v>
      </c>
      <c r="F65" s="26">
        <f t="shared" ref="F65:F72" si="8">+D65*E65</f>
        <v>0</v>
      </c>
      <c r="G65" s="17"/>
      <c r="H65" s="17" t="s">
        <v>109</v>
      </c>
      <c r="I65" s="17"/>
      <c r="K65" s="26">
        <v>1600</v>
      </c>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c r="IP65" s="17"/>
      <c r="IQ65" s="17"/>
      <c r="IR65" s="17"/>
      <c r="IS65" s="17"/>
      <c r="IT65" s="17"/>
      <c r="IU65" s="17"/>
      <c r="IV65" s="17"/>
      <c r="IW65" s="17"/>
      <c r="IX65" s="17"/>
      <c r="IY65" s="17"/>
      <c r="IZ65" s="17"/>
      <c r="JA65" s="17"/>
      <c r="JB65" s="17"/>
      <c r="JC65" s="17"/>
      <c r="JD65" s="17"/>
      <c r="JE65" s="17"/>
      <c r="JF65" s="17"/>
      <c r="JG65" s="17"/>
      <c r="JH65" s="17"/>
      <c r="JI65" s="17"/>
      <c r="JJ65" s="17"/>
      <c r="JK65" s="17"/>
      <c r="JL65" s="17"/>
      <c r="JM65" s="17"/>
      <c r="JN65" s="17"/>
      <c r="JO65" s="17"/>
      <c r="JP65" s="17"/>
      <c r="JQ65" s="17"/>
      <c r="JR65" s="17"/>
      <c r="JS65" s="17"/>
      <c r="JT65" s="17"/>
      <c r="JU65" s="17"/>
      <c r="JV65" s="17"/>
      <c r="JW65" s="17"/>
      <c r="JX65" s="17"/>
      <c r="JY65" s="17"/>
      <c r="JZ65" s="17"/>
      <c r="KA65" s="17"/>
      <c r="KB65" s="17"/>
      <c r="KC65" s="17"/>
      <c r="KD65" s="17"/>
      <c r="KE65" s="17"/>
      <c r="KF65" s="17"/>
      <c r="KG65" s="17"/>
      <c r="KH65" s="17"/>
      <c r="KI65" s="17"/>
      <c r="KJ65" s="17"/>
      <c r="KK65" s="17"/>
      <c r="KL65" s="17"/>
      <c r="KM65" s="17"/>
      <c r="KN65" s="17"/>
      <c r="KO65" s="17"/>
      <c r="KP65" s="17"/>
      <c r="KQ65" s="17"/>
      <c r="KR65" s="17"/>
      <c r="KS65" s="17"/>
      <c r="KT65" s="17"/>
      <c r="KU65" s="17"/>
      <c r="KV65" s="17"/>
      <c r="KW65" s="17"/>
      <c r="KX65" s="17"/>
      <c r="KY65" s="17"/>
      <c r="KZ65" s="17"/>
      <c r="LA65" s="17"/>
      <c r="LB65" s="17"/>
      <c r="LC65" s="17"/>
      <c r="LD65" s="17"/>
      <c r="LE65" s="17"/>
      <c r="LF65" s="17"/>
      <c r="LG65" s="17"/>
      <c r="LH65" s="17"/>
      <c r="LI65" s="17"/>
      <c r="LJ65" s="17"/>
      <c r="LK65" s="17"/>
      <c r="LL65" s="17"/>
      <c r="LM65" s="17"/>
      <c r="LN65" s="17"/>
      <c r="LO65" s="17"/>
      <c r="LP65" s="17"/>
      <c r="LQ65" s="17"/>
      <c r="LR65" s="17"/>
      <c r="LS65" s="17"/>
      <c r="LT65" s="17"/>
      <c r="LU65" s="17"/>
      <c r="LV65" s="17"/>
      <c r="LW65" s="17"/>
      <c r="LX65" s="17"/>
      <c r="LY65" s="17"/>
      <c r="LZ65" s="17"/>
      <c r="MA65" s="17"/>
      <c r="MB65" s="17"/>
      <c r="MC65" s="17"/>
      <c r="MD65" s="17"/>
      <c r="ME65" s="17"/>
      <c r="MF65" s="17"/>
      <c r="MG65" s="17"/>
      <c r="MH65" s="17"/>
      <c r="MI65" s="17"/>
      <c r="MJ65" s="17"/>
      <c r="MK65" s="17"/>
      <c r="ML65" s="17"/>
      <c r="MM65" s="17"/>
      <c r="MN65" s="17"/>
      <c r="MO65" s="17"/>
    </row>
    <row r="66" spans="1:353" ht="15" customHeight="1" x14ac:dyDescent="0.2">
      <c r="A66" s="25" t="s">
        <v>6</v>
      </c>
      <c r="B66" s="10" t="s">
        <v>7</v>
      </c>
      <c r="C66" s="10" t="s">
        <v>106</v>
      </c>
      <c r="D66" s="10">
        <v>0</v>
      </c>
      <c r="E66" s="26">
        <v>1300</v>
      </c>
      <c r="F66" s="26">
        <f t="shared" si="8"/>
        <v>0</v>
      </c>
      <c r="G66" s="17"/>
      <c r="H66" s="17" t="s">
        <v>109</v>
      </c>
      <c r="I66" s="17"/>
      <c r="K66" s="26">
        <v>1300</v>
      </c>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row>
    <row r="67" spans="1:353" ht="15" customHeight="1" x14ac:dyDescent="0.2">
      <c r="A67" s="25" t="s">
        <v>8</v>
      </c>
      <c r="B67" s="10" t="s">
        <v>9</v>
      </c>
      <c r="C67" s="10" t="s">
        <v>106</v>
      </c>
      <c r="D67" s="10">
        <v>0</v>
      </c>
      <c r="E67" s="26">
        <v>970</v>
      </c>
      <c r="F67" s="26">
        <f t="shared" si="8"/>
        <v>0</v>
      </c>
      <c r="G67" s="17"/>
      <c r="H67" s="17" t="s">
        <v>109</v>
      </c>
      <c r="I67" s="17"/>
      <c r="K67" s="26">
        <v>970</v>
      </c>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c r="IW67" s="17"/>
      <c r="IX67" s="17"/>
      <c r="IY67" s="17"/>
      <c r="IZ67" s="17"/>
      <c r="JA67" s="17"/>
      <c r="JB67" s="17"/>
      <c r="JC67" s="17"/>
      <c r="JD67" s="17"/>
      <c r="JE67" s="17"/>
      <c r="JF67" s="17"/>
      <c r="JG67" s="17"/>
      <c r="JH67" s="17"/>
      <c r="JI67" s="17"/>
      <c r="JJ67" s="17"/>
      <c r="JK67" s="17"/>
      <c r="JL67" s="17"/>
      <c r="JM67" s="17"/>
      <c r="JN67" s="17"/>
      <c r="JO67" s="17"/>
      <c r="JP67" s="17"/>
      <c r="JQ67" s="17"/>
      <c r="JR67" s="17"/>
      <c r="JS67" s="17"/>
      <c r="JT67" s="17"/>
      <c r="JU67" s="17"/>
      <c r="JV67" s="17"/>
      <c r="JW67" s="17"/>
      <c r="JX67" s="17"/>
      <c r="JY67" s="17"/>
      <c r="JZ67" s="17"/>
      <c r="KA67" s="17"/>
      <c r="KB67" s="17"/>
      <c r="KC67" s="17"/>
      <c r="KD67" s="17"/>
      <c r="KE67" s="17"/>
      <c r="KF67" s="17"/>
      <c r="KG67" s="17"/>
      <c r="KH67" s="17"/>
      <c r="KI67" s="17"/>
      <c r="KJ67" s="17"/>
      <c r="KK67" s="17"/>
      <c r="KL67" s="17"/>
      <c r="KM67" s="17"/>
      <c r="KN67" s="17"/>
      <c r="KO67" s="17"/>
      <c r="KP67" s="17"/>
      <c r="KQ67" s="17"/>
      <c r="KR67" s="17"/>
      <c r="KS67" s="17"/>
      <c r="KT67" s="17"/>
      <c r="KU67" s="17"/>
      <c r="KV67" s="17"/>
      <c r="KW67" s="17"/>
      <c r="KX67" s="17"/>
      <c r="KY67" s="17"/>
      <c r="KZ67" s="17"/>
      <c r="LA67" s="17"/>
      <c r="LB67" s="17"/>
      <c r="LC67" s="17"/>
      <c r="LD67" s="17"/>
      <c r="LE67" s="17"/>
      <c r="LF67" s="17"/>
      <c r="LG67" s="17"/>
      <c r="LH67" s="17"/>
      <c r="LI67" s="17"/>
      <c r="LJ67" s="17"/>
      <c r="LK67" s="17"/>
      <c r="LL67" s="17"/>
      <c r="LM67" s="17"/>
      <c r="LN67" s="17"/>
      <c r="LO67" s="17"/>
      <c r="LP67" s="17"/>
      <c r="LQ67" s="17"/>
      <c r="LR67" s="17"/>
      <c r="LS67" s="17"/>
      <c r="LT67" s="17"/>
      <c r="LU67" s="17"/>
      <c r="LV67" s="17"/>
      <c r="LW67" s="17"/>
      <c r="LX67" s="17"/>
      <c r="LY67" s="17"/>
      <c r="LZ67" s="17"/>
      <c r="MA67" s="17"/>
      <c r="MB67" s="17"/>
      <c r="MC67" s="17"/>
      <c r="MD67" s="17"/>
      <c r="ME67" s="17"/>
      <c r="MF67" s="17"/>
      <c r="MG67" s="17"/>
      <c r="MH67" s="17"/>
      <c r="MI67" s="17"/>
      <c r="MJ67" s="17"/>
      <c r="MK67" s="17"/>
      <c r="ML67" s="17"/>
      <c r="MM67" s="17"/>
      <c r="MN67" s="17"/>
      <c r="MO67" s="17"/>
    </row>
    <row r="68" spans="1:353" ht="15" customHeight="1" x14ac:dyDescent="0.2">
      <c r="A68" s="25" t="s">
        <v>10</v>
      </c>
      <c r="B68" s="10" t="s">
        <v>11</v>
      </c>
      <c r="C68" s="10" t="s">
        <v>106</v>
      </c>
      <c r="D68" s="10">
        <v>0</v>
      </c>
      <c r="E68" s="26">
        <v>670</v>
      </c>
      <c r="F68" s="26">
        <f t="shared" si="8"/>
        <v>0</v>
      </c>
      <c r="G68" s="17"/>
      <c r="H68" s="17" t="s">
        <v>109</v>
      </c>
      <c r="I68" s="17"/>
      <c r="K68" s="26">
        <v>670</v>
      </c>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row>
    <row r="69" spans="1:353" ht="15" customHeight="1" x14ac:dyDescent="0.2">
      <c r="A69" s="25" t="s">
        <v>12</v>
      </c>
      <c r="B69" s="10" t="s">
        <v>13</v>
      </c>
      <c r="C69" s="10" t="s">
        <v>106</v>
      </c>
      <c r="D69" s="10">
        <v>0</v>
      </c>
      <c r="E69" s="26">
        <v>375</v>
      </c>
      <c r="F69" s="26">
        <f t="shared" si="8"/>
        <v>0</v>
      </c>
      <c r="G69" s="17"/>
      <c r="H69" s="17" t="s">
        <v>109</v>
      </c>
      <c r="I69" s="17"/>
      <c r="K69" s="26">
        <v>375</v>
      </c>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c r="IJ69" s="17"/>
      <c r="IK69" s="17"/>
      <c r="IL69" s="17"/>
      <c r="IM69" s="17"/>
      <c r="IN69" s="17"/>
      <c r="IO69" s="17"/>
      <c r="IP69" s="17"/>
      <c r="IQ69" s="17"/>
      <c r="IR69" s="17"/>
      <c r="IS69" s="17"/>
      <c r="IT69" s="17"/>
      <c r="IU69" s="17"/>
      <c r="IV69" s="17"/>
      <c r="IW69" s="17"/>
      <c r="IX69" s="17"/>
      <c r="IY69" s="17"/>
      <c r="IZ69" s="17"/>
      <c r="JA69" s="17"/>
      <c r="JB69" s="17"/>
      <c r="JC69" s="17"/>
      <c r="JD69" s="17"/>
      <c r="JE69" s="17"/>
      <c r="JF69" s="17"/>
      <c r="JG69" s="17"/>
      <c r="JH69" s="17"/>
      <c r="JI69" s="17"/>
      <c r="JJ69" s="17"/>
      <c r="JK69" s="17"/>
      <c r="JL69" s="17"/>
      <c r="JM69" s="17"/>
      <c r="JN69" s="17"/>
      <c r="JO69" s="17"/>
      <c r="JP69" s="17"/>
      <c r="JQ69" s="17"/>
      <c r="JR69" s="17"/>
      <c r="JS69" s="17"/>
      <c r="JT69" s="17"/>
      <c r="JU69" s="17"/>
      <c r="JV69" s="17"/>
      <c r="JW69" s="17"/>
      <c r="JX69" s="17"/>
      <c r="JY69" s="17"/>
      <c r="JZ69" s="17"/>
      <c r="KA69" s="17"/>
      <c r="KB69" s="17"/>
      <c r="KC69" s="17"/>
      <c r="KD69" s="17"/>
      <c r="KE69" s="17"/>
      <c r="KF69" s="17"/>
      <c r="KG69" s="17"/>
      <c r="KH69" s="17"/>
      <c r="KI69" s="17"/>
      <c r="KJ69" s="17"/>
      <c r="KK69" s="17"/>
      <c r="KL69" s="17"/>
      <c r="KM69" s="17"/>
      <c r="KN69" s="17"/>
      <c r="KO69" s="17"/>
      <c r="KP69" s="17"/>
      <c r="KQ69" s="17"/>
      <c r="KR69" s="17"/>
      <c r="KS69" s="17"/>
      <c r="KT69" s="17"/>
      <c r="KU69" s="17"/>
      <c r="KV69" s="17"/>
      <c r="KW69" s="17"/>
      <c r="KX69" s="17"/>
      <c r="KY69" s="17"/>
      <c r="KZ69" s="17"/>
      <c r="LA69" s="17"/>
      <c r="LB69" s="17"/>
      <c r="LC69" s="17"/>
      <c r="LD69" s="17"/>
      <c r="LE69" s="17"/>
      <c r="LF69" s="17"/>
      <c r="LG69" s="17"/>
      <c r="LH69" s="17"/>
      <c r="LI69" s="17"/>
      <c r="LJ69" s="17"/>
      <c r="LK69" s="17"/>
      <c r="LL69" s="17"/>
      <c r="LM69" s="17"/>
      <c r="LN69" s="17"/>
      <c r="LO69" s="17"/>
      <c r="LP69" s="17"/>
      <c r="LQ69" s="17"/>
      <c r="LR69" s="17"/>
      <c r="LS69" s="17"/>
      <c r="LT69" s="17"/>
      <c r="LU69" s="17"/>
      <c r="LV69" s="17"/>
      <c r="LW69" s="17"/>
      <c r="LX69" s="17"/>
      <c r="LY69" s="17"/>
      <c r="LZ69" s="17"/>
      <c r="MA69" s="17"/>
      <c r="MB69" s="17"/>
      <c r="MC69" s="17"/>
      <c r="MD69" s="17"/>
      <c r="ME69" s="17"/>
      <c r="MF69" s="17"/>
      <c r="MG69" s="17"/>
      <c r="MH69" s="17"/>
      <c r="MI69" s="17"/>
      <c r="MJ69" s="17"/>
      <c r="MK69" s="17"/>
      <c r="ML69" s="17"/>
      <c r="MM69" s="17"/>
      <c r="MN69" s="17"/>
      <c r="MO69" s="17"/>
    </row>
    <row r="70" spans="1:353" ht="15" customHeight="1" x14ac:dyDescent="0.2">
      <c r="C70" s="10" t="s">
        <v>14</v>
      </c>
      <c r="D70" s="10">
        <v>0</v>
      </c>
      <c r="E70" s="26">
        <v>185</v>
      </c>
      <c r="F70" s="26">
        <f t="shared" si="8"/>
        <v>0</v>
      </c>
      <c r="G70" s="17"/>
      <c r="H70" s="17" t="s">
        <v>88</v>
      </c>
      <c r="I70" s="17"/>
      <c r="K70" s="26">
        <v>185</v>
      </c>
      <c r="GN70" s="17"/>
      <c r="GO70" s="17"/>
      <c r="GP70" s="17"/>
      <c r="GQ70" s="17"/>
      <c r="GR70" s="17"/>
      <c r="GS70" s="17"/>
      <c r="GT70" s="17"/>
      <c r="GU70" s="17"/>
      <c r="GV70" s="17"/>
      <c r="GW70" s="17"/>
      <c r="GX70" s="17"/>
      <c r="GY70" s="17"/>
      <c r="GZ70" s="17"/>
      <c r="HA70" s="17"/>
      <c r="HB70" s="17"/>
      <c r="HC70" s="17"/>
      <c r="HD70" s="17"/>
      <c r="HE70" s="17"/>
      <c r="HF70" s="17"/>
      <c r="HG70" s="17"/>
      <c r="HH70" s="17"/>
      <c r="HI70" s="17"/>
      <c r="HJ70" s="17"/>
      <c r="HK70" s="17"/>
      <c r="HL70" s="17"/>
      <c r="HM70" s="17"/>
      <c r="HN70" s="17"/>
      <c r="HO70" s="17"/>
      <c r="HP70" s="17"/>
      <c r="HQ70" s="17"/>
      <c r="HR70" s="17"/>
      <c r="HS70" s="17"/>
      <c r="HT70" s="17"/>
      <c r="HU70" s="17"/>
      <c r="HV70" s="17"/>
      <c r="HW70" s="17"/>
      <c r="HX70" s="17"/>
      <c r="HY70" s="17"/>
      <c r="HZ70" s="17"/>
      <c r="IA70" s="17"/>
      <c r="IB70" s="17"/>
      <c r="IC70" s="17"/>
      <c r="ID70" s="17"/>
      <c r="IE70" s="17"/>
      <c r="IF70" s="17"/>
      <c r="IG70" s="17"/>
      <c r="IH70" s="17"/>
      <c r="II70" s="17"/>
      <c r="IJ70" s="17"/>
      <c r="IK70" s="17"/>
      <c r="IL70" s="17"/>
      <c r="IM70" s="17"/>
      <c r="IN70" s="17"/>
      <c r="IO70" s="17"/>
      <c r="IP70" s="17"/>
      <c r="IQ70" s="17"/>
      <c r="IR70" s="17"/>
      <c r="IS70" s="17"/>
      <c r="IT70" s="17"/>
      <c r="IU70" s="17"/>
      <c r="IV70" s="17"/>
      <c r="IW70" s="17"/>
      <c r="IX70" s="17"/>
      <c r="IY70" s="17"/>
      <c r="IZ70" s="17"/>
      <c r="JA70" s="17"/>
      <c r="JB70" s="17"/>
      <c r="JC70" s="17"/>
      <c r="JD70" s="17"/>
      <c r="JE70" s="17"/>
      <c r="JF70" s="17"/>
      <c r="JG70" s="17"/>
      <c r="JH70" s="17"/>
      <c r="JI70" s="17"/>
      <c r="JJ70" s="17"/>
      <c r="JK70" s="17"/>
      <c r="JL70" s="17"/>
      <c r="JM70" s="17"/>
      <c r="JN70" s="17"/>
      <c r="JO70" s="17"/>
      <c r="JP70" s="17"/>
      <c r="JQ70" s="17"/>
      <c r="JR70" s="17"/>
      <c r="JS70" s="17"/>
      <c r="JT70" s="17"/>
      <c r="JU70" s="17"/>
      <c r="JV70" s="17"/>
      <c r="JW70" s="17"/>
      <c r="JX70" s="17"/>
      <c r="JY70" s="17"/>
      <c r="JZ70" s="17"/>
      <c r="KA70" s="17"/>
      <c r="KB70" s="17"/>
      <c r="KC70" s="17"/>
      <c r="KD70" s="17"/>
      <c r="KE70" s="17"/>
      <c r="KF70" s="17"/>
      <c r="KG70" s="17"/>
      <c r="KH70" s="17"/>
      <c r="KI70" s="17"/>
      <c r="KJ70" s="17"/>
      <c r="KK70" s="17"/>
      <c r="KL70" s="17"/>
      <c r="KM70" s="17"/>
      <c r="KN70" s="17"/>
      <c r="KO70" s="17"/>
      <c r="KP70" s="17"/>
      <c r="KQ70" s="17"/>
      <c r="KR70" s="17"/>
      <c r="KS70" s="17"/>
      <c r="KT70" s="17"/>
      <c r="KU70" s="17"/>
      <c r="KV70" s="17"/>
      <c r="KW70" s="17"/>
      <c r="KX70" s="17"/>
      <c r="KY70" s="17"/>
      <c r="KZ70" s="17"/>
      <c r="LA70" s="17"/>
      <c r="LB70" s="17"/>
      <c r="LC70" s="17"/>
      <c r="LD70" s="17"/>
      <c r="LE70" s="17"/>
      <c r="LF70" s="17"/>
      <c r="LG70" s="17"/>
      <c r="LH70" s="17"/>
      <c r="LI70" s="17"/>
      <c r="LJ70" s="17"/>
      <c r="LK70" s="17"/>
      <c r="LL70" s="17"/>
      <c r="LM70" s="17"/>
      <c r="LN70" s="17"/>
      <c r="LO70" s="17"/>
      <c r="LP70" s="17"/>
      <c r="LQ70" s="17"/>
      <c r="LR70" s="17"/>
      <c r="LS70" s="17"/>
      <c r="LT70" s="17"/>
      <c r="LU70" s="17"/>
      <c r="LV70" s="17"/>
      <c r="LW70" s="17"/>
      <c r="LX70" s="17"/>
      <c r="LY70" s="17"/>
      <c r="LZ70" s="17"/>
      <c r="MA70" s="17"/>
      <c r="MB70" s="17"/>
      <c r="MC70" s="17"/>
      <c r="MD70" s="17"/>
      <c r="ME70" s="17"/>
      <c r="MF70" s="17"/>
      <c r="MG70" s="17"/>
      <c r="MH70" s="17"/>
      <c r="MI70" s="17"/>
      <c r="MJ70" s="17"/>
      <c r="MK70" s="17"/>
      <c r="ML70" s="17"/>
      <c r="MM70" s="17"/>
      <c r="MN70" s="17"/>
      <c r="MO70" s="17"/>
    </row>
    <row r="71" spans="1:353" ht="15" customHeight="1" x14ac:dyDescent="0.2">
      <c r="C71" s="10" t="s">
        <v>15</v>
      </c>
      <c r="D71" s="10">
        <v>0</v>
      </c>
      <c r="E71" s="26">
        <v>90</v>
      </c>
      <c r="F71" s="26">
        <f t="shared" si="8"/>
        <v>0</v>
      </c>
      <c r="G71" s="17"/>
      <c r="H71" s="17" t="s">
        <v>89</v>
      </c>
      <c r="I71" s="17"/>
      <c r="K71" s="26">
        <v>90</v>
      </c>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c r="IJ71" s="17"/>
      <c r="IK71" s="17"/>
      <c r="IL71" s="17"/>
      <c r="IM71" s="17"/>
      <c r="IN71" s="17"/>
      <c r="IO71" s="17"/>
      <c r="IP71" s="17"/>
      <c r="IQ71" s="17"/>
      <c r="IR71" s="17"/>
      <c r="IS71" s="17"/>
      <c r="IT71" s="17"/>
      <c r="IU71" s="17"/>
      <c r="IV71" s="17"/>
      <c r="IW71" s="17"/>
      <c r="IX71" s="17"/>
      <c r="IY71" s="17"/>
      <c r="IZ71" s="17"/>
      <c r="JA71" s="17"/>
      <c r="JB71" s="17"/>
      <c r="JC71" s="17"/>
      <c r="JD71" s="17"/>
      <c r="JE71" s="17"/>
      <c r="JF71" s="17"/>
      <c r="JG71" s="17"/>
      <c r="JH71" s="17"/>
      <c r="JI71" s="17"/>
      <c r="JJ71" s="17"/>
      <c r="JK71" s="17"/>
      <c r="JL71" s="17"/>
      <c r="JM71" s="17"/>
      <c r="JN71" s="17"/>
      <c r="JO71" s="17"/>
      <c r="JP71" s="17"/>
      <c r="JQ71" s="17"/>
      <c r="JR71" s="17"/>
      <c r="JS71" s="17"/>
      <c r="JT71" s="17"/>
      <c r="JU71" s="17"/>
      <c r="JV71" s="17"/>
      <c r="JW71" s="17"/>
      <c r="JX71" s="17"/>
      <c r="JY71" s="17"/>
      <c r="JZ71" s="17"/>
      <c r="KA71" s="17"/>
      <c r="KB71" s="17"/>
      <c r="KC71" s="17"/>
      <c r="KD71" s="17"/>
      <c r="KE71" s="17"/>
      <c r="KF71" s="17"/>
      <c r="KG71" s="17"/>
      <c r="KH71" s="17"/>
      <c r="KI71" s="17"/>
      <c r="KJ71" s="17"/>
      <c r="KK71" s="17"/>
      <c r="KL71" s="17"/>
      <c r="KM71" s="17"/>
      <c r="KN71" s="17"/>
      <c r="KO71" s="17"/>
      <c r="KP71" s="17"/>
      <c r="KQ71" s="17"/>
      <c r="KR71" s="17"/>
      <c r="KS71" s="17"/>
      <c r="KT71" s="17"/>
      <c r="KU71" s="17"/>
      <c r="KV71" s="17"/>
      <c r="KW71" s="17"/>
      <c r="KX71" s="17"/>
      <c r="KY71" s="17"/>
      <c r="KZ71" s="17"/>
      <c r="LA71" s="17"/>
      <c r="LB71" s="17"/>
      <c r="LC71" s="17"/>
      <c r="LD71" s="17"/>
      <c r="LE71" s="17"/>
      <c r="LF71" s="17"/>
      <c r="LG71" s="17"/>
      <c r="LH71" s="17"/>
      <c r="LI71" s="17"/>
      <c r="LJ71" s="17"/>
      <c r="LK71" s="17"/>
      <c r="LL71" s="17"/>
      <c r="LM71" s="17"/>
      <c r="LN71" s="17"/>
      <c r="LO71" s="17"/>
      <c r="LP71" s="17"/>
      <c r="LQ71" s="17"/>
      <c r="LR71" s="17"/>
      <c r="LS71" s="17"/>
      <c r="LT71" s="17"/>
      <c r="LU71" s="17"/>
      <c r="LV71" s="17"/>
      <c r="LW71" s="17"/>
      <c r="LX71" s="17"/>
      <c r="LY71" s="17"/>
      <c r="LZ71" s="17"/>
      <c r="MA71" s="17"/>
      <c r="MB71" s="17"/>
      <c r="MC71" s="17"/>
      <c r="MD71" s="17"/>
      <c r="ME71" s="17"/>
      <c r="MF71" s="17"/>
      <c r="MG71" s="17"/>
      <c r="MH71" s="17"/>
      <c r="MI71" s="17"/>
      <c r="MJ71" s="17"/>
      <c r="MK71" s="17"/>
      <c r="ML71" s="17"/>
      <c r="MM71" s="17"/>
      <c r="MN71" s="17"/>
      <c r="MO71" s="17"/>
    </row>
    <row r="72" spans="1:353" ht="15" customHeight="1" x14ac:dyDescent="0.2">
      <c r="C72" s="10" t="s">
        <v>16</v>
      </c>
      <c r="D72" s="10">
        <v>0</v>
      </c>
      <c r="E72" s="26">
        <v>35</v>
      </c>
      <c r="F72" s="26">
        <f t="shared" si="8"/>
        <v>0</v>
      </c>
      <c r="G72" s="17"/>
      <c r="H72" s="17"/>
      <c r="I72" s="17"/>
      <c r="K72" s="26">
        <v>35</v>
      </c>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c r="IJ72" s="17"/>
      <c r="IK72" s="17"/>
      <c r="IL72" s="17"/>
      <c r="IM72" s="17"/>
      <c r="IN72" s="17"/>
      <c r="IO72" s="17"/>
      <c r="IP72" s="17"/>
      <c r="IQ72" s="17"/>
      <c r="IR72" s="17"/>
      <c r="IS72" s="17"/>
      <c r="IT72" s="17"/>
      <c r="IU72" s="17"/>
      <c r="IV72" s="17"/>
      <c r="IW72" s="17"/>
      <c r="IX72" s="17"/>
      <c r="IY72" s="17"/>
      <c r="IZ72" s="17"/>
      <c r="JA72" s="17"/>
      <c r="JB72" s="17"/>
      <c r="JC72" s="17"/>
      <c r="JD72" s="17"/>
      <c r="JE72" s="17"/>
      <c r="JF72" s="17"/>
      <c r="JG72" s="17"/>
      <c r="JH72" s="17"/>
      <c r="JI72" s="17"/>
      <c r="JJ72" s="17"/>
      <c r="JK72" s="17"/>
      <c r="JL72" s="17"/>
      <c r="JM72" s="17"/>
      <c r="JN72" s="17"/>
      <c r="JO72" s="17"/>
      <c r="JP72" s="17"/>
      <c r="JQ72" s="17"/>
      <c r="JR72" s="17"/>
      <c r="JS72" s="17"/>
      <c r="JT72" s="17"/>
      <c r="JU72" s="17"/>
      <c r="JV72" s="17"/>
      <c r="JW72" s="17"/>
      <c r="JX72" s="17"/>
      <c r="JY72" s="17"/>
      <c r="JZ72" s="17"/>
      <c r="KA72" s="17"/>
      <c r="KB72" s="17"/>
      <c r="KC72" s="17"/>
      <c r="KD72" s="17"/>
      <c r="KE72" s="17"/>
      <c r="KF72" s="17"/>
      <c r="KG72" s="17"/>
      <c r="KH72" s="17"/>
      <c r="KI72" s="17"/>
      <c r="KJ72" s="17"/>
      <c r="KK72" s="17"/>
      <c r="KL72" s="17"/>
      <c r="KM72" s="17"/>
      <c r="KN72" s="17"/>
      <c r="KO72" s="17"/>
      <c r="KP72" s="17"/>
      <c r="KQ72" s="17"/>
      <c r="KR72" s="17"/>
      <c r="KS72" s="17"/>
      <c r="KT72" s="17"/>
      <c r="KU72" s="17"/>
      <c r="KV72" s="17"/>
      <c r="KW72" s="17"/>
      <c r="KX72" s="17"/>
      <c r="KY72" s="17"/>
      <c r="KZ72" s="17"/>
      <c r="LA72" s="17"/>
      <c r="LB72" s="17"/>
      <c r="LC72" s="17"/>
      <c r="LD72" s="17"/>
      <c r="LE72" s="17"/>
      <c r="LF72" s="17"/>
      <c r="LG72" s="17"/>
      <c r="LH72" s="17"/>
      <c r="LI72" s="17"/>
      <c r="LJ72" s="17"/>
      <c r="LK72" s="17"/>
      <c r="LL72" s="17"/>
      <c r="LM72" s="17"/>
      <c r="LN72" s="17"/>
      <c r="LO72" s="17"/>
      <c r="LP72" s="17"/>
      <c r="LQ72" s="17"/>
      <c r="LR72" s="17"/>
      <c r="LS72" s="17"/>
      <c r="LT72" s="17"/>
      <c r="LU72" s="17"/>
      <c r="LV72" s="17"/>
      <c r="LW72" s="17"/>
      <c r="LX72" s="17"/>
      <c r="LY72" s="17"/>
      <c r="LZ72" s="17"/>
      <c r="MA72" s="17"/>
      <c r="MB72" s="17"/>
      <c r="MC72" s="17"/>
      <c r="MD72" s="17"/>
      <c r="ME72" s="17"/>
      <c r="MF72" s="17"/>
      <c r="MG72" s="17"/>
      <c r="MH72" s="17"/>
      <c r="MI72" s="17"/>
      <c r="MJ72" s="17"/>
      <c r="MK72" s="17"/>
      <c r="ML72" s="17"/>
      <c r="MM72" s="17"/>
      <c r="MN72" s="17"/>
      <c r="MO72" s="17"/>
    </row>
    <row r="73" spans="1:353" ht="15" customHeight="1" x14ac:dyDescent="0.2">
      <c r="A73" s="12" t="s">
        <v>24</v>
      </c>
      <c r="B73" s="12"/>
      <c r="C73" s="12"/>
      <c r="D73" s="12"/>
      <c r="E73" s="12"/>
      <c r="F73" s="36">
        <f>SUM(F65:F72)</f>
        <v>0</v>
      </c>
      <c r="G73" s="17"/>
      <c r="H73" s="17"/>
      <c r="I73" s="17"/>
      <c r="K73" s="12"/>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c r="IW73" s="17"/>
      <c r="IX73" s="17"/>
      <c r="IY73" s="17"/>
      <c r="IZ73" s="17"/>
      <c r="JA73" s="17"/>
      <c r="JB73" s="17"/>
      <c r="JC73" s="17"/>
      <c r="JD73" s="17"/>
      <c r="JE73" s="17"/>
      <c r="JF73" s="17"/>
      <c r="JG73" s="17"/>
      <c r="JH73" s="17"/>
      <c r="JI73" s="17"/>
      <c r="JJ73" s="17"/>
      <c r="JK73" s="17"/>
      <c r="JL73" s="17"/>
      <c r="JM73" s="17"/>
      <c r="JN73" s="17"/>
      <c r="JO73" s="17"/>
      <c r="JP73" s="17"/>
      <c r="JQ73" s="17"/>
      <c r="JR73" s="17"/>
      <c r="JS73" s="17"/>
      <c r="JT73" s="17"/>
      <c r="JU73" s="17"/>
      <c r="JV73" s="17"/>
      <c r="JW73" s="17"/>
      <c r="JX73" s="17"/>
      <c r="JY73" s="17"/>
      <c r="JZ73" s="17"/>
      <c r="KA73" s="17"/>
      <c r="KB73" s="17"/>
      <c r="KC73" s="17"/>
      <c r="KD73" s="17"/>
      <c r="KE73" s="17"/>
      <c r="KF73" s="17"/>
      <c r="KG73" s="17"/>
      <c r="KH73" s="17"/>
      <c r="KI73" s="17"/>
      <c r="KJ73" s="17"/>
      <c r="KK73" s="17"/>
      <c r="KL73" s="17"/>
      <c r="KM73" s="17"/>
      <c r="KN73" s="17"/>
      <c r="KO73" s="17"/>
      <c r="KP73" s="17"/>
      <c r="KQ73" s="17"/>
      <c r="KR73" s="17"/>
      <c r="KS73" s="17"/>
      <c r="KT73" s="17"/>
      <c r="KU73" s="17"/>
      <c r="KV73" s="17"/>
      <c r="KW73" s="17"/>
      <c r="KX73" s="17"/>
      <c r="KY73" s="17"/>
      <c r="KZ73" s="17"/>
      <c r="LA73" s="17"/>
      <c r="LB73" s="17"/>
      <c r="LC73" s="17"/>
      <c r="LD73" s="17"/>
      <c r="LE73" s="17"/>
      <c r="LF73" s="17"/>
      <c r="LG73" s="17"/>
      <c r="LH73" s="17"/>
      <c r="LI73" s="17"/>
      <c r="LJ73" s="17"/>
      <c r="LK73" s="17"/>
      <c r="LL73" s="17"/>
      <c r="LM73" s="17"/>
      <c r="LN73" s="17"/>
      <c r="LO73" s="17"/>
      <c r="LP73" s="17"/>
      <c r="LQ73" s="17"/>
      <c r="LR73" s="17"/>
      <c r="LS73" s="17"/>
      <c r="LT73" s="17"/>
      <c r="LU73" s="17"/>
      <c r="LV73" s="17"/>
      <c r="LW73" s="17"/>
      <c r="LX73" s="17"/>
      <c r="LY73" s="17"/>
      <c r="LZ73" s="17"/>
      <c r="MA73" s="17"/>
      <c r="MB73" s="17"/>
      <c r="MC73" s="17"/>
      <c r="MD73" s="17"/>
      <c r="ME73" s="17"/>
      <c r="MF73" s="17"/>
      <c r="MG73" s="17"/>
      <c r="MH73" s="17"/>
      <c r="MI73" s="17"/>
      <c r="MJ73" s="17"/>
      <c r="MK73" s="17"/>
      <c r="ML73" s="17"/>
      <c r="MM73" s="17"/>
      <c r="MN73" s="17"/>
      <c r="MO73" s="17"/>
    </row>
    <row r="74" spans="1:353" ht="15" customHeight="1" x14ac:dyDescent="0.2">
      <c r="D74" s="10"/>
      <c r="E74" s="10"/>
      <c r="G74" s="17"/>
      <c r="H74" s="17"/>
      <c r="I74" s="17"/>
      <c r="K74" s="10"/>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row>
    <row r="75" spans="1:353" ht="15" customHeight="1" x14ac:dyDescent="0.2">
      <c r="C75" s="10" t="s">
        <v>107</v>
      </c>
      <c r="D75" s="10"/>
      <c r="E75" s="28">
        <v>0.30304999999999999</v>
      </c>
      <c r="F75" s="26">
        <f>+D75*E75</f>
        <v>0</v>
      </c>
      <c r="G75" s="17"/>
      <c r="H75" s="45" t="s">
        <v>108</v>
      </c>
      <c r="I75" s="17"/>
      <c r="K75" s="28">
        <v>0.30304999999999999</v>
      </c>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c r="IW75" s="17"/>
      <c r="IX75" s="17"/>
      <c r="IY75" s="17"/>
      <c r="IZ75" s="17"/>
      <c r="JA75" s="17"/>
      <c r="JB75" s="17"/>
      <c r="JC75" s="17"/>
      <c r="JD75" s="17"/>
      <c r="JE75" s="17"/>
      <c r="JF75" s="17"/>
      <c r="JG75" s="17"/>
      <c r="JH75" s="17"/>
      <c r="JI75" s="17"/>
      <c r="JJ75" s="17"/>
      <c r="JK75" s="17"/>
      <c r="JL75" s="17"/>
      <c r="JM75" s="17"/>
      <c r="JN75" s="17"/>
      <c r="JO75" s="17"/>
      <c r="JP75" s="17"/>
      <c r="JQ75" s="17"/>
      <c r="JR75" s="17"/>
      <c r="JS75" s="17"/>
      <c r="JT75" s="17"/>
      <c r="JU75" s="17"/>
      <c r="JV75" s="17"/>
      <c r="JW75" s="17"/>
      <c r="JX75" s="17"/>
      <c r="JY75" s="17"/>
      <c r="JZ75" s="17"/>
      <c r="KA75" s="17"/>
      <c r="KB75" s="17"/>
      <c r="KC75" s="17"/>
      <c r="KD75" s="17"/>
      <c r="KE75" s="17"/>
      <c r="KF75" s="17"/>
      <c r="KG75" s="17"/>
      <c r="KH75" s="17"/>
      <c r="KI75" s="17"/>
      <c r="KJ75" s="17"/>
      <c r="KK75" s="17"/>
      <c r="KL75" s="17"/>
      <c r="KM75" s="17"/>
      <c r="KN75" s="17"/>
      <c r="KO75" s="17"/>
      <c r="KP75" s="17"/>
      <c r="KQ75" s="17"/>
      <c r="KR75" s="17"/>
      <c r="KS75" s="17"/>
      <c r="KT75" s="17"/>
      <c r="KU75" s="17"/>
      <c r="KV75" s="17"/>
      <c r="KW75" s="17"/>
      <c r="KX75" s="17"/>
      <c r="KY75" s="17"/>
      <c r="KZ75" s="17"/>
      <c r="LA75" s="17"/>
      <c r="LB75" s="17"/>
      <c r="LC75" s="17"/>
      <c r="LD75" s="17"/>
      <c r="LE75" s="17"/>
      <c r="LF75" s="17"/>
      <c r="LG75" s="17"/>
      <c r="LH75" s="17"/>
      <c r="LI75" s="17"/>
      <c r="LJ75" s="17"/>
      <c r="LK75" s="17"/>
      <c r="LL75" s="17"/>
      <c r="LM75" s="17"/>
      <c r="LN75" s="17"/>
      <c r="LO75" s="17"/>
      <c r="LP75" s="17"/>
      <c r="LQ75" s="17"/>
      <c r="LR75" s="17"/>
      <c r="LS75" s="17"/>
      <c r="LT75" s="17"/>
      <c r="LU75" s="17"/>
      <c r="LV75" s="17"/>
      <c r="LW75" s="17"/>
      <c r="LX75" s="17"/>
      <c r="LY75" s="17"/>
      <c r="LZ75" s="17"/>
      <c r="MA75" s="17"/>
      <c r="MB75" s="17"/>
      <c r="MC75" s="17"/>
      <c r="MD75" s="17"/>
      <c r="ME75" s="17"/>
      <c r="MF75" s="17"/>
      <c r="MG75" s="17"/>
      <c r="MH75" s="17"/>
      <c r="MI75" s="17"/>
      <c r="MJ75" s="17"/>
      <c r="MK75" s="17"/>
      <c r="ML75" s="17"/>
      <c r="MM75" s="17"/>
      <c r="MN75" s="17"/>
      <c r="MO75" s="17"/>
    </row>
    <row r="76" spans="1:353" ht="15" customHeight="1" x14ac:dyDescent="0.2">
      <c r="A76" s="14"/>
      <c r="B76" s="14"/>
      <c r="C76" s="14"/>
      <c r="D76" s="12"/>
      <c r="E76" s="27"/>
      <c r="F76" s="36"/>
      <c r="G76" s="56"/>
      <c r="H76" s="17"/>
      <c r="I76" s="58"/>
      <c r="J76" s="58"/>
      <c r="K76" s="27"/>
    </row>
    <row r="77" spans="1:353" ht="15" customHeight="1" x14ac:dyDescent="0.2">
      <c r="C77" s="13" t="s">
        <v>147</v>
      </c>
      <c r="D77" s="11" t="s">
        <v>83</v>
      </c>
      <c r="E77" s="11" t="s">
        <v>41</v>
      </c>
      <c r="F77" s="11" t="s">
        <v>101</v>
      </c>
      <c r="G77" s="56"/>
      <c r="H77" s="17"/>
      <c r="I77" s="57"/>
      <c r="J77" s="57"/>
      <c r="K77" s="11" t="s">
        <v>41</v>
      </c>
    </row>
    <row r="78" spans="1:353" ht="15" customHeight="1" x14ac:dyDescent="0.2">
      <c r="A78" s="25" t="s">
        <v>3</v>
      </c>
      <c r="B78" s="10" t="s">
        <v>4</v>
      </c>
      <c r="C78" s="10" t="s">
        <v>28</v>
      </c>
      <c r="D78" s="10">
        <v>0</v>
      </c>
      <c r="E78" s="26">
        <v>965</v>
      </c>
      <c r="F78" s="26">
        <f t="shared" ref="F78:F85" si="9">+D78*E78</f>
        <v>0</v>
      </c>
      <c r="G78" s="56"/>
      <c r="H78" s="17" t="s">
        <v>94</v>
      </c>
      <c r="I78" s="24"/>
      <c r="J78" s="23"/>
      <c r="K78" s="26">
        <v>965</v>
      </c>
    </row>
    <row r="79" spans="1:353" ht="15" customHeight="1" x14ac:dyDescent="0.2">
      <c r="A79" s="25" t="s">
        <v>6</v>
      </c>
      <c r="B79" s="10" t="s">
        <v>7</v>
      </c>
      <c r="C79" s="10" t="s">
        <v>28</v>
      </c>
      <c r="D79" s="10">
        <v>0</v>
      </c>
      <c r="E79" s="26">
        <v>785</v>
      </c>
      <c r="F79" s="26">
        <f t="shared" si="9"/>
        <v>0</v>
      </c>
      <c r="G79" s="56"/>
      <c r="H79" s="17" t="s">
        <v>94</v>
      </c>
      <c r="I79" s="24"/>
      <c r="J79" s="23"/>
      <c r="K79" s="26">
        <v>785</v>
      </c>
    </row>
    <row r="80" spans="1:353" ht="15" customHeight="1" x14ac:dyDescent="0.2">
      <c r="A80" s="25" t="s">
        <v>8</v>
      </c>
      <c r="B80" s="10" t="s">
        <v>9</v>
      </c>
      <c r="C80" s="10" t="s">
        <v>28</v>
      </c>
      <c r="D80" s="10">
        <v>0</v>
      </c>
      <c r="E80" s="26">
        <v>650</v>
      </c>
      <c r="F80" s="26">
        <f t="shared" si="9"/>
        <v>0</v>
      </c>
      <c r="G80" s="56"/>
      <c r="H80" s="17" t="s">
        <v>94</v>
      </c>
      <c r="I80" s="24"/>
      <c r="J80" s="23"/>
      <c r="K80" s="26">
        <v>650</v>
      </c>
    </row>
    <row r="81" spans="1:11" ht="15" customHeight="1" x14ac:dyDescent="0.2">
      <c r="A81" s="25" t="s">
        <v>10</v>
      </c>
      <c r="B81" s="10" t="s">
        <v>11</v>
      </c>
      <c r="C81" s="10" t="s">
        <v>28</v>
      </c>
      <c r="D81" s="10">
        <v>0</v>
      </c>
      <c r="E81" s="26">
        <v>390</v>
      </c>
      <c r="F81" s="26">
        <f t="shared" si="9"/>
        <v>0</v>
      </c>
      <c r="G81" s="56"/>
      <c r="H81" s="17" t="s">
        <v>94</v>
      </c>
      <c r="I81" s="24"/>
      <c r="J81" s="23"/>
      <c r="K81" s="26">
        <v>390</v>
      </c>
    </row>
    <row r="82" spans="1:11" ht="15" customHeight="1" x14ac:dyDescent="0.2">
      <c r="A82" s="25" t="s">
        <v>12</v>
      </c>
      <c r="B82" s="10" t="s">
        <v>13</v>
      </c>
      <c r="C82" s="10" t="s">
        <v>28</v>
      </c>
      <c r="D82" s="10">
        <v>0</v>
      </c>
      <c r="E82" s="26">
        <v>235</v>
      </c>
      <c r="F82" s="26">
        <f t="shared" si="9"/>
        <v>0</v>
      </c>
      <c r="G82" s="56"/>
      <c r="H82" s="17" t="s">
        <v>94</v>
      </c>
      <c r="I82" s="24"/>
      <c r="J82" s="23"/>
      <c r="K82" s="26">
        <v>235</v>
      </c>
    </row>
    <row r="83" spans="1:11" ht="15" customHeight="1" x14ac:dyDescent="0.2">
      <c r="C83" s="10" t="s">
        <v>14</v>
      </c>
      <c r="D83" s="10">
        <v>0</v>
      </c>
      <c r="E83" s="26">
        <v>105</v>
      </c>
      <c r="F83" s="26">
        <f t="shared" si="9"/>
        <v>0</v>
      </c>
      <c r="G83" s="56"/>
      <c r="H83" s="17" t="s">
        <v>88</v>
      </c>
      <c r="I83" s="24"/>
      <c r="J83" s="23"/>
      <c r="K83" s="26">
        <v>105</v>
      </c>
    </row>
    <row r="84" spans="1:11" ht="15" customHeight="1" x14ac:dyDescent="0.2">
      <c r="C84" s="10" t="s">
        <v>15</v>
      </c>
      <c r="D84" s="10">
        <v>0</v>
      </c>
      <c r="E84" s="26">
        <v>52</v>
      </c>
      <c r="F84" s="26">
        <f t="shared" si="9"/>
        <v>0</v>
      </c>
      <c r="G84" s="56"/>
      <c r="H84" s="17" t="s">
        <v>89</v>
      </c>
      <c r="I84" s="24"/>
      <c r="J84" s="23"/>
      <c r="K84" s="26">
        <v>52</v>
      </c>
    </row>
    <row r="85" spans="1:11" ht="15" customHeight="1" x14ac:dyDescent="0.2">
      <c r="C85" s="10" t="s">
        <v>16</v>
      </c>
      <c r="D85" s="10">
        <v>0</v>
      </c>
      <c r="E85" s="26">
        <v>21</v>
      </c>
      <c r="F85" s="26">
        <f t="shared" si="9"/>
        <v>0</v>
      </c>
      <c r="G85" s="56"/>
      <c r="H85" s="17"/>
      <c r="I85" s="24"/>
      <c r="J85" s="23"/>
      <c r="K85" s="26">
        <v>21</v>
      </c>
    </row>
    <row r="86" spans="1:11" ht="15" customHeight="1" x14ac:dyDescent="0.2">
      <c r="A86" s="14" t="s">
        <v>24</v>
      </c>
      <c r="B86" s="14"/>
      <c r="C86" s="14"/>
      <c r="D86" s="12"/>
      <c r="E86" s="27"/>
      <c r="F86" s="36">
        <f>SUM(F78:F85)</f>
        <v>0</v>
      </c>
      <c r="G86" s="56"/>
      <c r="H86" s="17"/>
      <c r="I86" s="58"/>
      <c r="J86" s="58"/>
      <c r="K86" s="27"/>
    </row>
    <row r="87" spans="1:11" ht="15" customHeight="1" x14ac:dyDescent="0.2">
      <c r="D87" s="10"/>
      <c r="G87" s="56"/>
      <c r="H87" s="17"/>
      <c r="I87" s="23"/>
      <c r="J87" s="23"/>
    </row>
    <row r="88" spans="1:11" ht="15" customHeight="1" x14ac:dyDescent="0.2">
      <c r="C88" s="10" t="s">
        <v>29</v>
      </c>
      <c r="D88" s="10"/>
      <c r="E88" s="28">
        <v>0.30304999999999999</v>
      </c>
      <c r="F88" s="26">
        <f>+D88*E88</f>
        <v>0</v>
      </c>
      <c r="G88" s="56"/>
      <c r="H88" s="45" t="s">
        <v>95</v>
      </c>
      <c r="I88" s="24"/>
      <c r="J88" s="23"/>
      <c r="K88" s="28">
        <v>0.30304999999999999</v>
      </c>
    </row>
    <row r="89" spans="1:11" ht="15" customHeight="1" x14ac:dyDescent="0.2">
      <c r="D89" s="10"/>
      <c r="E89" s="28"/>
      <c r="F89" s="26"/>
      <c r="G89" s="56"/>
      <c r="H89" s="45"/>
      <c r="I89" s="24"/>
      <c r="J89" s="23"/>
      <c r="K89" s="28"/>
    </row>
    <row r="90" spans="1:11" ht="15" customHeight="1" x14ac:dyDescent="0.2">
      <c r="C90" s="13" t="s">
        <v>135</v>
      </c>
      <c r="D90" s="11" t="s">
        <v>83</v>
      </c>
      <c r="E90" s="11" t="s">
        <v>41</v>
      </c>
      <c r="F90" s="11" t="s">
        <v>101</v>
      </c>
      <c r="G90" s="56"/>
      <c r="H90" s="45"/>
      <c r="I90" s="24"/>
      <c r="J90" s="23"/>
      <c r="K90" s="28"/>
    </row>
    <row r="91" spans="1:11" ht="15" customHeight="1" x14ac:dyDescent="0.2">
      <c r="A91" s="25"/>
      <c r="C91" s="10" t="s">
        <v>135</v>
      </c>
      <c r="D91" s="10">
        <v>0</v>
      </c>
      <c r="E91" s="26">
        <v>1500</v>
      </c>
      <c r="F91" s="26">
        <f>+D91*E91</f>
        <v>0</v>
      </c>
      <c r="G91" s="56"/>
      <c r="H91" s="45"/>
      <c r="I91" s="24"/>
      <c r="J91" s="23"/>
      <c r="K91" s="28"/>
    </row>
    <row r="92" spans="1:11" ht="15" customHeight="1" x14ac:dyDescent="0.2">
      <c r="C92" s="10" t="s">
        <v>14</v>
      </c>
      <c r="D92" s="10">
        <v>0</v>
      </c>
      <c r="E92" s="26">
        <v>750</v>
      </c>
      <c r="F92" s="26">
        <f t="shared" ref="F92:F94" si="10">+D92*E92</f>
        <v>0</v>
      </c>
      <c r="G92" s="56"/>
      <c r="H92" s="45"/>
      <c r="I92" s="24"/>
      <c r="J92" s="23"/>
      <c r="K92" s="28"/>
    </row>
    <row r="93" spans="1:11" ht="15" customHeight="1" x14ac:dyDescent="0.2">
      <c r="C93" s="10" t="s">
        <v>15</v>
      </c>
      <c r="D93" s="10">
        <v>0</v>
      </c>
      <c r="E93" s="26">
        <v>375</v>
      </c>
      <c r="F93" s="26">
        <f t="shared" si="10"/>
        <v>0</v>
      </c>
      <c r="G93" s="56"/>
      <c r="H93" s="45"/>
      <c r="I93" s="24"/>
      <c r="J93" s="23"/>
      <c r="K93" s="28"/>
    </row>
    <row r="94" spans="1:11" ht="15" customHeight="1" x14ac:dyDescent="0.2">
      <c r="C94" s="10" t="s">
        <v>16</v>
      </c>
      <c r="D94" s="10">
        <v>0</v>
      </c>
      <c r="E94" s="26">
        <v>150</v>
      </c>
      <c r="F94" s="26">
        <f t="shared" si="10"/>
        <v>0</v>
      </c>
      <c r="G94" s="56"/>
      <c r="H94" s="45"/>
      <c r="I94" s="24"/>
      <c r="J94" s="23"/>
      <c r="K94" s="28"/>
    </row>
    <row r="95" spans="1:11" ht="15" customHeight="1" x14ac:dyDescent="0.2">
      <c r="A95" s="14" t="s">
        <v>24</v>
      </c>
      <c r="B95" s="14"/>
      <c r="C95" s="14"/>
      <c r="D95" s="12"/>
      <c r="E95" s="27"/>
      <c r="F95" s="36">
        <f>SUM(F91:F94)</f>
        <v>0</v>
      </c>
      <c r="G95" s="56"/>
      <c r="H95" s="45"/>
      <c r="I95" s="24"/>
      <c r="J95" s="23"/>
      <c r="K95" s="28"/>
    </row>
    <row r="96" spans="1:11" ht="15" customHeight="1" x14ac:dyDescent="0.2">
      <c r="D96" s="10"/>
      <c r="E96" s="28"/>
      <c r="F96" s="26"/>
      <c r="G96" s="56"/>
      <c r="H96" s="45"/>
      <c r="I96" s="24"/>
      <c r="J96" s="23"/>
      <c r="K96" s="28"/>
    </row>
    <row r="97" spans="1:11" ht="15" customHeight="1" x14ac:dyDescent="0.2">
      <c r="C97" s="13" t="s">
        <v>56</v>
      </c>
      <c r="D97" s="11" t="s">
        <v>83</v>
      </c>
      <c r="E97" s="11" t="s">
        <v>41</v>
      </c>
      <c r="F97" s="11" t="s">
        <v>101</v>
      </c>
      <c r="G97" s="56"/>
      <c r="H97" s="17"/>
      <c r="I97" s="57"/>
      <c r="J97" s="57"/>
      <c r="K97" s="11" t="s">
        <v>41</v>
      </c>
    </row>
    <row r="98" spans="1:11" ht="15" customHeight="1" x14ac:dyDescent="0.2">
      <c r="A98" s="25" t="s">
        <v>3</v>
      </c>
      <c r="B98" s="10" t="s">
        <v>4</v>
      </c>
      <c r="C98" s="10" t="s">
        <v>30</v>
      </c>
      <c r="D98" s="10">
        <v>0</v>
      </c>
      <c r="E98" s="26">
        <v>2560</v>
      </c>
      <c r="F98" s="26">
        <f t="shared" ref="F98:F105" si="11">+D98*E98</f>
        <v>0</v>
      </c>
      <c r="G98" s="56"/>
      <c r="H98" s="17"/>
      <c r="I98" s="24"/>
      <c r="J98" s="23"/>
      <c r="K98" s="26">
        <v>2560</v>
      </c>
    </row>
    <row r="99" spans="1:11" ht="15" customHeight="1" x14ac:dyDescent="0.2">
      <c r="A99" s="25" t="s">
        <v>6</v>
      </c>
      <c r="B99" s="10" t="s">
        <v>7</v>
      </c>
      <c r="C99" s="10" t="s">
        <v>30</v>
      </c>
      <c r="D99" s="10">
        <v>0</v>
      </c>
      <c r="E99" s="26">
        <v>1880</v>
      </c>
      <c r="F99" s="26">
        <f t="shared" si="11"/>
        <v>0</v>
      </c>
      <c r="G99" s="56"/>
      <c r="H99" s="17"/>
      <c r="I99" s="24"/>
      <c r="J99" s="23"/>
      <c r="K99" s="26">
        <v>1880</v>
      </c>
    </row>
    <row r="100" spans="1:11" ht="15" customHeight="1" x14ac:dyDescent="0.2">
      <c r="A100" s="25" t="s">
        <v>8</v>
      </c>
      <c r="B100" s="10" t="s">
        <v>9</v>
      </c>
      <c r="C100" s="10" t="s">
        <v>30</v>
      </c>
      <c r="D100" s="10">
        <v>0</v>
      </c>
      <c r="E100" s="26">
        <v>1230</v>
      </c>
      <c r="F100" s="26">
        <f t="shared" si="11"/>
        <v>0</v>
      </c>
      <c r="G100" s="56"/>
      <c r="H100" s="17"/>
      <c r="I100" s="24"/>
      <c r="J100" s="23"/>
      <c r="K100" s="26">
        <v>1230</v>
      </c>
    </row>
    <row r="101" spans="1:11" ht="15" customHeight="1" x14ac:dyDescent="0.2">
      <c r="A101" s="25" t="s">
        <v>10</v>
      </c>
      <c r="B101" s="10" t="s">
        <v>11</v>
      </c>
      <c r="C101" s="10" t="s">
        <v>30</v>
      </c>
      <c r="D101" s="10">
        <v>0</v>
      </c>
      <c r="E101" s="26">
        <v>800</v>
      </c>
      <c r="F101" s="26">
        <f t="shared" si="11"/>
        <v>0</v>
      </c>
      <c r="G101" s="56"/>
      <c r="H101" s="17"/>
      <c r="I101" s="24"/>
      <c r="J101" s="23"/>
      <c r="K101" s="26">
        <v>800</v>
      </c>
    </row>
    <row r="102" spans="1:11" ht="15" customHeight="1" x14ac:dyDescent="0.2">
      <c r="A102" s="25" t="s">
        <v>12</v>
      </c>
      <c r="B102" s="10" t="s">
        <v>13</v>
      </c>
      <c r="C102" s="10" t="s">
        <v>30</v>
      </c>
      <c r="D102" s="10">
        <v>0</v>
      </c>
      <c r="E102" s="26">
        <v>550</v>
      </c>
      <c r="F102" s="26">
        <f t="shared" si="11"/>
        <v>0</v>
      </c>
      <c r="G102" s="56"/>
      <c r="H102" s="17"/>
      <c r="I102" s="24"/>
      <c r="J102" s="23"/>
      <c r="K102" s="26">
        <v>550</v>
      </c>
    </row>
    <row r="103" spans="1:11" ht="15" customHeight="1" x14ac:dyDescent="0.2">
      <c r="C103" s="10" t="s">
        <v>14</v>
      </c>
      <c r="D103" s="10">
        <v>0</v>
      </c>
      <c r="E103" s="26">
        <v>261</v>
      </c>
      <c r="F103" s="26">
        <f t="shared" si="11"/>
        <v>0</v>
      </c>
      <c r="G103" s="56"/>
      <c r="H103" s="17" t="s">
        <v>88</v>
      </c>
      <c r="I103" s="24"/>
      <c r="J103" s="23"/>
      <c r="K103" s="26">
        <v>261</v>
      </c>
    </row>
    <row r="104" spans="1:11" ht="15" customHeight="1" x14ac:dyDescent="0.2">
      <c r="C104" s="10" t="s">
        <v>15</v>
      </c>
      <c r="D104" s="10">
        <v>0</v>
      </c>
      <c r="E104" s="26">
        <v>131</v>
      </c>
      <c r="F104" s="26">
        <f t="shared" si="11"/>
        <v>0</v>
      </c>
      <c r="G104" s="56"/>
      <c r="H104" s="17" t="s">
        <v>89</v>
      </c>
      <c r="I104" s="24"/>
      <c r="J104" s="23"/>
      <c r="K104" s="26">
        <v>131</v>
      </c>
    </row>
    <row r="105" spans="1:11" ht="15" customHeight="1" x14ac:dyDescent="0.2">
      <c r="C105" s="10" t="s">
        <v>16</v>
      </c>
      <c r="D105" s="10">
        <v>0</v>
      </c>
      <c r="E105" s="26">
        <v>52</v>
      </c>
      <c r="F105" s="26">
        <f t="shared" si="11"/>
        <v>0</v>
      </c>
      <c r="G105" s="56"/>
      <c r="H105" s="17"/>
      <c r="I105" s="24"/>
      <c r="J105" s="23"/>
      <c r="K105" s="26">
        <v>52</v>
      </c>
    </row>
    <row r="106" spans="1:11" ht="15" customHeight="1" x14ac:dyDescent="0.2">
      <c r="A106" s="14" t="s">
        <v>24</v>
      </c>
      <c r="B106" s="14"/>
      <c r="C106" s="14"/>
      <c r="D106" s="12"/>
      <c r="E106" s="27"/>
      <c r="F106" s="36">
        <f>SUM(F98:F105)</f>
        <v>0</v>
      </c>
      <c r="G106" s="56"/>
      <c r="H106" s="17"/>
      <c r="I106" s="58"/>
      <c r="J106" s="58"/>
      <c r="K106" s="27"/>
    </row>
    <row r="107" spans="1:11" ht="15" customHeight="1" x14ac:dyDescent="0.2">
      <c r="D107" s="10"/>
      <c r="G107" s="56"/>
      <c r="H107" s="17"/>
      <c r="I107" s="23"/>
      <c r="J107" s="23"/>
    </row>
    <row r="108" spans="1:11" ht="15" customHeight="1" x14ac:dyDescent="0.2">
      <c r="C108" s="10" t="s">
        <v>31</v>
      </c>
      <c r="D108" s="10">
        <v>0</v>
      </c>
      <c r="E108" s="28">
        <v>0.62699999999999989</v>
      </c>
      <c r="F108" s="26">
        <f t="shared" ref="F108:F109" si="12">+D108*E108</f>
        <v>0</v>
      </c>
      <c r="G108" s="56"/>
      <c r="H108" s="17" t="s">
        <v>103</v>
      </c>
      <c r="I108" s="24"/>
      <c r="K108" s="28">
        <v>0.62699999999999989</v>
      </c>
    </row>
    <row r="109" spans="1:11" ht="15" customHeight="1" x14ac:dyDescent="0.2">
      <c r="C109" s="10" t="s">
        <v>45</v>
      </c>
      <c r="D109" s="10">
        <v>0</v>
      </c>
      <c r="E109" s="28">
        <v>0.30304999999999999</v>
      </c>
      <c r="F109" s="26">
        <f t="shared" si="12"/>
        <v>0</v>
      </c>
      <c r="G109" s="56"/>
      <c r="H109" s="17" t="s">
        <v>97</v>
      </c>
      <c r="I109" s="24"/>
      <c r="K109" s="28">
        <v>0.30304999999999999</v>
      </c>
    </row>
    <row r="110" spans="1:11" ht="15" customHeight="1" x14ac:dyDescent="0.2">
      <c r="D110" s="10"/>
      <c r="G110" s="56"/>
      <c r="H110" s="17"/>
      <c r="I110" s="23"/>
      <c r="J110" s="23"/>
    </row>
    <row r="111" spans="1:11" ht="15" customHeight="1" x14ac:dyDescent="0.2">
      <c r="C111" s="13" t="s">
        <v>148</v>
      </c>
      <c r="D111" s="11" t="s">
        <v>83</v>
      </c>
      <c r="E111" s="11" t="s">
        <v>41</v>
      </c>
      <c r="F111" s="11" t="s">
        <v>101</v>
      </c>
      <c r="G111" s="56"/>
      <c r="H111" s="17"/>
      <c r="I111" s="57"/>
      <c r="J111" s="57"/>
      <c r="K111" s="11" t="s">
        <v>41</v>
      </c>
    </row>
    <row r="112" spans="1:11" ht="15" customHeight="1" x14ac:dyDescent="0.2">
      <c r="A112" s="25" t="s">
        <v>3</v>
      </c>
      <c r="B112" s="10" t="s">
        <v>4</v>
      </c>
      <c r="C112" s="10" t="s">
        <v>32</v>
      </c>
      <c r="D112" s="10">
        <v>0</v>
      </c>
      <c r="E112" s="26">
        <v>2065</v>
      </c>
      <c r="F112" s="26">
        <f t="shared" ref="F112:F119" si="13">+D112*E112</f>
        <v>0</v>
      </c>
      <c r="G112" s="56"/>
      <c r="H112" s="17"/>
      <c r="I112" s="24"/>
      <c r="J112" s="23"/>
      <c r="K112" s="26">
        <v>2065</v>
      </c>
    </row>
    <row r="113" spans="1:11" ht="15" customHeight="1" x14ac:dyDescent="0.2">
      <c r="A113" s="25" t="s">
        <v>6</v>
      </c>
      <c r="B113" s="10" t="s">
        <v>7</v>
      </c>
      <c r="C113" s="10" t="s">
        <v>32</v>
      </c>
      <c r="D113" s="10">
        <v>0</v>
      </c>
      <c r="E113" s="26">
        <v>1350</v>
      </c>
      <c r="F113" s="26">
        <f t="shared" si="13"/>
        <v>0</v>
      </c>
      <c r="G113" s="56"/>
      <c r="H113" s="17"/>
      <c r="I113" s="24"/>
      <c r="J113" s="23"/>
      <c r="K113" s="26">
        <v>1350</v>
      </c>
    </row>
    <row r="114" spans="1:11" ht="15" customHeight="1" x14ac:dyDescent="0.2">
      <c r="A114" s="25" t="s">
        <v>8</v>
      </c>
      <c r="B114" s="10" t="s">
        <v>9</v>
      </c>
      <c r="C114" s="10" t="s">
        <v>32</v>
      </c>
      <c r="D114" s="10">
        <v>0</v>
      </c>
      <c r="E114" s="26">
        <v>885</v>
      </c>
      <c r="F114" s="26">
        <f t="shared" si="13"/>
        <v>0</v>
      </c>
      <c r="G114" s="56"/>
      <c r="H114" s="17"/>
      <c r="I114" s="24"/>
      <c r="J114" s="23"/>
      <c r="K114" s="26">
        <v>885</v>
      </c>
    </row>
    <row r="115" spans="1:11" ht="15" customHeight="1" x14ac:dyDescent="0.2">
      <c r="A115" s="25" t="s">
        <v>10</v>
      </c>
      <c r="B115" s="10" t="s">
        <v>11</v>
      </c>
      <c r="C115" s="10" t="s">
        <v>32</v>
      </c>
      <c r="D115" s="10">
        <v>0</v>
      </c>
      <c r="E115" s="26">
        <v>570</v>
      </c>
      <c r="F115" s="26">
        <f t="shared" si="13"/>
        <v>0</v>
      </c>
      <c r="G115" s="56"/>
      <c r="H115" s="17"/>
      <c r="I115" s="24"/>
      <c r="J115" s="23"/>
      <c r="K115" s="26">
        <v>570</v>
      </c>
    </row>
    <row r="116" spans="1:11" ht="15" customHeight="1" x14ac:dyDescent="0.2">
      <c r="A116" s="25" t="s">
        <v>12</v>
      </c>
      <c r="B116" s="10" t="s">
        <v>13</v>
      </c>
      <c r="C116" s="10" t="s">
        <v>32</v>
      </c>
      <c r="D116" s="10">
        <v>0</v>
      </c>
      <c r="E116" s="26">
        <v>355</v>
      </c>
      <c r="F116" s="26">
        <f t="shared" si="13"/>
        <v>0</v>
      </c>
      <c r="G116" s="56"/>
      <c r="H116" s="17"/>
      <c r="I116" s="24"/>
      <c r="J116" s="23"/>
      <c r="K116" s="26">
        <v>355</v>
      </c>
    </row>
    <row r="117" spans="1:11" ht="15" customHeight="1" x14ac:dyDescent="0.2">
      <c r="C117" s="10" t="s">
        <v>14</v>
      </c>
      <c r="D117" s="10">
        <v>0</v>
      </c>
      <c r="E117" s="26">
        <v>167</v>
      </c>
      <c r="F117" s="26">
        <f t="shared" si="13"/>
        <v>0</v>
      </c>
      <c r="G117" s="56"/>
      <c r="H117" s="17" t="s">
        <v>88</v>
      </c>
      <c r="I117" s="24"/>
      <c r="J117" s="23"/>
      <c r="K117" s="26">
        <v>167</v>
      </c>
    </row>
    <row r="118" spans="1:11" ht="15" customHeight="1" x14ac:dyDescent="0.2">
      <c r="C118" s="10" t="s">
        <v>15</v>
      </c>
      <c r="D118" s="10">
        <v>0</v>
      </c>
      <c r="E118" s="26">
        <v>84</v>
      </c>
      <c r="F118" s="26">
        <f t="shared" si="13"/>
        <v>0</v>
      </c>
      <c r="G118" s="56"/>
      <c r="H118" s="17" t="s">
        <v>89</v>
      </c>
      <c r="I118" s="24"/>
      <c r="J118" s="23"/>
      <c r="K118" s="26">
        <v>84</v>
      </c>
    </row>
    <row r="119" spans="1:11" ht="15" customHeight="1" x14ac:dyDescent="0.2">
      <c r="C119" s="10" t="s">
        <v>16</v>
      </c>
      <c r="D119" s="10">
        <v>0</v>
      </c>
      <c r="E119" s="26">
        <v>36</v>
      </c>
      <c r="F119" s="26">
        <f t="shared" si="13"/>
        <v>0</v>
      </c>
      <c r="G119" s="56"/>
      <c r="H119" s="17"/>
      <c r="I119" s="24"/>
      <c r="J119" s="23"/>
      <c r="K119" s="26">
        <v>36</v>
      </c>
    </row>
    <row r="120" spans="1:11" ht="15" customHeight="1" x14ac:dyDescent="0.2">
      <c r="A120" s="14" t="s">
        <v>24</v>
      </c>
      <c r="B120" s="14"/>
      <c r="C120" s="14"/>
      <c r="D120" s="12"/>
      <c r="E120" s="27"/>
      <c r="F120" s="36">
        <f>SUM(F112:F119)</f>
        <v>0</v>
      </c>
      <c r="G120" s="56"/>
      <c r="H120" s="17"/>
      <c r="I120" s="58"/>
      <c r="J120" s="58"/>
      <c r="K120" s="27"/>
    </row>
    <row r="121" spans="1:11" ht="15" customHeight="1" x14ac:dyDescent="0.2">
      <c r="A121" s="14"/>
      <c r="B121" s="14"/>
      <c r="C121" s="14"/>
      <c r="D121" s="12"/>
      <c r="E121" s="27"/>
      <c r="F121" s="36"/>
      <c r="G121" s="56"/>
      <c r="H121" s="17"/>
      <c r="I121" s="58"/>
      <c r="J121" s="58"/>
      <c r="K121" s="27"/>
    </row>
    <row r="122" spans="1:11" ht="15" customHeight="1" x14ac:dyDescent="0.2">
      <c r="C122" s="13" t="s">
        <v>57</v>
      </c>
      <c r="D122" s="11" t="s">
        <v>83</v>
      </c>
      <c r="E122" s="11" t="s">
        <v>41</v>
      </c>
      <c r="F122" s="11" t="s">
        <v>101</v>
      </c>
      <c r="G122" s="56"/>
      <c r="H122" s="17"/>
      <c r="I122" s="58"/>
      <c r="J122" s="58"/>
      <c r="K122" s="11" t="s">
        <v>41</v>
      </c>
    </row>
    <row r="123" spans="1:11" ht="15" customHeight="1" x14ac:dyDescent="0.2">
      <c r="A123" s="25" t="s">
        <v>3</v>
      </c>
      <c r="B123" s="10" t="s">
        <v>4</v>
      </c>
      <c r="C123" s="10" t="s">
        <v>123</v>
      </c>
      <c r="D123" s="10">
        <v>0</v>
      </c>
      <c r="E123" s="26">
        <v>2272</v>
      </c>
      <c r="F123" s="26">
        <f t="shared" ref="F123:F130" si="14">+D123*E123</f>
        <v>0</v>
      </c>
      <c r="G123" s="56"/>
      <c r="H123" s="1" t="s">
        <v>124</v>
      </c>
      <c r="I123" s="58"/>
      <c r="J123" s="58"/>
      <c r="K123" s="26">
        <v>2065</v>
      </c>
    </row>
    <row r="124" spans="1:11" ht="15" customHeight="1" x14ac:dyDescent="0.2">
      <c r="A124" s="25" t="s">
        <v>6</v>
      </c>
      <c r="B124" s="10" t="s">
        <v>7</v>
      </c>
      <c r="C124" s="10" t="s">
        <v>123</v>
      </c>
      <c r="D124" s="10">
        <v>0</v>
      </c>
      <c r="E124" s="26">
        <v>1485</v>
      </c>
      <c r="F124" s="26">
        <f t="shared" si="14"/>
        <v>0</v>
      </c>
      <c r="G124" s="56"/>
      <c r="H124" s="1" t="s">
        <v>124</v>
      </c>
      <c r="I124" s="58"/>
      <c r="J124" s="58"/>
      <c r="K124" s="26">
        <v>1350</v>
      </c>
    </row>
    <row r="125" spans="1:11" ht="15" customHeight="1" x14ac:dyDescent="0.2">
      <c r="A125" s="25" t="s">
        <v>8</v>
      </c>
      <c r="B125" s="10" t="s">
        <v>9</v>
      </c>
      <c r="C125" s="10" t="s">
        <v>123</v>
      </c>
      <c r="D125" s="10">
        <v>0</v>
      </c>
      <c r="E125" s="26">
        <v>974</v>
      </c>
      <c r="F125" s="26">
        <f t="shared" si="14"/>
        <v>0</v>
      </c>
      <c r="G125" s="56"/>
      <c r="H125" s="1" t="s">
        <v>124</v>
      </c>
      <c r="I125" s="58"/>
      <c r="J125" s="58"/>
      <c r="K125" s="26">
        <v>885</v>
      </c>
    </row>
    <row r="126" spans="1:11" ht="15" customHeight="1" x14ac:dyDescent="0.2">
      <c r="A126" s="25" t="s">
        <v>10</v>
      </c>
      <c r="B126" s="10" t="s">
        <v>11</v>
      </c>
      <c r="C126" s="10" t="s">
        <v>123</v>
      </c>
      <c r="D126" s="10">
        <v>0</v>
      </c>
      <c r="E126" s="26">
        <v>627</v>
      </c>
      <c r="F126" s="26">
        <f t="shared" si="14"/>
        <v>0</v>
      </c>
      <c r="G126" s="56"/>
      <c r="H126" s="1" t="s">
        <v>124</v>
      </c>
      <c r="I126" s="58"/>
      <c r="J126" s="58"/>
      <c r="K126" s="26">
        <v>570</v>
      </c>
    </row>
    <row r="127" spans="1:11" ht="15" customHeight="1" x14ac:dyDescent="0.2">
      <c r="A127" s="25" t="s">
        <v>12</v>
      </c>
      <c r="B127" s="10" t="s">
        <v>13</v>
      </c>
      <c r="C127" s="10" t="s">
        <v>123</v>
      </c>
      <c r="D127" s="10">
        <v>0</v>
      </c>
      <c r="E127" s="26">
        <v>391</v>
      </c>
      <c r="F127" s="26">
        <f t="shared" si="14"/>
        <v>0</v>
      </c>
      <c r="G127" s="56"/>
      <c r="H127" s="1" t="s">
        <v>124</v>
      </c>
      <c r="I127" s="58"/>
      <c r="J127" s="58"/>
      <c r="K127" s="26">
        <v>355</v>
      </c>
    </row>
    <row r="128" spans="1:11" ht="15" customHeight="1" x14ac:dyDescent="0.2">
      <c r="C128" s="10" t="s">
        <v>118</v>
      </c>
      <c r="D128" s="10">
        <v>0</v>
      </c>
      <c r="E128" s="26">
        <v>184</v>
      </c>
      <c r="F128" s="26">
        <f t="shared" si="14"/>
        <v>0</v>
      </c>
      <c r="G128" s="56"/>
      <c r="H128" s="17" t="s">
        <v>88</v>
      </c>
      <c r="I128" s="58"/>
      <c r="J128" s="58"/>
      <c r="K128" s="26">
        <v>167</v>
      </c>
    </row>
    <row r="129" spans="1:195" ht="15" customHeight="1" x14ac:dyDescent="0.2">
      <c r="C129" s="10" t="s">
        <v>121</v>
      </c>
      <c r="D129" s="10">
        <v>0</v>
      </c>
      <c r="E129" s="26">
        <v>92</v>
      </c>
      <c r="F129" s="26">
        <f t="shared" si="14"/>
        <v>0</v>
      </c>
      <c r="G129" s="56"/>
      <c r="H129" s="17" t="s">
        <v>89</v>
      </c>
      <c r="I129" s="58"/>
      <c r="J129" s="58"/>
      <c r="K129" s="26">
        <v>84</v>
      </c>
    </row>
    <row r="130" spans="1:195" ht="15" customHeight="1" x14ac:dyDescent="0.2">
      <c r="C130" s="10" t="s">
        <v>120</v>
      </c>
      <c r="D130" s="10">
        <v>0</v>
      </c>
      <c r="E130" s="26">
        <v>40</v>
      </c>
      <c r="F130" s="26">
        <f t="shared" si="14"/>
        <v>0</v>
      </c>
      <c r="G130" s="56"/>
      <c r="H130" s="17"/>
      <c r="I130" s="58"/>
      <c r="J130" s="58"/>
      <c r="K130" s="26">
        <v>36</v>
      </c>
    </row>
    <row r="131" spans="1:195" ht="15" customHeight="1" x14ac:dyDescent="0.2">
      <c r="A131" s="14" t="s">
        <v>24</v>
      </c>
      <c r="B131" s="14"/>
      <c r="C131" s="14"/>
      <c r="D131" s="12"/>
      <c r="E131" s="27"/>
      <c r="F131" s="36">
        <f>SUM(F123:F130)</f>
        <v>0</v>
      </c>
      <c r="G131" s="56"/>
      <c r="H131" s="17"/>
      <c r="I131" s="58"/>
      <c r="J131" s="58"/>
      <c r="K131" s="27"/>
    </row>
    <row r="132" spans="1:195" ht="15" customHeight="1" x14ac:dyDescent="0.2">
      <c r="A132" s="14"/>
      <c r="B132" s="14"/>
      <c r="C132" s="14"/>
      <c r="D132" s="12"/>
      <c r="E132" s="27"/>
      <c r="F132" s="36"/>
      <c r="G132" s="56"/>
      <c r="H132" s="17"/>
      <c r="I132" s="58"/>
      <c r="J132" s="58"/>
      <c r="K132" s="27"/>
    </row>
    <row r="133" spans="1:195" ht="15" customHeight="1" x14ac:dyDescent="0.2">
      <c r="C133" s="13" t="s">
        <v>149</v>
      </c>
      <c r="D133" s="11" t="s">
        <v>83</v>
      </c>
      <c r="E133" s="11" t="s">
        <v>41</v>
      </c>
      <c r="F133" s="11" t="s">
        <v>101</v>
      </c>
      <c r="G133" s="56"/>
      <c r="H133" s="17"/>
      <c r="I133" s="57"/>
      <c r="J133" s="57"/>
      <c r="K133" s="11" t="s">
        <v>41</v>
      </c>
    </row>
    <row r="134" spans="1:195" ht="15" customHeight="1" x14ac:dyDescent="0.2">
      <c r="A134" s="10" t="s">
        <v>3</v>
      </c>
      <c r="B134" s="10" t="s">
        <v>4</v>
      </c>
      <c r="C134" s="10" t="s">
        <v>33</v>
      </c>
      <c r="D134" s="10">
        <v>0</v>
      </c>
      <c r="E134" s="26">
        <v>920</v>
      </c>
      <c r="F134" s="26">
        <f t="shared" ref="F134:F141" si="15">+D134*E134</f>
        <v>0</v>
      </c>
      <c r="G134" s="56"/>
      <c r="H134" s="17" t="s">
        <v>98</v>
      </c>
      <c r="I134" s="24"/>
      <c r="K134" s="26">
        <v>920</v>
      </c>
    </row>
    <row r="135" spans="1:195" ht="15" customHeight="1" x14ac:dyDescent="0.2">
      <c r="A135" s="10" t="s">
        <v>6</v>
      </c>
      <c r="B135" s="10" t="s">
        <v>7</v>
      </c>
      <c r="C135" s="10" t="s">
        <v>33</v>
      </c>
      <c r="D135" s="10">
        <v>0</v>
      </c>
      <c r="E135" s="26">
        <v>740</v>
      </c>
      <c r="F135" s="26">
        <f t="shared" si="15"/>
        <v>0</v>
      </c>
      <c r="G135" s="56"/>
      <c r="H135" s="17" t="s">
        <v>98</v>
      </c>
      <c r="I135" s="24"/>
      <c r="K135" s="26">
        <v>740</v>
      </c>
    </row>
    <row r="136" spans="1:195" ht="15" customHeight="1" x14ac:dyDescent="0.2">
      <c r="A136" s="10" t="s">
        <v>8</v>
      </c>
      <c r="B136" s="10" t="s">
        <v>9</v>
      </c>
      <c r="C136" s="10" t="s">
        <v>33</v>
      </c>
      <c r="D136" s="10">
        <v>0</v>
      </c>
      <c r="E136" s="26">
        <v>600</v>
      </c>
      <c r="F136" s="26">
        <f t="shared" si="15"/>
        <v>0</v>
      </c>
      <c r="G136" s="56"/>
      <c r="H136" s="17" t="s">
        <v>98</v>
      </c>
      <c r="I136" s="24"/>
      <c r="K136" s="26">
        <v>600</v>
      </c>
    </row>
    <row r="137" spans="1:195" ht="15" customHeight="1" x14ac:dyDescent="0.2">
      <c r="A137" s="25" t="s">
        <v>10</v>
      </c>
      <c r="B137" s="10" t="s">
        <v>11</v>
      </c>
      <c r="C137" s="10" t="s">
        <v>33</v>
      </c>
      <c r="D137" s="10">
        <v>0</v>
      </c>
      <c r="E137" s="26">
        <v>360</v>
      </c>
      <c r="F137" s="26">
        <f t="shared" si="15"/>
        <v>0</v>
      </c>
      <c r="G137" s="56"/>
      <c r="H137" s="17" t="s">
        <v>98</v>
      </c>
      <c r="I137" s="24"/>
      <c r="K137" s="26">
        <v>360</v>
      </c>
    </row>
    <row r="138" spans="1:195" ht="15" customHeight="1" x14ac:dyDescent="0.2">
      <c r="A138" s="25" t="s">
        <v>12</v>
      </c>
      <c r="B138" s="10" t="s">
        <v>13</v>
      </c>
      <c r="C138" s="10" t="s">
        <v>33</v>
      </c>
      <c r="D138" s="10">
        <v>0</v>
      </c>
      <c r="E138" s="26">
        <v>195</v>
      </c>
      <c r="F138" s="26">
        <f t="shared" si="15"/>
        <v>0</v>
      </c>
      <c r="G138" s="56"/>
      <c r="H138" s="17" t="s">
        <v>98</v>
      </c>
      <c r="I138" s="24"/>
      <c r="K138" s="26">
        <v>195</v>
      </c>
    </row>
    <row r="139" spans="1:195" ht="15" customHeight="1" x14ac:dyDescent="0.2">
      <c r="C139" s="10" t="s">
        <v>14</v>
      </c>
      <c r="D139" s="10">
        <v>0</v>
      </c>
      <c r="E139" s="26">
        <v>94</v>
      </c>
      <c r="F139" s="26">
        <f t="shared" si="15"/>
        <v>0</v>
      </c>
      <c r="G139" s="56"/>
      <c r="H139" s="17" t="s">
        <v>88</v>
      </c>
      <c r="I139" s="24"/>
      <c r="K139" s="26">
        <v>94</v>
      </c>
    </row>
    <row r="140" spans="1:195" ht="15" customHeight="1" x14ac:dyDescent="0.2">
      <c r="C140" s="10" t="s">
        <v>15</v>
      </c>
      <c r="D140" s="10">
        <v>0</v>
      </c>
      <c r="E140" s="26">
        <v>47</v>
      </c>
      <c r="F140" s="26">
        <f t="shared" si="15"/>
        <v>0</v>
      </c>
      <c r="G140" s="56"/>
      <c r="H140" s="17" t="s">
        <v>89</v>
      </c>
      <c r="I140" s="24"/>
      <c r="K140" s="26">
        <v>47</v>
      </c>
    </row>
    <row r="141" spans="1:195" ht="15" customHeight="1" x14ac:dyDescent="0.2">
      <c r="C141" s="10" t="s">
        <v>16</v>
      </c>
      <c r="D141" s="10">
        <v>0</v>
      </c>
      <c r="E141" s="26">
        <v>19</v>
      </c>
      <c r="F141" s="26">
        <f t="shared" si="15"/>
        <v>0</v>
      </c>
      <c r="G141" s="56"/>
      <c r="H141" s="17"/>
      <c r="I141" s="24"/>
      <c r="K141" s="26">
        <v>19</v>
      </c>
    </row>
    <row r="142" spans="1:195" s="48" customFormat="1" ht="15" customHeight="1" x14ac:dyDescent="0.25">
      <c r="A142" s="14" t="s">
        <v>24</v>
      </c>
      <c r="B142" s="14"/>
      <c r="C142" s="14"/>
      <c r="D142" s="55"/>
      <c r="E142" s="32"/>
      <c r="F142" s="36">
        <f>SUM(F134:F141)</f>
        <v>0</v>
      </c>
      <c r="G142" s="56"/>
      <c r="H142" s="47"/>
      <c r="I142" s="59"/>
      <c r="J142" s="58"/>
      <c r="K142" s="32"/>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row>
    <row r="143" spans="1:195" ht="15" customHeight="1" x14ac:dyDescent="0.2">
      <c r="D143" s="10"/>
      <c r="E143" s="31"/>
      <c r="G143" s="56"/>
      <c r="H143" s="17"/>
      <c r="I143" s="56"/>
      <c r="J143" s="23"/>
      <c r="K143" s="31"/>
    </row>
    <row r="144" spans="1:195" ht="15" customHeight="1" x14ac:dyDescent="0.2">
      <c r="C144" s="10" t="s">
        <v>34</v>
      </c>
      <c r="D144" s="10">
        <v>0</v>
      </c>
      <c r="E144" s="28">
        <v>0.30304999999999999</v>
      </c>
      <c r="F144" s="26">
        <f>+D144*E144</f>
        <v>0</v>
      </c>
      <c r="G144" s="56"/>
      <c r="H144" s="45" t="s">
        <v>95</v>
      </c>
      <c r="I144" s="24"/>
      <c r="J144" s="23"/>
      <c r="K144" s="28">
        <v>0.30304999999999999</v>
      </c>
    </row>
    <row r="145" spans="1:11" ht="15" customHeight="1" x14ac:dyDescent="0.2">
      <c r="D145" s="10"/>
      <c r="E145" s="28"/>
      <c r="F145" s="26"/>
      <c r="G145" s="56"/>
      <c r="H145" s="45"/>
      <c r="I145" s="24"/>
      <c r="J145" s="23"/>
      <c r="K145" s="28"/>
    </row>
    <row r="146" spans="1:11" ht="15" customHeight="1" x14ac:dyDescent="0.2">
      <c r="C146" s="13" t="s">
        <v>126</v>
      </c>
      <c r="D146" s="11" t="s">
        <v>83</v>
      </c>
      <c r="E146" s="11" t="s">
        <v>41</v>
      </c>
      <c r="F146" s="11" t="s">
        <v>101</v>
      </c>
      <c r="G146" s="56"/>
      <c r="H146" s="44"/>
      <c r="I146" s="23"/>
      <c r="K146" s="17"/>
    </row>
    <row r="147" spans="1:11" ht="15" customHeight="1" x14ac:dyDescent="0.2">
      <c r="A147" s="25" t="s">
        <v>3</v>
      </c>
      <c r="B147" s="10" t="s">
        <v>4</v>
      </c>
      <c r="C147" s="10" t="s">
        <v>127</v>
      </c>
      <c r="D147" s="10">
        <v>0</v>
      </c>
      <c r="E147" s="26">
        <v>2590</v>
      </c>
      <c r="F147" s="26">
        <f>+D147*E147</f>
        <v>0</v>
      </c>
      <c r="G147" s="56"/>
      <c r="H147" s="17" t="s">
        <v>128</v>
      </c>
      <c r="I147" s="23"/>
      <c r="K147" s="17"/>
    </row>
    <row r="148" spans="1:11" ht="15" customHeight="1" x14ac:dyDescent="0.2">
      <c r="A148" s="25" t="s">
        <v>6</v>
      </c>
      <c r="B148" s="10" t="s">
        <v>7</v>
      </c>
      <c r="C148" s="10" t="s">
        <v>127</v>
      </c>
      <c r="D148" s="10">
        <v>0</v>
      </c>
      <c r="E148" s="26">
        <v>1795</v>
      </c>
      <c r="F148" s="26">
        <f t="shared" ref="F148:F154" si="16">+D148*E148</f>
        <v>0</v>
      </c>
      <c r="G148" s="56"/>
      <c r="H148" s="17" t="s">
        <v>128</v>
      </c>
      <c r="I148" s="23"/>
      <c r="K148" s="17"/>
    </row>
    <row r="149" spans="1:11" ht="15" customHeight="1" x14ac:dyDescent="0.2">
      <c r="A149" s="25" t="s">
        <v>8</v>
      </c>
      <c r="B149" s="10" t="s">
        <v>9</v>
      </c>
      <c r="C149" s="10" t="s">
        <v>127</v>
      </c>
      <c r="D149" s="10">
        <v>0</v>
      </c>
      <c r="E149" s="26">
        <v>1295</v>
      </c>
      <c r="F149" s="26">
        <f t="shared" si="16"/>
        <v>0</v>
      </c>
      <c r="G149" s="56"/>
      <c r="H149" s="17" t="s">
        <v>128</v>
      </c>
      <c r="I149" s="23"/>
      <c r="K149" s="17"/>
    </row>
    <row r="150" spans="1:11" ht="15" customHeight="1" x14ac:dyDescent="0.2">
      <c r="A150" s="25" t="s">
        <v>10</v>
      </c>
      <c r="B150" s="10" t="s">
        <v>11</v>
      </c>
      <c r="C150" s="10" t="s">
        <v>127</v>
      </c>
      <c r="D150" s="10">
        <v>0</v>
      </c>
      <c r="E150" s="26">
        <v>925</v>
      </c>
      <c r="F150" s="26">
        <f t="shared" si="16"/>
        <v>0</v>
      </c>
      <c r="G150" s="56"/>
      <c r="H150" s="17" t="s">
        <v>128</v>
      </c>
      <c r="I150" s="23"/>
      <c r="K150" s="17"/>
    </row>
    <row r="151" spans="1:11" ht="15" customHeight="1" x14ac:dyDescent="0.2">
      <c r="A151" s="25" t="s">
        <v>12</v>
      </c>
      <c r="B151" s="10" t="s">
        <v>13</v>
      </c>
      <c r="C151" s="10" t="s">
        <v>127</v>
      </c>
      <c r="D151" s="10">
        <v>0</v>
      </c>
      <c r="E151" s="26">
        <v>740</v>
      </c>
      <c r="F151" s="26">
        <f t="shared" si="16"/>
        <v>0</v>
      </c>
      <c r="G151" s="56"/>
      <c r="H151" s="17" t="s">
        <v>128</v>
      </c>
      <c r="I151" s="23"/>
      <c r="K151" s="17"/>
    </row>
    <row r="152" spans="1:11" ht="15" customHeight="1" x14ac:dyDescent="0.2">
      <c r="C152" s="10" t="s">
        <v>14</v>
      </c>
      <c r="D152" s="10">
        <v>0</v>
      </c>
      <c r="E152" s="26">
        <v>370</v>
      </c>
      <c r="F152" s="26">
        <f t="shared" si="16"/>
        <v>0</v>
      </c>
      <c r="G152" s="56"/>
      <c r="H152" s="17" t="s">
        <v>88</v>
      </c>
      <c r="I152" s="23"/>
      <c r="K152" s="17"/>
    </row>
    <row r="153" spans="1:11" ht="15" customHeight="1" x14ac:dyDescent="0.2">
      <c r="C153" s="10" t="s">
        <v>15</v>
      </c>
      <c r="D153" s="10">
        <v>0</v>
      </c>
      <c r="E153" s="26">
        <v>185</v>
      </c>
      <c r="F153" s="26">
        <f t="shared" si="16"/>
        <v>0</v>
      </c>
      <c r="G153" s="56"/>
      <c r="H153" s="17" t="s">
        <v>89</v>
      </c>
      <c r="I153" s="23"/>
      <c r="K153" s="17"/>
    </row>
    <row r="154" spans="1:11" ht="15" customHeight="1" x14ac:dyDescent="0.2">
      <c r="C154" s="10" t="s">
        <v>16</v>
      </c>
      <c r="D154" s="10">
        <v>0</v>
      </c>
      <c r="E154" s="26">
        <v>75</v>
      </c>
      <c r="F154" s="26">
        <f t="shared" si="16"/>
        <v>0</v>
      </c>
      <c r="G154" s="56"/>
      <c r="H154" s="17"/>
      <c r="I154" s="23"/>
      <c r="K154" s="17"/>
    </row>
    <row r="155" spans="1:11" ht="15" customHeight="1" x14ac:dyDescent="0.2">
      <c r="A155" s="14" t="s">
        <v>24</v>
      </c>
      <c r="B155" s="14"/>
      <c r="C155" s="14"/>
      <c r="D155" s="12"/>
      <c r="E155" s="27"/>
      <c r="F155" s="36">
        <f>SUM(F147:F154)</f>
        <v>0</v>
      </c>
      <c r="G155" s="56"/>
      <c r="H155" s="17"/>
      <c r="I155" s="23"/>
      <c r="K155" s="17"/>
    </row>
    <row r="156" spans="1:11" ht="15" customHeight="1" x14ac:dyDescent="0.2">
      <c r="G156" s="23"/>
      <c r="H156" s="17"/>
      <c r="I156" s="23"/>
      <c r="K156" s="17"/>
    </row>
    <row r="157" spans="1:11" ht="15" customHeight="1" x14ac:dyDescent="0.2">
      <c r="C157" s="13" t="s">
        <v>129</v>
      </c>
      <c r="D157" s="11" t="s">
        <v>83</v>
      </c>
      <c r="E157" s="11" t="s">
        <v>41</v>
      </c>
      <c r="F157" s="11" t="s">
        <v>101</v>
      </c>
      <c r="G157" s="23"/>
      <c r="H157" s="17"/>
      <c r="I157" s="23"/>
      <c r="K157" s="17"/>
    </row>
    <row r="158" spans="1:11" ht="15" customHeight="1" x14ac:dyDescent="0.2">
      <c r="A158" s="25" t="s">
        <v>3</v>
      </c>
      <c r="B158" s="10" t="s">
        <v>4</v>
      </c>
      <c r="C158" s="10" t="s">
        <v>130</v>
      </c>
      <c r="D158" s="10">
        <v>0</v>
      </c>
      <c r="E158" s="26">
        <v>1295</v>
      </c>
      <c r="F158" s="26">
        <f>+D158*E158</f>
        <v>0</v>
      </c>
      <c r="G158" s="23"/>
      <c r="H158" s="17" t="s">
        <v>150</v>
      </c>
      <c r="I158" s="23"/>
      <c r="K158" s="17"/>
    </row>
    <row r="159" spans="1:11" ht="15" customHeight="1" x14ac:dyDescent="0.2">
      <c r="A159" s="25" t="s">
        <v>6</v>
      </c>
      <c r="B159" s="10" t="s">
        <v>7</v>
      </c>
      <c r="C159" s="10" t="s">
        <v>130</v>
      </c>
      <c r="D159" s="10">
        <v>0</v>
      </c>
      <c r="E159" s="26">
        <v>925</v>
      </c>
      <c r="F159" s="26">
        <f t="shared" ref="F159:F165" si="17">+D159*E159</f>
        <v>0</v>
      </c>
      <c r="G159" s="23"/>
      <c r="H159" s="17" t="s">
        <v>150</v>
      </c>
      <c r="I159" s="23"/>
      <c r="K159" s="17"/>
    </row>
    <row r="160" spans="1:11" ht="15" customHeight="1" x14ac:dyDescent="0.2">
      <c r="A160" s="25" t="s">
        <v>8</v>
      </c>
      <c r="B160" s="10" t="s">
        <v>9</v>
      </c>
      <c r="C160" s="10" t="s">
        <v>130</v>
      </c>
      <c r="D160" s="10">
        <v>0</v>
      </c>
      <c r="E160" s="26">
        <v>740</v>
      </c>
      <c r="F160" s="26">
        <f t="shared" si="17"/>
        <v>0</v>
      </c>
      <c r="G160" s="23"/>
      <c r="H160" s="17" t="s">
        <v>150</v>
      </c>
      <c r="I160" s="23"/>
      <c r="K160" s="17"/>
    </row>
    <row r="161" spans="1:11" ht="15" customHeight="1" x14ac:dyDescent="0.2">
      <c r="A161" s="25" t="s">
        <v>10</v>
      </c>
      <c r="B161" s="10" t="s">
        <v>11</v>
      </c>
      <c r="C161" s="10" t="s">
        <v>130</v>
      </c>
      <c r="D161" s="10">
        <v>0</v>
      </c>
      <c r="E161" s="26">
        <v>555</v>
      </c>
      <c r="F161" s="26">
        <f t="shared" si="17"/>
        <v>0</v>
      </c>
      <c r="G161" s="23"/>
      <c r="H161" s="17" t="s">
        <v>150</v>
      </c>
      <c r="I161" s="23"/>
      <c r="K161" s="17"/>
    </row>
    <row r="162" spans="1:11" ht="15" customHeight="1" x14ac:dyDescent="0.2">
      <c r="A162" s="25" t="s">
        <v>12</v>
      </c>
      <c r="B162" s="10" t="s">
        <v>13</v>
      </c>
      <c r="C162" s="10" t="s">
        <v>130</v>
      </c>
      <c r="D162" s="10">
        <v>0</v>
      </c>
      <c r="E162" s="26">
        <v>460</v>
      </c>
      <c r="F162" s="26">
        <f t="shared" si="17"/>
        <v>0</v>
      </c>
      <c r="G162" s="23"/>
      <c r="H162" s="17" t="s">
        <v>150</v>
      </c>
      <c r="I162" s="23"/>
      <c r="K162" s="17"/>
    </row>
    <row r="163" spans="1:11" ht="15" customHeight="1" x14ac:dyDescent="0.2">
      <c r="C163" s="10" t="s">
        <v>14</v>
      </c>
      <c r="D163" s="10">
        <v>0</v>
      </c>
      <c r="E163" s="26">
        <v>230</v>
      </c>
      <c r="F163" s="26">
        <f t="shared" si="17"/>
        <v>0</v>
      </c>
      <c r="G163" s="23"/>
      <c r="H163" s="17" t="s">
        <v>88</v>
      </c>
      <c r="I163" s="23"/>
      <c r="K163" s="17"/>
    </row>
    <row r="164" spans="1:11" ht="15" customHeight="1" x14ac:dyDescent="0.2">
      <c r="C164" s="10" t="s">
        <v>15</v>
      </c>
      <c r="D164" s="10">
        <v>0</v>
      </c>
      <c r="E164" s="26">
        <v>115</v>
      </c>
      <c r="F164" s="26">
        <f t="shared" si="17"/>
        <v>0</v>
      </c>
      <c r="G164" s="23"/>
      <c r="H164" s="17" t="s">
        <v>89</v>
      </c>
      <c r="I164" s="23"/>
      <c r="K164" s="17"/>
    </row>
    <row r="165" spans="1:11" ht="15" customHeight="1" x14ac:dyDescent="0.2">
      <c r="C165" s="10" t="s">
        <v>16</v>
      </c>
      <c r="D165" s="10">
        <v>0</v>
      </c>
      <c r="E165" s="26">
        <v>46</v>
      </c>
      <c r="F165" s="26">
        <f t="shared" si="17"/>
        <v>0</v>
      </c>
      <c r="G165" s="23"/>
      <c r="H165" s="17"/>
      <c r="I165" s="23"/>
      <c r="K165" s="17"/>
    </row>
    <row r="166" spans="1:11" ht="15" customHeight="1" x14ac:dyDescent="0.2">
      <c r="A166" s="14" t="s">
        <v>24</v>
      </c>
      <c r="B166" s="14"/>
      <c r="C166" s="14"/>
      <c r="D166" s="12"/>
      <c r="E166" s="27"/>
      <c r="F166" s="36">
        <f>SUM(F158:F165)</f>
        <v>0</v>
      </c>
      <c r="G166" s="23"/>
      <c r="H166" s="17"/>
      <c r="I166" s="23"/>
      <c r="K166" s="17"/>
    </row>
    <row r="167" spans="1:11" ht="15" customHeight="1" x14ac:dyDescent="0.2">
      <c r="G167" s="23"/>
      <c r="H167" s="17"/>
      <c r="I167" s="23"/>
      <c r="K167" s="17"/>
    </row>
    <row r="168" spans="1:11" ht="15" customHeight="1" x14ac:dyDescent="0.2">
      <c r="C168" s="13" t="s">
        <v>132</v>
      </c>
      <c r="D168" s="11" t="s">
        <v>83</v>
      </c>
      <c r="E168" s="11" t="s">
        <v>41</v>
      </c>
      <c r="F168" s="11" t="s">
        <v>101</v>
      </c>
      <c r="G168" s="23"/>
      <c r="H168" s="17"/>
      <c r="I168" s="23"/>
      <c r="K168" s="17"/>
    </row>
    <row r="169" spans="1:11" ht="15" customHeight="1" x14ac:dyDescent="0.2">
      <c r="A169" s="25" t="s">
        <v>3</v>
      </c>
      <c r="B169" s="10" t="s">
        <v>4</v>
      </c>
      <c r="C169" s="10" t="s">
        <v>133</v>
      </c>
      <c r="D169" s="10">
        <v>0</v>
      </c>
      <c r="E169" s="26">
        <v>835</v>
      </c>
      <c r="F169" s="26">
        <f>+D169*E169</f>
        <v>0</v>
      </c>
      <c r="G169" s="23"/>
      <c r="H169" s="17" t="s">
        <v>150</v>
      </c>
      <c r="I169" s="23"/>
      <c r="K169" s="17"/>
    </row>
    <row r="170" spans="1:11" ht="15" customHeight="1" x14ac:dyDescent="0.2">
      <c r="A170" s="25" t="s">
        <v>6</v>
      </c>
      <c r="B170" s="10" t="s">
        <v>7</v>
      </c>
      <c r="C170" s="10" t="s">
        <v>133</v>
      </c>
      <c r="D170" s="10">
        <v>0</v>
      </c>
      <c r="E170" s="26">
        <v>725</v>
      </c>
      <c r="F170" s="26">
        <f t="shared" ref="F170:F176" si="18">+D170*E170</f>
        <v>0</v>
      </c>
      <c r="G170" s="23"/>
      <c r="H170" s="17" t="s">
        <v>150</v>
      </c>
      <c r="I170" s="23"/>
      <c r="K170" s="17"/>
    </row>
    <row r="171" spans="1:11" ht="15" customHeight="1" x14ac:dyDescent="0.2">
      <c r="A171" s="25" t="s">
        <v>8</v>
      </c>
      <c r="B171" s="10" t="s">
        <v>9</v>
      </c>
      <c r="C171" s="10" t="s">
        <v>133</v>
      </c>
      <c r="D171" s="10">
        <v>0</v>
      </c>
      <c r="E171" s="26">
        <v>535</v>
      </c>
      <c r="F171" s="26">
        <f t="shared" si="18"/>
        <v>0</v>
      </c>
      <c r="G171" s="23"/>
      <c r="H171" s="17" t="s">
        <v>150</v>
      </c>
      <c r="I171" s="23"/>
      <c r="K171" s="17"/>
    </row>
    <row r="172" spans="1:11" ht="15" customHeight="1" x14ac:dyDescent="0.2">
      <c r="A172" s="25" t="s">
        <v>10</v>
      </c>
      <c r="B172" s="10" t="s">
        <v>11</v>
      </c>
      <c r="C172" s="10" t="s">
        <v>133</v>
      </c>
      <c r="D172" s="10">
        <v>0</v>
      </c>
      <c r="E172" s="26">
        <v>463</v>
      </c>
      <c r="F172" s="26">
        <f t="shared" si="18"/>
        <v>0</v>
      </c>
      <c r="G172" s="23"/>
      <c r="H172" s="17" t="s">
        <v>150</v>
      </c>
      <c r="I172" s="23"/>
      <c r="K172" s="17"/>
    </row>
    <row r="173" spans="1:11" ht="15" customHeight="1" x14ac:dyDescent="0.2">
      <c r="A173" s="25" t="s">
        <v>12</v>
      </c>
      <c r="B173" s="10" t="s">
        <v>13</v>
      </c>
      <c r="C173" s="10" t="s">
        <v>133</v>
      </c>
      <c r="D173" s="10">
        <v>0</v>
      </c>
      <c r="E173" s="26">
        <v>350</v>
      </c>
      <c r="F173" s="26">
        <f t="shared" si="18"/>
        <v>0</v>
      </c>
      <c r="G173" s="23"/>
      <c r="H173" s="17" t="s">
        <v>150</v>
      </c>
      <c r="I173" s="23"/>
      <c r="K173" s="17"/>
    </row>
    <row r="174" spans="1:11" ht="15" customHeight="1" x14ac:dyDescent="0.2">
      <c r="C174" s="10" t="s">
        <v>14</v>
      </c>
      <c r="D174" s="10">
        <v>0</v>
      </c>
      <c r="E174" s="26">
        <v>175</v>
      </c>
      <c r="F174" s="26">
        <f t="shared" si="18"/>
        <v>0</v>
      </c>
      <c r="G174" s="23"/>
      <c r="H174" s="17" t="s">
        <v>88</v>
      </c>
      <c r="I174" s="23"/>
      <c r="K174" s="17"/>
    </row>
    <row r="175" spans="1:11" ht="15" customHeight="1" x14ac:dyDescent="0.2">
      <c r="C175" s="10" t="s">
        <v>15</v>
      </c>
      <c r="D175" s="10">
        <v>0</v>
      </c>
      <c r="E175" s="26">
        <v>88</v>
      </c>
      <c r="F175" s="26">
        <f t="shared" si="18"/>
        <v>0</v>
      </c>
      <c r="G175" s="23"/>
      <c r="H175" s="17" t="s">
        <v>89</v>
      </c>
      <c r="I175" s="23"/>
      <c r="K175" s="17"/>
    </row>
    <row r="176" spans="1:11" ht="15" customHeight="1" x14ac:dyDescent="0.2">
      <c r="C176" s="10" t="s">
        <v>16</v>
      </c>
      <c r="D176" s="10">
        <v>0</v>
      </c>
      <c r="E176" s="26">
        <v>35</v>
      </c>
      <c r="F176" s="26">
        <f t="shared" si="18"/>
        <v>0</v>
      </c>
      <c r="G176" s="23"/>
      <c r="H176" s="17"/>
      <c r="I176" s="23"/>
      <c r="K176" s="17"/>
    </row>
    <row r="177" spans="1:11" ht="15" customHeight="1" x14ac:dyDescent="0.2">
      <c r="A177" s="14" t="s">
        <v>24</v>
      </c>
      <c r="B177" s="14"/>
      <c r="C177" s="14"/>
      <c r="D177" s="12"/>
      <c r="E177" s="27"/>
      <c r="F177" s="36">
        <f>SUM(F169:F176)</f>
        <v>0</v>
      </c>
      <c r="G177" s="23"/>
      <c r="H177" s="46"/>
      <c r="I177" s="23"/>
      <c r="K177" s="17"/>
    </row>
    <row r="178" spans="1:11" ht="15" customHeight="1" x14ac:dyDescent="0.2">
      <c r="G178" s="23"/>
      <c r="H178" s="17"/>
      <c r="I178" s="23"/>
      <c r="K178" s="17"/>
    </row>
    <row r="179" spans="1:11" ht="15" customHeight="1" x14ac:dyDescent="0.2">
      <c r="C179" s="13" t="s">
        <v>66</v>
      </c>
      <c r="D179" s="11" t="s">
        <v>83</v>
      </c>
      <c r="E179" s="11" t="s">
        <v>41</v>
      </c>
      <c r="F179" s="11" t="s">
        <v>101</v>
      </c>
      <c r="G179" s="56"/>
      <c r="H179" s="17"/>
      <c r="I179" s="23"/>
      <c r="K179" s="17"/>
    </row>
    <row r="180" spans="1:11" ht="15" customHeight="1" x14ac:dyDescent="0.2">
      <c r="A180" s="25"/>
      <c r="C180" s="10" t="s">
        <v>67</v>
      </c>
      <c r="D180" s="10">
        <v>0</v>
      </c>
      <c r="E180" s="26">
        <v>0</v>
      </c>
      <c r="F180" s="26">
        <f>+D180*E180</f>
        <v>0</v>
      </c>
      <c r="G180" s="56"/>
      <c r="H180" s="17" t="s">
        <v>134</v>
      </c>
      <c r="I180" s="23"/>
      <c r="K180" s="17"/>
    </row>
    <row r="181" spans="1:11" ht="15" customHeight="1" x14ac:dyDescent="0.2">
      <c r="A181" s="25"/>
      <c r="D181" s="10"/>
      <c r="F181" s="26"/>
      <c r="G181" s="56"/>
      <c r="H181" s="17"/>
      <c r="I181" s="23"/>
      <c r="K181" s="17"/>
    </row>
    <row r="182" spans="1:11" ht="15" customHeight="1" x14ac:dyDescent="0.2">
      <c r="A182" s="25"/>
      <c r="C182" s="10" t="s">
        <v>110</v>
      </c>
      <c r="D182" s="10">
        <v>0</v>
      </c>
      <c r="E182" s="26">
        <v>325</v>
      </c>
      <c r="F182" s="26">
        <f t="shared" ref="F182:F185" si="19">+D182*E182</f>
        <v>0</v>
      </c>
      <c r="G182" s="56"/>
      <c r="H182" s="17" t="s">
        <v>111</v>
      </c>
      <c r="I182" s="23"/>
      <c r="K182" s="17"/>
    </row>
    <row r="183" spans="1:11" ht="15" customHeight="1" x14ac:dyDescent="0.2">
      <c r="C183" s="10" t="s">
        <v>14</v>
      </c>
      <c r="D183" s="10">
        <v>0</v>
      </c>
      <c r="E183" s="26">
        <v>115</v>
      </c>
      <c r="F183" s="26">
        <f t="shared" si="19"/>
        <v>0</v>
      </c>
      <c r="G183" s="56"/>
      <c r="H183" s="17" t="s">
        <v>88</v>
      </c>
      <c r="I183" s="23"/>
      <c r="K183" s="17"/>
    </row>
    <row r="184" spans="1:11" ht="15" customHeight="1" x14ac:dyDescent="0.2">
      <c r="C184" s="10" t="s">
        <v>15</v>
      </c>
      <c r="D184" s="10">
        <v>0</v>
      </c>
      <c r="E184" s="26">
        <v>60</v>
      </c>
      <c r="F184" s="26">
        <f t="shared" si="19"/>
        <v>0</v>
      </c>
      <c r="G184" s="56"/>
      <c r="H184" s="17" t="s">
        <v>89</v>
      </c>
      <c r="I184" s="23"/>
      <c r="K184" s="17"/>
    </row>
    <row r="185" spans="1:11" ht="15" customHeight="1" x14ac:dyDescent="0.2">
      <c r="C185" s="10" t="s">
        <v>16</v>
      </c>
      <c r="D185" s="10">
        <v>0</v>
      </c>
      <c r="E185" s="26">
        <v>12</v>
      </c>
      <c r="F185" s="26">
        <f t="shared" si="19"/>
        <v>0</v>
      </c>
      <c r="G185" s="56"/>
      <c r="H185" s="17"/>
      <c r="I185" s="23"/>
      <c r="K185" s="17"/>
    </row>
    <row r="186" spans="1:11" ht="15" customHeight="1" x14ac:dyDescent="0.2">
      <c r="A186" s="14"/>
      <c r="B186" s="14"/>
      <c r="C186" s="14"/>
      <c r="D186" s="12"/>
      <c r="E186" s="27"/>
      <c r="F186" s="36"/>
      <c r="G186" s="56"/>
      <c r="H186" s="17"/>
      <c r="I186" s="23"/>
      <c r="K186" s="17"/>
    </row>
    <row r="187" spans="1:11" ht="15" customHeight="1" x14ac:dyDescent="0.2">
      <c r="A187" s="25"/>
      <c r="C187" s="10" t="s">
        <v>112</v>
      </c>
      <c r="D187" s="10">
        <v>0</v>
      </c>
      <c r="E187" s="26">
        <v>675</v>
      </c>
      <c r="F187" s="26">
        <f t="shared" ref="F187:F190" si="20">+D187*E187</f>
        <v>0</v>
      </c>
      <c r="G187" s="23"/>
      <c r="H187" s="17" t="s">
        <v>113</v>
      </c>
      <c r="I187" s="23"/>
      <c r="K187" s="17"/>
    </row>
    <row r="188" spans="1:11" ht="15" customHeight="1" x14ac:dyDescent="0.2">
      <c r="C188" s="10" t="s">
        <v>14</v>
      </c>
      <c r="D188" s="10">
        <v>0</v>
      </c>
      <c r="E188" s="26">
        <v>150</v>
      </c>
      <c r="F188" s="26">
        <f t="shared" si="20"/>
        <v>0</v>
      </c>
      <c r="G188" s="23"/>
      <c r="H188" s="17" t="s">
        <v>88</v>
      </c>
      <c r="I188" s="23"/>
      <c r="K188" s="17"/>
    </row>
    <row r="189" spans="1:11" ht="15" customHeight="1" x14ac:dyDescent="0.2">
      <c r="C189" s="10" t="s">
        <v>15</v>
      </c>
      <c r="D189" s="10">
        <v>0</v>
      </c>
      <c r="E189" s="26">
        <v>75</v>
      </c>
      <c r="F189" s="26">
        <f t="shared" si="20"/>
        <v>0</v>
      </c>
      <c r="G189" s="23"/>
      <c r="H189" s="17" t="s">
        <v>89</v>
      </c>
      <c r="I189" s="23"/>
      <c r="K189" s="17"/>
    </row>
    <row r="190" spans="1:11" ht="15" customHeight="1" x14ac:dyDescent="0.2">
      <c r="C190" s="10" t="s">
        <v>16</v>
      </c>
      <c r="D190" s="10">
        <v>0</v>
      </c>
      <c r="E190" s="26">
        <v>15</v>
      </c>
      <c r="F190" s="26">
        <f t="shared" si="20"/>
        <v>0</v>
      </c>
      <c r="G190" s="23"/>
      <c r="H190" s="17"/>
      <c r="I190" s="23"/>
      <c r="K190" s="17"/>
    </row>
    <row r="191" spans="1:11" ht="15" customHeight="1" x14ac:dyDescent="0.2">
      <c r="C191" s="14"/>
      <c r="D191" s="12"/>
      <c r="E191" s="27"/>
      <c r="F191" s="36"/>
      <c r="G191" s="23"/>
      <c r="H191" s="17"/>
      <c r="I191" s="23"/>
      <c r="K191" s="17"/>
    </row>
    <row r="192" spans="1:11" ht="15" customHeight="1" x14ac:dyDescent="0.2">
      <c r="C192" s="10" t="s">
        <v>114</v>
      </c>
      <c r="D192" s="10">
        <v>0</v>
      </c>
      <c r="E192" s="26">
        <v>1275</v>
      </c>
      <c r="F192" s="26">
        <f t="shared" ref="F192:F195" si="21">+D192*E192</f>
        <v>0</v>
      </c>
      <c r="G192" s="23"/>
      <c r="H192" s="17" t="s">
        <v>115</v>
      </c>
      <c r="I192" s="23"/>
      <c r="K192" s="17"/>
    </row>
    <row r="193" spans="1:11" ht="15" customHeight="1" x14ac:dyDescent="0.2">
      <c r="C193" s="10" t="s">
        <v>14</v>
      </c>
      <c r="D193" s="10">
        <v>0</v>
      </c>
      <c r="E193" s="26">
        <v>450</v>
      </c>
      <c r="F193" s="26">
        <f t="shared" si="21"/>
        <v>0</v>
      </c>
      <c r="G193" s="23"/>
      <c r="H193" s="17" t="s">
        <v>88</v>
      </c>
      <c r="I193" s="23"/>
      <c r="K193" s="17"/>
    </row>
    <row r="194" spans="1:11" ht="15" customHeight="1" x14ac:dyDescent="0.2">
      <c r="C194" s="10" t="s">
        <v>15</v>
      </c>
      <c r="D194" s="10">
        <v>0</v>
      </c>
      <c r="E194" s="26">
        <v>225</v>
      </c>
      <c r="F194" s="26">
        <f t="shared" si="21"/>
        <v>0</v>
      </c>
      <c r="G194" s="23"/>
      <c r="H194" s="17" t="s">
        <v>89</v>
      </c>
      <c r="I194" s="23"/>
      <c r="K194" s="17"/>
    </row>
    <row r="195" spans="1:11" ht="15" customHeight="1" x14ac:dyDescent="0.2">
      <c r="C195" s="10" t="s">
        <v>16</v>
      </c>
      <c r="D195" s="10">
        <v>0</v>
      </c>
      <c r="E195" s="26">
        <v>45</v>
      </c>
      <c r="F195" s="26">
        <f t="shared" si="21"/>
        <v>0</v>
      </c>
      <c r="G195" s="23"/>
      <c r="H195" s="17"/>
      <c r="I195" s="23"/>
      <c r="K195" s="17"/>
    </row>
    <row r="196" spans="1:11" ht="15" customHeight="1" x14ac:dyDescent="0.2">
      <c r="C196" s="14"/>
      <c r="D196" s="12"/>
      <c r="E196" s="27"/>
      <c r="F196" s="36"/>
      <c r="G196" s="23"/>
      <c r="H196" s="17"/>
      <c r="I196" s="23"/>
      <c r="K196" s="17"/>
    </row>
    <row r="197" spans="1:11" ht="15" customHeight="1" x14ac:dyDescent="0.2">
      <c r="C197" s="10" t="s">
        <v>116</v>
      </c>
      <c r="D197" s="10">
        <v>0</v>
      </c>
      <c r="E197" s="26">
        <v>2250</v>
      </c>
      <c r="F197" s="26">
        <f t="shared" ref="F197:F200" si="22">+D197*E197</f>
        <v>0</v>
      </c>
      <c r="G197" s="23"/>
      <c r="H197" s="17" t="s">
        <v>117</v>
      </c>
      <c r="I197" s="23"/>
      <c r="K197" s="17"/>
    </row>
    <row r="198" spans="1:11" ht="15" customHeight="1" x14ac:dyDescent="0.2">
      <c r="C198" s="10" t="s">
        <v>14</v>
      </c>
      <c r="D198" s="10">
        <v>0</v>
      </c>
      <c r="E198" s="26">
        <v>750</v>
      </c>
      <c r="F198" s="26">
        <f t="shared" si="22"/>
        <v>0</v>
      </c>
      <c r="G198" s="23"/>
      <c r="H198" s="17" t="s">
        <v>88</v>
      </c>
      <c r="I198" s="23"/>
      <c r="K198" s="17"/>
    </row>
    <row r="199" spans="1:11" ht="15" customHeight="1" x14ac:dyDescent="0.2">
      <c r="C199" s="10" t="s">
        <v>15</v>
      </c>
      <c r="D199" s="10">
        <v>0</v>
      </c>
      <c r="E199" s="26">
        <v>375</v>
      </c>
      <c r="F199" s="26">
        <f t="shared" si="22"/>
        <v>0</v>
      </c>
      <c r="G199" s="23"/>
      <c r="H199" s="17" t="s">
        <v>89</v>
      </c>
      <c r="I199" s="23"/>
      <c r="K199" s="17"/>
    </row>
    <row r="200" spans="1:11" ht="15" customHeight="1" x14ac:dyDescent="0.2">
      <c r="C200" s="10" t="s">
        <v>16</v>
      </c>
      <c r="D200" s="10">
        <v>0</v>
      </c>
      <c r="E200" s="26">
        <v>75</v>
      </c>
      <c r="F200" s="26">
        <f t="shared" si="22"/>
        <v>0</v>
      </c>
      <c r="G200" s="23"/>
      <c r="H200" s="17"/>
      <c r="I200" s="23"/>
      <c r="K200" s="17"/>
    </row>
    <row r="201" spans="1:11" ht="15" customHeight="1" x14ac:dyDescent="0.2">
      <c r="A201" s="14" t="s">
        <v>24</v>
      </c>
      <c r="B201" s="14"/>
      <c r="C201" s="14"/>
      <c r="D201" s="12"/>
      <c r="E201" s="27"/>
      <c r="F201" s="36">
        <f>SUM(F180:F200)</f>
        <v>0</v>
      </c>
      <c r="G201" s="23"/>
      <c r="H201" s="17"/>
      <c r="I201" s="23"/>
      <c r="K201" s="17"/>
    </row>
    <row r="202" spans="1:11" ht="15" customHeight="1" x14ac:dyDescent="0.2">
      <c r="D202" s="10"/>
      <c r="E202" s="28"/>
      <c r="F202" s="26"/>
      <c r="G202" s="56"/>
      <c r="H202" s="45"/>
      <c r="I202" s="24"/>
      <c r="J202" s="23"/>
      <c r="K202" s="28"/>
    </row>
    <row r="203" spans="1:11" ht="15" customHeight="1" x14ac:dyDescent="0.2">
      <c r="C203" s="13" t="s">
        <v>58</v>
      </c>
      <c r="D203" s="11" t="s">
        <v>83</v>
      </c>
      <c r="E203" s="11" t="s">
        <v>41</v>
      </c>
      <c r="F203" s="11" t="s">
        <v>101</v>
      </c>
      <c r="G203" s="56"/>
      <c r="H203" s="17"/>
      <c r="I203" s="57"/>
      <c r="J203" s="57"/>
      <c r="K203" s="11" t="s">
        <v>41</v>
      </c>
    </row>
    <row r="204" spans="1:11" ht="15" customHeight="1" x14ac:dyDescent="0.2">
      <c r="A204" s="25" t="s">
        <v>3</v>
      </c>
      <c r="B204" s="10" t="s">
        <v>4</v>
      </c>
      <c r="C204" s="10" t="s">
        <v>35</v>
      </c>
      <c r="D204" s="10">
        <v>0</v>
      </c>
      <c r="E204" s="26">
        <v>2145</v>
      </c>
      <c r="F204" s="26">
        <f t="shared" ref="F204:F211" si="23">+D204*E204</f>
        <v>0</v>
      </c>
      <c r="G204" s="56"/>
      <c r="H204" s="17"/>
      <c r="I204" s="24"/>
      <c r="J204" s="23"/>
      <c r="K204" s="26">
        <v>2145</v>
      </c>
    </row>
    <row r="205" spans="1:11" ht="15" customHeight="1" x14ac:dyDescent="0.2">
      <c r="A205" s="25" t="s">
        <v>6</v>
      </c>
      <c r="B205" s="10" t="s">
        <v>7</v>
      </c>
      <c r="C205" s="10" t="s">
        <v>35</v>
      </c>
      <c r="D205" s="10">
        <v>0</v>
      </c>
      <c r="E205" s="26">
        <v>1630</v>
      </c>
      <c r="F205" s="26">
        <f t="shared" si="23"/>
        <v>0</v>
      </c>
      <c r="G205" s="56"/>
      <c r="H205" s="17"/>
      <c r="I205" s="24"/>
      <c r="J205" s="23"/>
      <c r="K205" s="26">
        <v>1630</v>
      </c>
    </row>
    <row r="206" spans="1:11" ht="15" customHeight="1" x14ac:dyDescent="0.2">
      <c r="A206" s="25" t="s">
        <v>8</v>
      </c>
      <c r="B206" s="10" t="s">
        <v>9</v>
      </c>
      <c r="C206" s="10" t="s">
        <v>35</v>
      </c>
      <c r="D206" s="10">
        <v>0</v>
      </c>
      <c r="E206" s="26">
        <v>1180</v>
      </c>
      <c r="F206" s="26">
        <f t="shared" si="23"/>
        <v>0</v>
      </c>
      <c r="G206" s="56"/>
      <c r="H206" s="17"/>
      <c r="I206" s="24"/>
      <c r="J206" s="23"/>
      <c r="K206" s="26">
        <v>1180</v>
      </c>
    </row>
    <row r="207" spans="1:11" ht="15" customHeight="1" x14ac:dyDescent="0.2">
      <c r="A207" s="25" t="s">
        <v>10</v>
      </c>
      <c r="B207" s="10" t="s">
        <v>11</v>
      </c>
      <c r="C207" s="10" t="s">
        <v>35</v>
      </c>
      <c r="D207" s="10">
        <v>0</v>
      </c>
      <c r="E207" s="26">
        <v>775</v>
      </c>
      <c r="F207" s="26">
        <f t="shared" si="23"/>
        <v>0</v>
      </c>
      <c r="G207" s="56"/>
      <c r="H207" s="17"/>
      <c r="I207" s="24"/>
      <c r="J207" s="23"/>
      <c r="K207" s="26">
        <v>775</v>
      </c>
    </row>
    <row r="208" spans="1:11" ht="15" customHeight="1" x14ac:dyDescent="0.2">
      <c r="A208" s="25" t="s">
        <v>12</v>
      </c>
      <c r="B208" s="10" t="s">
        <v>13</v>
      </c>
      <c r="C208" s="10" t="s">
        <v>35</v>
      </c>
      <c r="D208" s="10">
        <v>0</v>
      </c>
      <c r="E208" s="26">
        <v>455</v>
      </c>
      <c r="F208" s="26">
        <f t="shared" si="23"/>
        <v>0</v>
      </c>
      <c r="G208" s="56"/>
      <c r="H208" s="17"/>
      <c r="I208" s="24"/>
      <c r="J208" s="23"/>
      <c r="K208" s="26">
        <v>455</v>
      </c>
    </row>
    <row r="209" spans="1:11" ht="15" customHeight="1" x14ac:dyDescent="0.2">
      <c r="C209" s="10" t="s">
        <v>14</v>
      </c>
      <c r="D209" s="10">
        <v>0</v>
      </c>
      <c r="E209" s="26">
        <v>209</v>
      </c>
      <c r="F209" s="26">
        <f t="shared" si="23"/>
        <v>0</v>
      </c>
      <c r="G209" s="56"/>
      <c r="H209" s="17"/>
      <c r="I209" s="24"/>
      <c r="J209" s="23"/>
      <c r="K209" s="26">
        <v>209</v>
      </c>
    </row>
    <row r="210" spans="1:11" ht="15" customHeight="1" x14ac:dyDescent="0.2">
      <c r="C210" s="10" t="s">
        <v>15</v>
      </c>
      <c r="D210" s="10">
        <v>0</v>
      </c>
      <c r="E210" s="26">
        <v>105</v>
      </c>
      <c r="F210" s="26">
        <f t="shared" si="23"/>
        <v>0</v>
      </c>
      <c r="G210" s="56"/>
      <c r="H210" s="17"/>
      <c r="I210" s="24"/>
      <c r="J210" s="23"/>
      <c r="K210" s="26">
        <v>105</v>
      </c>
    </row>
    <row r="211" spans="1:11" ht="15" customHeight="1" x14ac:dyDescent="0.2">
      <c r="C211" s="10" t="s">
        <v>16</v>
      </c>
      <c r="D211" s="10">
        <v>0</v>
      </c>
      <c r="E211" s="26">
        <v>42</v>
      </c>
      <c r="F211" s="26">
        <f t="shared" si="23"/>
        <v>0</v>
      </c>
      <c r="G211" s="56"/>
      <c r="H211" s="17"/>
      <c r="I211" s="24"/>
      <c r="J211" s="23"/>
      <c r="K211" s="26">
        <v>42</v>
      </c>
    </row>
    <row r="212" spans="1:11" ht="15" customHeight="1" x14ac:dyDescent="0.2">
      <c r="A212" s="14" t="s">
        <v>24</v>
      </c>
      <c r="B212" s="14"/>
      <c r="C212" s="14"/>
      <c r="D212" s="12"/>
      <c r="E212" s="27"/>
      <c r="F212" s="36">
        <f>SUM(F204:F211)</f>
        <v>0</v>
      </c>
      <c r="G212" s="56"/>
      <c r="H212" s="17"/>
      <c r="I212" s="58"/>
      <c r="J212" s="58"/>
      <c r="K212" s="27"/>
    </row>
    <row r="213" spans="1:11" ht="15" customHeight="1" x14ac:dyDescent="0.2">
      <c r="D213" s="10"/>
      <c r="G213" s="56"/>
      <c r="H213" s="17"/>
      <c r="I213" s="23"/>
      <c r="J213" s="23"/>
    </row>
    <row r="214" spans="1:11" ht="15" customHeight="1" x14ac:dyDescent="0.2">
      <c r="C214" s="13" t="s">
        <v>59</v>
      </c>
      <c r="D214" s="11" t="s">
        <v>83</v>
      </c>
      <c r="E214" s="11" t="s">
        <v>41</v>
      </c>
      <c r="F214" s="11" t="s">
        <v>101</v>
      </c>
      <c r="G214" s="56"/>
      <c r="H214" s="17"/>
      <c r="I214" s="57"/>
      <c r="J214" s="57"/>
      <c r="K214" s="11" t="s">
        <v>41</v>
      </c>
    </row>
    <row r="215" spans="1:11" ht="15" customHeight="1" x14ac:dyDescent="0.2">
      <c r="A215" s="25" t="s">
        <v>3</v>
      </c>
      <c r="B215" s="10" t="s">
        <v>4</v>
      </c>
      <c r="C215" s="10" t="s">
        <v>36</v>
      </c>
      <c r="D215" s="10">
        <v>0</v>
      </c>
      <c r="E215" s="26">
        <v>1200</v>
      </c>
      <c r="F215" s="26">
        <f t="shared" ref="F215:F222" si="24">+D215*E215</f>
        <v>0</v>
      </c>
      <c r="G215" s="56"/>
      <c r="H215" s="17" t="s">
        <v>99</v>
      </c>
      <c r="I215" s="24"/>
      <c r="J215" s="23"/>
      <c r="K215" s="26">
        <v>1200</v>
      </c>
    </row>
    <row r="216" spans="1:11" ht="15" customHeight="1" x14ac:dyDescent="0.2">
      <c r="A216" s="25" t="s">
        <v>6</v>
      </c>
      <c r="B216" s="10" t="s">
        <v>7</v>
      </c>
      <c r="C216" s="10" t="s">
        <v>36</v>
      </c>
      <c r="D216" s="10">
        <v>0</v>
      </c>
      <c r="E216" s="26">
        <v>905</v>
      </c>
      <c r="F216" s="26">
        <f t="shared" si="24"/>
        <v>0</v>
      </c>
      <c r="G216" s="56"/>
      <c r="H216" s="17" t="s">
        <v>99</v>
      </c>
      <c r="I216" s="24"/>
      <c r="J216" s="23"/>
      <c r="K216" s="26">
        <v>905</v>
      </c>
    </row>
    <row r="217" spans="1:11" ht="15" customHeight="1" x14ac:dyDescent="0.2">
      <c r="A217" s="25" t="s">
        <v>8</v>
      </c>
      <c r="B217" s="10" t="s">
        <v>9</v>
      </c>
      <c r="C217" s="10" t="s">
        <v>36</v>
      </c>
      <c r="D217" s="10">
        <v>0</v>
      </c>
      <c r="E217" s="26">
        <v>680</v>
      </c>
      <c r="F217" s="26">
        <f t="shared" si="24"/>
        <v>0</v>
      </c>
      <c r="G217" s="56"/>
      <c r="H217" s="17" t="s">
        <v>99</v>
      </c>
      <c r="I217" s="24"/>
      <c r="J217" s="23"/>
      <c r="K217" s="26">
        <v>680</v>
      </c>
    </row>
    <row r="218" spans="1:11" ht="15" customHeight="1" x14ac:dyDescent="0.2">
      <c r="A218" s="25" t="s">
        <v>10</v>
      </c>
      <c r="B218" s="10" t="s">
        <v>11</v>
      </c>
      <c r="C218" s="10" t="s">
        <v>36</v>
      </c>
      <c r="D218" s="10">
        <v>0</v>
      </c>
      <c r="E218" s="26">
        <v>390</v>
      </c>
      <c r="F218" s="26">
        <f t="shared" si="24"/>
        <v>0</v>
      </c>
      <c r="G218" s="56"/>
      <c r="H218" s="17" t="s">
        <v>99</v>
      </c>
      <c r="I218" s="24"/>
      <c r="J218" s="23"/>
      <c r="K218" s="26">
        <v>390</v>
      </c>
    </row>
    <row r="219" spans="1:11" ht="15" customHeight="1" x14ac:dyDescent="0.2">
      <c r="A219" s="25" t="s">
        <v>12</v>
      </c>
      <c r="B219" s="10" t="s">
        <v>13</v>
      </c>
      <c r="C219" s="10" t="s">
        <v>36</v>
      </c>
      <c r="D219" s="10">
        <v>0</v>
      </c>
      <c r="E219" s="26">
        <v>205</v>
      </c>
      <c r="F219" s="26">
        <f t="shared" si="24"/>
        <v>0</v>
      </c>
      <c r="G219" s="56"/>
      <c r="H219" s="17" t="s">
        <v>99</v>
      </c>
      <c r="I219" s="24"/>
      <c r="J219" s="23"/>
      <c r="K219" s="26">
        <v>205</v>
      </c>
    </row>
    <row r="220" spans="1:11" ht="15" customHeight="1" x14ac:dyDescent="0.2">
      <c r="C220" s="10" t="s">
        <v>14</v>
      </c>
      <c r="D220" s="10">
        <v>0</v>
      </c>
      <c r="E220" s="26">
        <v>110</v>
      </c>
      <c r="F220" s="26">
        <f t="shared" si="24"/>
        <v>0</v>
      </c>
      <c r="G220" s="56"/>
      <c r="H220" s="17"/>
      <c r="I220" s="24"/>
      <c r="J220" s="23"/>
      <c r="K220" s="26">
        <v>110</v>
      </c>
    </row>
    <row r="221" spans="1:11" ht="15" customHeight="1" x14ac:dyDescent="0.2">
      <c r="C221" s="10" t="s">
        <v>15</v>
      </c>
      <c r="D221" s="10">
        <v>0</v>
      </c>
      <c r="E221" s="26">
        <v>54</v>
      </c>
      <c r="F221" s="26">
        <f t="shared" si="24"/>
        <v>0</v>
      </c>
      <c r="G221" s="56"/>
      <c r="H221" s="17"/>
      <c r="I221" s="24"/>
      <c r="J221" s="23"/>
      <c r="K221" s="26">
        <v>54</v>
      </c>
    </row>
    <row r="222" spans="1:11" ht="15" customHeight="1" x14ac:dyDescent="0.2">
      <c r="C222" s="10" t="s">
        <v>16</v>
      </c>
      <c r="D222" s="10">
        <v>0</v>
      </c>
      <c r="E222" s="26">
        <v>23</v>
      </c>
      <c r="F222" s="26">
        <f t="shared" si="24"/>
        <v>0</v>
      </c>
      <c r="G222" s="56"/>
      <c r="H222" s="17"/>
      <c r="I222" s="24"/>
      <c r="J222" s="23"/>
      <c r="K222" s="26">
        <v>23</v>
      </c>
    </row>
    <row r="223" spans="1:11" ht="15" customHeight="1" x14ac:dyDescent="0.2">
      <c r="A223" s="14" t="s">
        <v>24</v>
      </c>
      <c r="B223" s="14"/>
      <c r="C223" s="14"/>
      <c r="D223" s="12"/>
      <c r="E223" s="27"/>
      <c r="F223" s="36">
        <f>SUM(F215:F222)</f>
        <v>0</v>
      </c>
      <c r="G223" s="56"/>
      <c r="H223" s="17"/>
      <c r="I223" s="58"/>
      <c r="J223" s="58"/>
      <c r="K223" s="27"/>
    </row>
    <row r="224" spans="1:11" ht="15" customHeight="1" x14ac:dyDescent="0.2">
      <c r="A224" s="14"/>
      <c r="B224" s="14"/>
      <c r="C224" s="14"/>
      <c r="D224" s="10"/>
      <c r="E224" s="27"/>
      <c r="G224" s="56"/>
      <c r="H224" s="17"/>
      <c r="I224" s="58"/>
      <c r="J224" s="58"/>
      <c r="K224" s="27"/>
    </row>
    <row r="225" spans="1:11" ht="15" customHeight="1" x14ac:dyDescent="0.2">
      <c r="C225" s="13" t="s">
        <v>60</v>
      </c>
      <c r="D225" s="11" t="s">
        <v>83</v>
      </c>
      <c r="E225" s="11" t="s">
        <v>41</v>
      </c>
      <c r="F225" s="11" t="s">
        <v>101</v>
      </c>
      <c r="G225" s="56"/>
      <c r="H225" s="17"/>
      <c r="I225" s="57"/>
      <c r="J225" s="58"/>
      <c r="K225" s="11" t="s">
        <v>41</v>
      </c>
    </row>
    <row r="226" spans="1:11" ht="15" customHeight="1" x14ac:dyDescent="0.2">
      <c r="A226" s="25" t="s">
        <v>3</v>
      </c>
      <c r="B226" s="10" t="s">
        <v>4</v>
      </c>
      <c r="C226" s="10" t="s">
        <v>37</v>
      </c>
      <c r="D226" s="10">
        <v>0</v>
      </c>
      <c r="E226" s="26">
        <v>560</v>
      </c>
      <c r="F226" s="26">
        <f t="shared" ref="F226:F233" si="25">+D226*E226</f>
        <v>0</v>
      </c>
      <c r="G226" s="56"/>
      <c r="H226" s="17" t="s">
        <v>99</v>
      </c>
      <c r="I226" s="24"/>
      <c r="J226" s="58"/>
      <c r="K226" s="26">
        <v>560</v>
      </c>
    </row>
    <row r="227" spans="1:11" ht="15" customHeight="1" x14ac:dyDescent="0.2">
      <c r="A227" s="25" t="s">
        <v>6</v>
      </c>
      <c r="B227" s="10" t="s">
        <v>7</v>
      </c>
      <c r="C227" s="10" t="s">
        <v>37</v>
      </c>
      <c r="D227" s="10">
        <v>0</v>
      </c>
      <c r="E227" s="26">
        <v>490</v>
      </c>
      <c r="F227" s="26">
        <f t="shared" si="25"/>
        <v>0</v>
      </c>
      <c r="G227" s="56"/>
      <c r="H227" s="17" t="s">
        <v>99</v>
      </c>
      <c r="I227" s="24"/>
      <c r="J227" s="58"/>
      <c r="K227" s="26">
        <v>490</v>
      </c>
    </row>
    <row r="228" spans="1:11" ht="15" customHeight="1" x14ac:dyDescent="0.2">
      <c r="A228" s="25" t="s">
        <v>8</v>
      </c>
      <c r="B228" s="10" t="s">
        <v>9</v>
      </c>
      <c r="C228" s="10" t="s">
        <v>37</v>
      </c>
      <c r="D228" s="10">
        <v>0</v>
      </c>
      <c r="E228" s="26">
        <v>420</v>
      </c>
      <c r="F228" s="26">
        <f t="shared" si="25"/>
        <v>0</v>
      </c>
      <c r="G228" s="56"/>
      <c r="H228" s="17" t="s">
        <v>99</v>
      </c>
      <c r="I228" s="24"/>
      <c r="J228" s="58"/>
      <c r="K228" s="26">
        <v>420</v>
      </c>
    </row>
    <row r="229" spans="1:11" ht="15" customHeight="1" x14ac:dyDescent="0.2">
      <c r="A229" s="25" t="s">
        <v>10</v>
      </c>
      <c r="B229" s="10" t="s">
        <v>11</v>
      </c>
      <c r="C229" s="10" t="s">
        <v>37</v>
      </c>
      <c r="D229" s="10">
        <v>0</v>
      </c>
      <c r="E229" s="26">
        <v>350</v>
      </c>
      <c r="F229" s="26">
        <f t="shared" si="25"/>
        <v>0</v>
      </c>
      <c r="G229" s="56"/>
      <c r="H229" s="17" t="s">
        <v>99</v>
      </c>
      <c r="I229" s="24"/>
      <c r="J229" s="58"/>
      <c r="K229" s="26">
        <v>350</v>
      </c>
    </row>
    <row r="230" spans="1:11" ht="15" customHeight="1" x14ac:dyDescent="0.2">
      <c r="A230" s="25" t="s">
        <v>12</v>
      </c>
      <c r="B230" s="10" t="s">
        <v>13</v>
      </c>
      <c r="C230" s="10" t="s">
        <v>37</v>
      </c>
      <c r="D230" s="10">
        <v>0</v>
      </c>
      <c r="E230" s="26">
        <v>280</v>
      </c>
      <c r="F230" s="26">
        <f t="shared" si="25"/>
        <v>0</v>
      </c>
      <c r="G230" s="56"/>
      <c r="H230" s="17" t="s">
        <v>99</v>
      </c>
      <c r="I230" s="24"/>
      <c r="J230" s="58"/>
      <c r="K230" s="26">
        <v>280</v>
      </c>
    </row>
    <row r="231" spans="1:11" ht="15" customHeight="1" x14ac:dyDescent="0.2">
      <c r="C231" s="10" t="s">
        <v>14</v>
      </c>
      <c r="D231" s="10">
        <v>0</v>
      </c>
      <c r="E231" s="26">
        <v>140</v>
      </c>
      <c r="F231" s="26">
        <f t="shared" si="25"/>
        <v>0</v>
      </c>
      <c r="G231" s="56"/>
      <c r="H231" s="17"/>
      <c r="I231" s="24"/>
      <c r="J231" s="58"/>
      <c r="K231" s="26">
        <v>140</v>
      </c>
    </row>
    <row r="232" spans="1:11" ht="15" customHeight="1" x14ac:dyDescent="0.2">
      <c r="C232" s="10" t="s">
        <v>15</v>
      </c>
      <c r="D232" s="10">
        <v>0</v>
      </c>
      <c r="E232" s="26">
        <v>70</v>
      </c>
      <c r="F232" s="26">
        <f t="shared" si="25"/>
        <v>0</v>
      </c>
      <c r="G232" s="56"/>
      <c r="H232" s="17"/>
      <c r="I232" s="24"/>
      <c r="J232" s="58"/>
      <c r="K232" s="26">
        <v>70</v>
      </c>
    </row>
    <row r="233" spans="1:11" ht="15" customHeight="1" x14ac:dyDescent="0.2">
      <c r="C233" s="10" t="s">
        <v>16</v>
      </c>
      <c r="D233" s="10">
        <v>0</v>
      </c>
      <c r="E233" s="26">
        <v>28</v>
      </c>
      <c r="F233" s="26">
        <f t="shared" si="25"/>
        <v>0</v>
      </c>
      <c r="G233" s="56"/>
      <c r="H233" s="17"/>
      <c r="I233" s="24"/>
      <c r="J233" s="58"/>
      <c r="K233" s="26">
        <v>28</v>
      </c>
    </row>
    <row r="234" spans="1:11" ht="15" customHeight="1" x14ac:dyDescent="0.2">
      <c r="A234" s="14" t="s">
        <v>24</v>
      </c>
      <c r="B234" s="14"/>
      <c r="C234" s="14"/>
      <c r="D234" s="12"/>
      <c r="E234" s="27"/>
      <c r="F234" s="36">
        <f>SUM(F226:F233)</f>
        <v>0</v>
      </c>
      <c r="G234" s="56"/>
      <c r="H234" s="17"/>
      <c r="I234" s="58"/>
      <c r="J234" s="58"/>
      <c r="K234" s="27"/>
    </row>
    <row r="235" spans="1:11" ht="15" customHeight="1" x14ac:dyDescent="0.2">
      <c r="A235" s="14"/>
      <c r="B235" s="14"/>
      <c r="C235" s="14"/>
      <c r="D235" s="10"/>
      <c r="E235" s="27"/>
      <c r="G235" s="56"/>
      <c r="H235" s="17"/>
      <c r="I235" s="58"/>
      <c r="J235" s="58"/>
      <c r="K235" s="27"/>
    </row>
    <row r="236" spans="1:11" ht="15" customHeight="1" x14ac:dyDescent="0.2">
      <c r="C236" s="13" t="s">
        <v>61</v>
      </c>
      <c r="D236" s="11" t="s">
        <v>83</v>
      </c>
      <c r="E236" s="11" t="s">
        <v>41</v>
      </c>
      <c r="F236" s="11" t="s">
        <v>101</v>
      </c>
      <c r="G236" s="56"/>
      <c r="H236" s="17"/>
      <c r="I236" s="57"/>
      <c r="J236" s="58"/>
      <c r="K236" s="11" t="s">
        <v>41</v>
      </c>
    </row>
    <row r="237" spans="1:11" ht="15" customHeight="1" x14ac:dyDescent="0.2">
      <c r="A237" s="25" t="s">
        <v>3</v>
      </c>
      <c r="B237" s="10" t="s">
        <v>4</v>
      </c>
      <c r="C237" s="10" t="s">
        <v>62</v>
      </c>
      <c r="D237" s="10">
        <v>0</v>
      </c>
      <c r="E237" s="26">
        <v>560</v>
      </c>
      <c r="F237" s="26">
        <f t="shared" ref="F237:F244" si="26">+D237*E237</f>
        <v>0</v>
      </c>
      <c r="G237" s="56"/>
      <c r="H237" s="17" t="s">
        <v>99</v>
      </c>
      <c r="I237" s="24"/>
      <c r="J237" s="58"/>
      <c r="K237" s="26">
        <v>560</v>
      </c>
    </row>
    <row r="238" spans="1:11" ht="15" customHeight="1" x14ac:dyDescent="0.2">
      <c r="A238" s="25" t="s">
        <v>6</v>
      </c>
      <c r="B238" s="10" t="s">
        <v>7</v>
      </c>
      <c r="C238" s="10" t="s">
        <v>62</v>
      </c>
      <c r="D238" s="10">
        <v>0</v>
      </c>
      <c r="E238" s="26">
        <v>490</v>
      </c>
      <c r="F238" s="26">
        <f t="shared" si="26"/>
        <v>0</v>
      </c>
      <c r="G238" s="56"/>
      <c r="H238" s="17" t="s">
        <v>99</v>
      </c>
      <c r="I238" s="24"/>
      <c r="J238" s="58"/>
      <c r="K238" s="26">
        <v>490</v>
      </c>
    </row>
    <row r="239" spans="1:11" ht="15" customHeight="1" x14ac:dyDescent="0.2">
      <c r="A239" s="25" t="s">
        <v>8</v>
      </c>
      <c r="B239" s="10" t="s">
        <v>9</v>
      </c>
      <c r="C239" s="10" t="s">
        <v>62</v>
      </c>
      <c r="D239" s="10">
        <v>0</v>
      </c>
      <c r="E239" s="26">
        <v>420</v>
      </c>
      <c r="F239" s="26">
        <f t="shared" si="26"/>
        <v>0</v>
      </c>
      <c r="G239" s="56"/>
      <c r="H239" s="17" t="s">
        <v>99</v>
      </c>
      <c r="I239" s="24"/>
      <c r="J239" s="58"/>
      <c r="K239" s="26">
        <v>420</v>
      </c>
    </row>
    <row r="240" spans="1:11" ht="15" customHeight="1" x14ac:dyDescent="0.2">
      <c r="A240" s="25" t="s">
        <v>10</v>
      </c>
      <c r="B240" s="10" t="s">
        <v>11</v>
      </c>
      <c r="C240" s="10" t="s">
        <v>62</v>
      </c>
      <c r="D240" s="10">
        <v>0</v>
      </c>
      <c r="E240" s="26">
        <v>350</v>
      </c>
      <c r="F240" s="26">
        <f t="shared" si="26"/>
        <v>0</v>
      </c>
      <c r="G240" s="56"/>
      <c r="H240" s="17" t="s">
        <v>99</v>
      </c>
      <c r="I240" s="24"/>
      <c r="J240" s="58"/>
      <c r="K240" s="26">
        <v>350</v>
      </c>
    </row>
    <row r="241" spans="1:11" ht="15" customHeight="1" x14ac:dyDescent="0.2">
      <c r="A241" s="25" t="s">
        <v>12</v>
      </c>
      <c r="B241" s="10" t="s">
        <v>13</v>
      </c>
      <c r="C241" s="10" t="s">
        <v>62</v>
      </c>
      <c r="D241" s="10">
        <v>0</v>
      </c>
      <c r="E241" s="26">
        <v>280</v>
      </c>
      <c r="F241" s="26">
        <f t="shared" si="26"/>
        <v>0</v>
      </c>
      <c r="G241" s="56"/>
      <c r="H241" s="17" t="s">
        <v>99</v>
      </c>
      <c r="I241" s="24"/>
      <c r="J241" s="58"/>
      <c r="K241" s="26">
        <v>280</v>
      </c>
    </row>
    <row r="242" spans="1:11" ht="15" customHeight="1" x14ac:dyDescent="0.2">
      <c r="C242" s="10" t="s">
        <v>14</v>
      </c>
      <c r="D242" s="10">
        <v>0</v>
      </c>
      <c r="E242" s="26">
        <v>140</v>
      </c>
      <c r="F242" s="26">
        <f t="shared" si="26"/>
        <v>0</v>
      </c>
      <c r="G242" s="56"/>
      <c r="H242" s="17"/>
      <c r="I242" s="24"/>
      <c r="J242" s="58"/>
      <c r="K242" s="26">
        <v>140</v>
      </c>
    </row>
    <row r="243" spans="1:11" ht="15" customHeight="1" x14ac:dyDescent="0.2">
      <c r="C243" s="10" t="s">
        <v>15</v>
      </c>
      <c r="D243" s="10">
        <v>0</v>
      </c>
      <c r="E243" s="26">
        <v>70</v>
      </c>
      <c r="F243" s="26">
        <f t="shared" si="26"/>
        <v>0</v>
      </c>
      <c r="G243" s="56"/>
      <c r="H243" s="17"/>
      <c r="I243" s="24"/>
      <c r="J243" s="58"/>
      <c r="K243" s="26">
        <v>70</v>
      </c>
    </row>
    <row r="244" spans="1:11" ht="15" customHeight="1" x14ac:dyDescent="0.2">
      <c r="C244" s="10" t="s">
        <v>16</v>
      </c>
      <c r="D244" s="10">
        <v>0</v>
      </c>
      <c r="E244" s="26">
        <v>28</v>
      </c>
      <c r="F244" s="26">
        <f t="shared" si="26"/>
        <v>0</v>
      </c>
      <c r="G244" s="56"/>
      <c r="H244" s="17"/>
      <c r="I244" s="24"/>
      <c r="J244" s="58"/>
      <c r="K244" s="26">
        <v>28</v>
      </c>
    </row>
    <row r="245" spans="1:11" ht="15" customHeight="1" x14ac:dyDescent="0.2">
      <c r="A245" s="14" t="s">
        <v>24</v>
      </c>
      <c r="B245" s="14"/>
      <c r="C245" s="14"/>
      <c r="D245" s="12"/>
      <c r="E245" s="27"/>
      <c r="F245" s="36">
        <f>SUM(F237:F244)</f>
        <v>0</v>
      </c>
      <c r="G245" s="56"/>
      <c r="H245" s="17"/>
      <c r="I245" s="58"/>
      <c r="J245" s="58"/>
      <c r="K245" s="27"/>
    </row>
    <row r="246" spans="1:11" ht="15" customHeight="1" x14ac:dyDescent="0.2">
      <c r="A246" s="14"/>
      <c r="B246" s="14"/>
      <c r="C246" s="14"/>
      <c r="D246" s="10"/>
      <c r="E246" s="27"/>
      <c r="G246" s="56"/>
      <c r="H246" s="17"/>
      <c r="I246" s="58"/>
      <c r="J246" s="58"/>
      <c r="K246" s="27"/>
    </row>
    <row r="247" spans="1:11" ht="15" customHeight="1" x14ac:dyDescent="0.2">
      <c r="C247" s="13" t="s">
        <v>63</v>
      </c>
      <c r="D247" s="11" t="s">
        <v>83</v>
      </c>
      <c r="E247" s="11" t="s">
        <v>41</v>
      </c>
      <c r="F247" s="11" t="s">
        <v>101</v>
      </c>
      <c r="G247" s="56"/>
      <c r="H247" s="17"/>
      <c r="I247" s="57"/>
      <c r="J247" s="58"/>
      <c r="K247" s="11" t="s">
        <v>41</v>
      </c>
    </row>
    <row r="248" spans="1:11" ht="15" customHeight="1" x14ac:dyDescent="0.2">
      <c r="A248" s="25" t="s">
        <v>3</v>
      </c>
      <c r="B248" s="10" t="s">
        <v>4</v>
      </c>
      <c r="C248" s="10" t="s">
        <v>38</v>
      </c>
      <c r="D248" s="10">
        <v>0</v>
      </c>
      <c r="E248" s="26">
        <v>560</v>
      </c>
      <c r="F248" s="26">
        <f t="shared" ref="F248:F255" si="27">+D248*E248</f>
        <v>0</v>
      </c>
      <c r="G248" s="56"/>
      <c r="H248" s="17" t="s">
        <v>99</v>
      </c>
      <c r="I248" s="24"/>
      <c r="J248" s="58"/>
      <c r="K248" s="26">
        <v>560</v>
      </c>
    </row>
    <row r="249" spans="1:11" ht="15" customHeight="1" x14ac:dyDescent="0.2">
      <c r="A249" s="25" t="s">
        <v>6</v>
      </c>
      <c r="B249" s="10" t="s">
        <v>7</v>
      </c>
      <c r="C249" s="10" t="s">
        <v>38</v>
      </c>
      <c r="D249" s="10">
        <v>0</v>
      </c>
      <c r="E249" s="26">
        <v>490</v>
      </c>
      <c r="F249" s="26">
        <f t="shared" si="27"/>
        <v>0</v>
      </c>
      <c r="G249" s="56"/>
      <c r="H249" s="17" t="s">
        <v>99</v>
      </c>
      <c r="I249" s="24"/>
      <c r="J249" s="58"/>
      <c r="K249" s="26">
        <v>490</v>
      </c>
    </row>
    <row r="250" spans="1:11" ht="15" customHeight="1" x14ac:dyDescent="0.2">
      <c r="A250" s="25" t="s">
        <v>8</v>
      </c>
      <c r="B250" s="10" t="s">
        <v>9</v>
      </c>
      <c r="C250" s="10" t="s">
        <v>38</v>
      </c>
      <c r="D250" s="10">
        <v>0</v>
      </c>
      <c r="E250" s="26">
        <v>420</v>
      </c>
      <c r="F250" s="26">
        <f t="shared" si="27"/>
        <v>0</v>
      </c>
      <c r="G250" s="56"/>
      <c r="H250" s="17" t="s">
        <v>99</v>
      </c>
      <c r="I250" s="24"/>
      <c r="J250" s="58"/>
      <c r="K250" s="26">
        <v>420</v>
      </c>
    </row>
    <row r="251" spans="1:11" ht="15" customHeight="1" x14ac:dyDescent="0.2">
      <c r="A251" s="25" t="s">
        <v>10</v>
      </c>
      <c r="B251" s="10" t="s">
        <v>11</v>
      </c>
      <c r="C251" s="10" t="s">
        <v>38</v>
      </c>
      <c r="D251" s="10">
        <v>0</v>
      </c>
      <c r="E251" s="26">
        <v>350</v>
      </c>
      <c r="F251" s="26">
        <f t="shared" si="27"/>
        <v>0</v>
      </c>
      <c r="G251" s="56"/>
      <c r="H251" s="17" t="s">
        <v>99</v>
      </c>
      <c r="I251" s="24"/>
      <c r="J251" s="58"/>
      <c r="K251" s="26">
        <v>350</v>
      </c>
    </row>
    <row r="252" spans="1:11" ht="15" customHeight="1" x14ac:dyDescent="0.2">
      <c r="A252" s="25" t="s">
        <v>12</v>
      </c>
      <c r="B252" s="10" t="s">
        <v>13</v>
      </c>
      <c r="C252" s="10" t="s">
        <v>38</v>
      </c>
      <c r="D252" s="10">
        <v>0</v>
      </c>
      <c r="E252" s="26">
        <v>280</v>
      </c>
      <c r="F252" s="26">
        <f t="shared" si="27"/>
        <v>0</v>
      </c>
      <c r="G252" s="56"/>
      <c r="H252" s="17" t="s">
        <v>99</v>
      </c>
      <c r="I252" s="24"/>
      <c r="J252" s="58"/>
      <c r="K252" s="26">
        <v>280</v>
      </c>
    </row>
    <row r="253" spans="1:11" ht="15" customHeight="1" x14ac:dyDescent="0.2">
      <c r="C253" s="10" t="s">
        <v>14</v>
      </c>
      <c r="D253" s="10">
        <v>0</v>
      </c>
      <c r="E253" s="26">
        <v>140</v>
      </c>
      <c r="F253" s="26">
        <f t="shared" si="27"/>
        <v>0</v>
      </c>
      <c r="G253" s="56"/>
      <c r="H253" s="17"/>
      <c r="I253" s="24"/>
      <c r="J253" s="58"/>
      <c r="K253" s="26">
        <v>140</v>
      </c>
    </row>
    <row r="254" spans="1:11" ht="15" customHeight="1" x14ac:dyDescent="0.2">
      <c r="C254" s="10" t="s">
        <v>15</v>
      </c>
      <c r="D254" s="10">
        <v>0</v>
      </c>
      <c r="E254" s="26">
        <v>70</v>
      </c>
      <c r="F254" s="26">
        <f t="shared" si="27"/>
        <v>0</v>
      </c>
      <c r="G254" s="56"/>
      <c r="H254" s="17"/>
      <c r="I254" s="24"/>
      <c r="J254" s="58"/>
      <c r="K254" s="26">
        <v>70</v>
      </c>
    </row>
    <row r="255" spans="1:11" ht="15" customHeight="1" x14ac:dyDescent="0.2">
      <c r="C255" s="10" t="s">
        <v>16</v>
      </c>
      <c r="D255" s="10">
        <v>0</v>
      </c>
      <c r="E255" s="26">
        <v>28</v>
      </c>
      <c r="F255" s="26">
        <f t="shared" si="27"/>
        <v>0</v>
      </c>
      <c r="G255" s="56"/>
      <c r="H255" s="17"/>
      <c r="I255" s="24"/>
      <c r="J255" s="58"/>
      <c r="K255" s="26">
        <v>28</v>
      </c>
    </row>
    <row r="256" spans="1:11" ht="15" customHeight="1" x14ac:dyDescent="0.2">
      <c r="A256" s="14" t="s">
        <v>24</v>
      </c>
      <c r="B256" s="14"/>
      <c r="C256" s="14"/>
      <c r="D256" s="12"/>
      <c r="E256" s="27"/>
      <c r="F256" s="36">
        <f>SUM(F248:F255)</f>
        <v>0</v>
      </c>
      <c r="G256" s="56"/>
      <c r="H256" s="17"/>
      <c r="I256" s="58"/>
      <c r="J256" s="58"/>
      <c r="K256" s="27"/>
    </row>
    <row r="257" spans="1:12" ht="15" customHeight="1" x14ac:dyDescent="0.2">
      <c r="D257" s="10"/>
      <c r="G257" s="56"/>
      <c r="H257" s="17"/>
      <c r="I257" s="23"/>
      <c r="J257" s="23"/>
    </row>
    <row r="258" spans="1:12" ht="15" customHeight="1" x14ac:dyDescent="0.2">
      <c r="C258" s="13" t="s">
        <v>74</v>
      </c>
      <c r="D258" s="11" t="s">
        <v>83</v>
      </c>
      <c r="E258" s="11" t="s">
        <v>41</v>
      </c>
      <c r="F258" s="11" t="s">
        <v>101</v>
      </c>
      <c r="G258" s="56"/>
      <c r="H258" s="17"/>
      <c r="I258" s="57"/>
      <c r="J258" s="57"/>
      <c r="K258" s="11" t="s">
        <v>41</v>
      </c>
    </row>
    <row r="259" spans="1:12" ht="15" customHeight="1" x14ac:dyDescent="0.2">
      <c r="A259" s="25" t="s">
        <v>3</v>
      </c>
      <c r="B259" s="10" t="s">
        <v>4</v>
      </c>
      <c r="C259" s="10" t="s">
        <v>39</v>
      </c>
      <c r="D259" s="10">
        <v>0</v>
      </c>
      <c r="E259" s="26">
        <v>2450</v>
      </c>
      <c r="F259" s="26">
        <f t="shared" ref="F259:F266" si="28">+D259*E259</f>
        <v>0</v>
      </c>
      <c r="G259" s="56"/>
      <c r="H259" s="17" t="s">
        <v>100</v>
      </c>
      <c r="I259" s="24"/>
      <c r="J259" s="23"/>
      <c r="K259" s="26">
        <v>2450</v>
      </c>
    </row>
    <row r="260" spans="1:12" ht="15" customHeight="1" x14ac:dyDescent="0.2">
      <c r="A260" s="25" t="s">
        <v>6</v>
      </c>
      <c r="B260" s="10" t="s">
        <v>7</v>
      </c>
      <c r="C260" s="10" t="s">
        <v>39</v>
      </c>
      <c r="D260" s="10">
        <v>0</v>
      </c>
      <c r="E260" s="26">
        <v>2015</v>
      </c>
      <c r="F260" s="26">
        <f t="shared" si="28"/>
        <v>0</v>
      </c>
      <c r="G260" s="56"/>
      <c r="H260" s="17" t="s">
        <v>100</v>
      </c>
      <c r="I260" s="24"/>
      <c r="J260" s="23"/>
      <c r="K260" s="26">
        <v>2015</v>
      </c>
    </row>
    <row r="261" spans="1:12" ht="15" customHeight="1" x14ac:dyDescent="0.2">
      <c r="A261" s="25" t="s">
        <v>8</v>
      </c>
      <c r="B261" s="10" t="s">
        <v>9</v>
      </c>
      <c r="C261" s="10" t="s">
        <v>39</v>
      </c>
      <c r="D261" s="10">
        <v>0</v>
      </c>
      <c r="E261" s="26">
        <v>1590</v>
      </c>
      <c r="F261" s="26">
        <f t="shared" si="28"/>
        <v>0</v>
      </c>
      <c r="G261" s="56"/>
      <c r="H261" s="17" t="s">
        <v>100</v>
      </c>
      <c r="I261" s="24"/>
      <c r="J261" s="23"/>
      <c r="K261" s="26">
        <v>1590</v>
      </c>
    </row>
    <row r="262" spans="1:12" ht="15" customHeight="1" x14ac:dyDescent="0.2">
      <c r="A262" s="25" t="s">
        <v>10</v>
      </c>
      <c r="B262" s="10" t="s">
        <v>11</v>
      </c>
      <c r="C262" s="10" t="s">
        <v>39</v>
      </c>
      <c r="D262" s="10">
        <v>0</v>
      </c>
      <c r="E262" s="26">
        <v>1165</v>
      </c>
      <c r="F262" s="26">
        <f t="shared" si="28"/>
        <v>0</v>
      </c>
      <c r="G262" s="56"/>
      <c r="H262" s="17" t="s">
        <v>100</v>
      </c>
      <c r="I262" s="24"/>
      <c r="J262" s="23"/>
      <c r="K262" s="26">
        <v>1165</v>
      </c>
    </row>
    <row r="263" spans="1:12" ht="15" customHeight="1" x14ac:dyDescent="0.2">
      <c r="A263" s="25" t="s">
        <v>12</v>
      </c>
      <c r="B263" s="10" t="s">
        <v>13</v>
      </c>
      <c r="C263" s="10" t="s">
        <v>39</v>
      </c>
      <c r="D263" s="10">
        <v>0</v>
      </c>
      <c r="E263" s="26">
        <v>910</v>
      </c>
      <c r="F263" s="26">
        <f t="shared" si="28"/>
        <v>0</v>
      </c>
      <c r="G263" s="56"/>
      <c r="H263" s="17" t="s">
        <v>100</v>
      </c>
      <c r="I263" s="24"/>
      <c r="J263" s="23"/>
      <c r="K263" s="26">
        <v>910</v>
      </c>
    </row>
    <row r="264" spans="1:12" ht="15" customHeight="1" x14ac:dyDescent="0.2">
      <c r="C264" s="10" t="s">
        <v>14</v>
      </c>
      <c r="D264" s="10">
        <v>0</v>
      </c>
      <c r="E264" s="26">
        <v>261</v>
      </c>
      <c r="F264" s="26">
        <f t="shared" si="28"/>
        <v>0</v>
      </c>
      <c r="G264" s="56"/>
      <c r="H264" s="23"/>
      <c r="I264" s="24"/>
      <c r="J264" s="23"/>
      <c r="K264" s="26">
        <v>261</v>
      </c>
    </row>
    <row r="265" spans="1:12" ht="15" customHeight="1" x14ac:dyDescent="0.2">
      <c r="C265" s="10" t="s">
        <v>15</v>
      </c>
      <c r="D265" s="10">
        <v>0</v>
      </c>
      <c r="E265" s="26">
        <v>131</v>
      </c>
      <c r="F265" s="26">
        <f t="shared" si="28"/>
        <v>0</v>
      </c>
      <c r="G265" s="56"/>
      <c r="H265" s="23"/>
      <c r="I265" s="24"/>
      <c r="J265" s="23"/>
      <c r="K265" s="26">
        <v>131</v>
      </c>
    </row>
    <row r="266" spans="1:12" ht="15" customHeight="1" x14ac:dyDescent="0.2">
      <c r="C266" s="10" t="s">
        <v>16</v>
      </c>
      <c r="D266" s="10">
        <v>0</v>
      </c>
      <c r="E266" s="26">
        <v>52</v>
      </c>
      <c r="F266" s="26">
        <f t="shared" si="28"/>
        <v>0</v>
      </c>
      <c r="G266" s="56"/>
      <c r="H266" s="23"/>
      <c r="I266" s="24"/>
      <c r="J266" s="23"/>
      <c r="K266" s="26">
        <v>52</v>
      </c>
    </row>
    <row r="267" spans="1:12" ht="15" customHeight="1" x14ac:dyDescent="0.2">
      <c r="A267" s="14" t="s">
        <v>24</v>
      </c>
      <c r="D267" s="12"/>
      <c r="F267" s="36">
        <f>SUM(F259:F266)</f>
        <v>0</v>
      </c>
      <c r="G267" s="56"/>
      <c r="H267" s="58"/>
      <c r="I267" s="23"/>
      <c r="J267" s="58"/>
    </row>
    <row r="268" spans="1:12" ht="15" customHeight="1" x14ac:dyDescent="0.2">
      <c r="F268" s="26"/>
      <c r="G268" s="56"/>
      <c r="H268" s="23"/>
      <c r="I268" s="23"/>
      <c r="J268" s="23"/>
    </row>
    <row r="269" spans="1:12" ht="15" customHeight="1" x14ac:dyDescent="0.2">
      <c r="C269" s="13" t="s">
        <v>65</v>
      </c>
      <c r="D269" s="11" t="s">
        <v>83</v>
      </c>
      <c r="E269" s="11" t="s">
        <v>41</v>
      </c>
      <c r="F269" s="11" t="s">
        <v>101</v>
      </c>
      <c r="G269" s="56"/>
      <c r="H269" s="57"/>
      <c r="I269" s="57"/>
      <c r="J269" s="23"/>
      <c r="K269" s="11" t="s">
        <v>41</v>
      </c>
    </row>
    <row r="270" spans="1:12" ht="15" customHeight="1" x14ac:dyDescent="0.2">
      <c r="A270" s="25"/>
      <c r="C270" s="10" t="s">
        <v>47</v>
      </c>
      <c r="D270" s="10">
        <v>0</v>
      </c>
      <c r="E270" s="26">
        <v>640</v>
      </c>
      <c r="F270" s="26">
        <f t="shared" ref="F270:F272" si="29">+D270*E270</f>
        <v>0</v>
      </c>
      <c r="G270" s="56"/>
      <c r="H270" s="17"/>
      <c r="I270" s="24"/>
      <c r="J270" s="23"/>
      <c r="K270" s="26">
        <v>640</v>
      </c>
      <c r="L270" s="29"/>
    </row>
    <row r="271" spans="1:12" ht="15" customHeight="1" x14ac:dyDescent="0.2">
      <c r="A271" s="25"/>
      <c r="C271" s="10" t="s">
        <v>46</v>
      </c>
      <c r="D271" s="10">
        <v>0</v>
      </c>
      <c r="E271" s="26">
        <v>1425</v>
      </c>
      <c r="F271" s="26">
        <f t="shared" si="29"/>
        <v>0</v>
      </c>
      <c r="G271" s="56"/>
      <c r="H271" s="17"/>
      <c r="I271" s="24"/>
      <c r="J271" s="23"/>
      <c r="K271" s="26">
        <v>1425</v>
      </c>
      <c r="L271" s="29"/>
    </row>
    <row r="272" spans="1:12" ht="15" customHeight="1" x14ac:dyDescent="0.2">
      <c r="A272" s="25"/>
      <c r="C272" s="10" t="s">
        <v>46</v>
      </c>
      <c r="D272" s="10">
        <v>0</v>
      </c>
      <c r="E272" s="26">
        <v>3050</v>
      </c>
      <c r="F272" s="26">
        <f t="shared" si="29"/>
        <v>0</v>
      </c>
      <c r="G272" s="56"/>
      <c r="H272" s="17"/>
      <c r="I272" s="24"/>
      <c r="J272" s="23"/>
      <c r="K272" s="26">
        <v>3050</v>
      </c>
      <c r="L272" s="29"/>
    </row>
    <row r="273" spans="1:12" ht="15" customHeight="1" x14ac:dyDescent="0.2">
      <c r="A273" s="25"/>
      <c r="D273" s="10"/>
      <c r="G273" s="56"/>
      <c r="H273" s="17"/>
      <c r="I273" s="24"/>
      <c r="J273" s="23"/>
      <c r="L273" s="29"/>
    </row>
    <row r="274" spans="1:12" ht="15" customHeight="1" x14ac:dyDescent="0.2">
      <c r="A274" s="25"/>
      <c r="C274" s="10" t="s">
        <v>48</v>
      </c>
      <c r="D274" s="10">
        <v>0</v>
      </c>
      <c r="E274" s="26">
        <v>80</v>
      </c>
      <c r="F274" s="26">
        <f t="shared" ref="F274:F278" si="30">+D274*E274</f>
        <v>0</v>
      </c>
      <c r="G274" s="56"/>
      <c r="H274" s="17"/>
      <c r="I274" s="24"/>
      <c r="J274" s="23"/>
      <c r="K274" s="26">
        <v>80</v>
      </c>
      <c r="L274" s="29"/>
    </row>
    <row r="275" spans="1:12" ht="15" customHeight="1" x14ac:dyDescent="0.2">
      <c r="A275" s="25"/>
      <c r="C275" s="10" t="s">
        <v>49</v>
      </c>
      <c r="D275" s="10">
        <v>0</v>
      </c>
      <c r="E275" s="26">
        <v>585</v>
      </c>
      <c r="F275" s="26">
        <f t="shared" si="30"/>
        <v>0</v>
      </c>
      <c r="G275" s="56"/>
      <c r="H275" s="17"/>
      <c r="I275" s="24"/>
      <c r="J275" s="23"/>
      <c r="K275" s="26">
        <v>585</v>
      </c>
      <c r="L275" s="29"/>
    </row>
    <row r="276" spans="1:12" ht="15" customHeight="1" x14ac:dyDescent="0.2">
      <c r="A276" s="25"/>
      <c r="C276" s="10" t="s">
        <v>50</v>
      </c>
      <c r="D276" s="10">
        <v>0</v>
      </c>
      <c r="E276" s="26">
        <v>245</v>
      </c>
      <c r="F276" s="26">
        <f t="shared" si="30"/>
        <v>0</v>
      </c>
      <c r="G276" s="56"/>
      <c r="H276" s="17"/>
      <c r="I276" s="24"/>
      <c r="K276" s="26">
        <v>245</v>
      </c>
    </row>
    <row r="277" spans="1:12" ht="15" customHeight="1" x14ac:dyDescent="0.2">
      <c r="A277" s="25"/>
      <c r="C277" s="10" t="s">
        <v>51</v>
      </c>
      <c r="D277" s="10">
        <v>0</v>
      </c>
      <c r="E277" s="26">
        <v>245</v>
      </c>
      <c r="F277" s="26">
        <f t="shared" si="30"/>
        <v>0</v>
      </c>
      <c r="G277" s="56"/>
      <c r="H277" s="17"/>
      <c r="I277" s="24"/>
      <c r="K277" s="26">
        <v>245</v>
      </c>
    </row>
    <row r="278" spans="1:12" ht="15" customHeight="1" x14ac:dyDescent="0.2">
      <c r="A278" s="25"/>
      <c r="C278" s="10" t="s">
        <v>52</v>
      </c>
      <c r="D278" s="10">
        <v>0</v>
      </c>
      <c r="E278" s="26">
        <v>245</v>
      </c>
      <c r="F278" s="26">
        <f t="shared" si="30"/>
        <v>0</v>
      </c>
      <c r="G278" s="56"/>
      <c r="H278" s="17"/>
      <c r="I278" s="24"/>
      <c r="K278" s="26">
        <v>245</v>
      </c>
    </row>
    <row r="279" spans="1:12" ht="15" customHeight="1" x14ac:dyDescent="0.2">
      <c r="A279" s="14" t="s">
        <v>24</v>
      </c>
      <c r="D279" s="12"/>
      <c r="F279" s="36">
        <f>SUM(F270:F278)</f>
        <v>0</v>
      </c>
      <c r="G279" s="56"/>
      <c r="H279" s="17"/>
      <c r="I279" s="24"/>
    </row>
    <row r="280" spans="1:12" ht="15" customHeight="1" x14ac:dyDescent="0.2">
      <c r="D280" s="10"/>
      <c r="G280" s="56"/>
      <c r="H280" s="17"/>
      <c r="I280" s="24"/>
    </row>
    <row r="281" spans="1:12" ht="15" customHeight="1" x14ac:dyDescent="0.2">
      <c r="A281" s="14"/>
      <c r="D281" s="62"/>
      <c r="E281" s="62"/>
      <c r="F281" s="36"/>
      <c r="G281" s="56"/>
      <c r="H281" s="29"/>
      <c r="I281" s="29"/>
      <c r="K281" s="62"/>
    </row>
    <row r="282" spans="1:12" s="17" customFormat="1" ht="15" customHeight="1" x14ac:dyDescent="0.2">
      <c r="A282" s="39" t="s">
        <v>69</v>
      </c>
      <c r="B282" s="40"/>
      <c r="C282" s="40"/>
      <c r="D282" s="41"/>
      <c r="E282" s="41"/>
      <c r="F282" s="10"/>
      <c r="G282" s="56"/>
      <c r="K282" s="41"/>
    </row>
    <row r="283" spans="1:12" s="17" customFormat="1" ht="15" customHeight="1" x14ac:dyDescent="0.2">
      <c r="A283" s="10" t="s">
        <v>70</v>
      </c>
      <c r="B283" s="10"/>
      <c r="C283" s="10"/>
      <c r="D283" s="10">
        <v>0</v>
      </c>
      <c r="E283" s="26">
        <v>5250</v>
      </c>
      <c r="F283" s="63">
        <f t="shared" ref="F283" si="31">+D283*E283</f>
        <v>0</v>
      </c>
      <c r="G283" s="56"/>
      <c r="I283" s="24"/>
      <c r="K283" s="26">
        <v>5250</v>
      </c>
    </row>
    <row r="284" spans="1:12" s="17" customFormat="1" ht="15" customHeight="1" x14ac:dyDescent="0.2">
      <c r="A284" s="10"/>
      <c r="B284" s="10"/>
      <c r="C284" s="10"/>
      <c r="D284" s="26"/>
      <c r="E284" s="26"/>
      <c r="F284" s="10"/>
      <c r="G284" s="23"/>
      <c r="I284" s="23"/>
      <c r="K284" s="26"/>
    </row>
    <row r="285" spans="1:12" s="17" customFormat="1" ht="15" customHeight="1" x14ac:dyDescent="0.2">
      <c r="A285" s="15" t="s">
        <v>84</v>
      </c>
      <c r="B285" s="15"/>
      <c r="C285" s="15"/>
      <c r="D285" s="15"/>
      <c r="E285" s="15"/>
      <c r="F285" s="37">
        <f>+F40+F54+F62+F86+F106+F120+F142+F212+F223+F234+F245+F256+F267+F279+F73+F201+F177+F166+F155+F131+F95</f>
        <v>0</v>
      </c>
      <c r="G285" s="23"/>
      <c r="I285" s="23"/>
      <c r="K285" s="15"/>
    </row>
    <row r="286" spans="1:12" s="17" customFormat="1" ht="15" customHeight="1" x14ac:dyDescent="0.2">
      <c r="A286" s="16" t="s">
        <v>85</v>
      </c>
      <c r="B286" s="16"/>
      <c r="C286" s="16"/>
      <c r="D286" s="16"/>
      <c r="E286" s="16"/>
      <c r="F286" s="33">
        <f>+F42+F43+F88+F108+F109+F144+F283+F75</f>
        <v>0</v>
      </c>
      <c r="G286" s="23"/>
      <c r="I286" s="23"/>
      <c r="K286" s="16"/>
    </row>
    <row r="287" spans="1:12" s="17" customFormat="1" x14ac:dyDescent="0.2">
      <c r="D287" s="23"/>
      <c r="E287" s="23"/>
      <c r="G287" s="23"/>
      <c r="I287" s="23"/>
      <c r="K287" s="23"/>
    </row>
    <row r="288" spans="1:12" s="17" customFormat="1" x14ac:dyDescent="0.2">
      <c r="D288" s="23"/>
      <c r="E288" s="23"/>
      <c r="G288" s="23"/>
      <c r="I288" s="23"/>
      <c r="K288" s="23"/>
    </row>
    <row r="289" spans="4:11" s="17" customFormat="1" x14ac:dyDescent="0.2">
      <c r="D289" s="23"/>
      <c r="E289" s="23"/>
      <c r="G289" s="23"/>
      <c r="I289" s="23"/>
      <c r="K289" s="23"/>
    </row>
    <row r="290" spans="4:11" s="17" customFormat="1" x14ac:dyDescent="0.2">
      <c r="D290" s="23"/>
      <c r="E290" s="23"/>
      <c r="G290" s="23"/>
      <c r="I290" s="23"/>
      <c r="K290" s="23"/>
    </row>
    <row r="291" spans="4:11" s="17" customFormat="1" x14ac:dyDescent="0.2">
      <c r="D291" s="23"/>
      <c r="E291" s="23"/>
      <c r="G291" s="23"/>
      <c r="I291" s="23"/>
      <c r="K291" s="23"/>
    </row>
    <row r="292" spans="4:11" s="17" customFormat="1" x14ac:dyDescent="0.2">
      <c r="D292" s="23"/>
      <c r="E292" s="23"/>
      <c r="G292" s="23"/>
      <c r="I292" s="23"/>
      <c r="K292" s="23"/>
    </row>
    <row r="293" spans="4:11" s="17" customFormat="1" x14ac:dyDescent="0.2">
      <c r="D293" s="23"/>
      <c r="E293" s="23"/>
      <c r="G293" s="23"/>
      <c r="I293" s="23"/>
      <c r="K293" s="23"/>
    </row>
    <row r="294" spans="4:11" s="17" customFormat="1" x14ac:dyDescent="0.2">
      <c r="D294" s="23"/>
      <c r="E294" s="23"/>
      <c r="G294" s="23"/>
      <c r="I294" s="23"/>
      <c r="K294" s="23"/>
    </row>
    <row r="295" spans="4:11" s="17" customFormat="1" x14ac:dyDescent="0.2">
      <c r="D295" s="23"/>
      <c r="E295" s="23"/>
      <c r="G295" s="23"/>
      <c r="I295" s="23"/>
      <c r="K295" s="23"/>
    </row>
    <row r="296" spans="4:11" s="17" customFormat="1" x14ac:dyDescent="0.2">
      <c r="D296" s="23"/>
      <c r="E296" s="23"/>
      <c r="G296" s="23"/>
      <c r="I296" s="23"/>
      <c r="K296" s="23"/>
    </row>
    <row r="297" spans="4:11" s="17" customFormat="1" x14ac:dyDescent="0.2">
      <c r="D297" s="23"/>
      <c r="E297" s="23"/>
      <c r="G297" s="23"/>
      <c r="I297" s="23"/>
      <c r="K297" s="23"/>
    </row>
    <row r="298" spans="4:11" s="17" customFormat="1" x14ac:dyDescent="0.2">
      <c r="D298" s="23"/>
      <c r="E298" s="23"/>
      <c r="G298" s="23"/>
      <c r="I298" s="23"/>
      <c r="K298" s="23"/>
    </row>
    <row r="299" spans="4:11" s="17" customFormat="1" x14ac:dyDescent="0.2">
      <c r="D299" s="23"/>
      <c r="E299" s="23"/>
      <c r="G299" s="23"/>
      <c r="I299" s="23"/>
      <c r="K299" s="23"/>
    </row>
    <row r="300" spans="4:11" s="17" customFormat="1" x14ac:dyDescent="0.2">
      <c r="D300" s="23"/>
      <c r="E300" s="23"/>
      <c r="G300" s="23"/>
      <c r="I300" s="23"/>
      <c r="K300" s="23"/>
    </row>
    <row r="301" spans="4:11" s="17" customFormat="1" x14ac:dyDescent="0.2">
      <c r="D301" s="23"/>
      <c r="E301" s="23"/>
      <c r="G301" s="23"/>
      <c r="I301" s="23"/>
      <c r="K301" s="23"/>
    </row>
    <row r="302" spans="4:11" s="17" customFormat="1" x14ac:dyDescent="0.2">
      <c r="D302" s="23"/>
      <c r="E302" s="23"/>
      <c r="G302" s="23"/>
      <c r="I302" s="23"/>
      <c r="K302" s="23"/>
    </row>
    <row r="303" spans="4:11" s="17" customFormat="1" x14ac:dyDescent="0.2">
      <c r="D303" s="23"/>
      <c r="E303" s="23"/>
      <c r="G303" s="23"/>
      <c r="I303" s="23"/>
      <c r="K303" s="23"/>
    </row>
    <row r="304" spans="4:11" s="17" customFormat="1" x14ac:dyDescent="0.2">
      <c r="D304" s="23"/>
      <c r="E304" s="23"/>
      <c r="G304" s="23"/>
      <c r="I304" s="23"/>
      <c r="K304" s="23"/>
    </row>
    <row r="305" spans="4:11" s="17" customFormat="1" x14ac:dyDescent="0.2">
      <c r="D305" s="23"/>
      <c r="E305" s="23"/>
      <c r="G305" s="23"/>
      <c r="I305" s="23"/>
      <c r="K305" s="23"/>
    </row>
    <row r="306" spans="4:11" s="17" customFormat="1" x14ac:dyDescent="0.2">
      <c r="D306" s="23"/>
      <c r="E306" s="23"/>
      <c r="G306" s="23"/>
      <c r="I306" s="23"/>
      <c r="K306" s="23"/>
    </row>
    <row r="307" spans="4:11" s="17" customFormat="1" x14ac:dyDescent="0.2">
      <c r="D307" s="23"/>
      <c r="E307" s="23"/>
      <c r="G307" s="23"/>
      <c r="I307" s="23"/>
      <c r="K307" s="23"/>
    </row>
    <row r="308" spans="4:11" s="17" customFormat="1" x14ac:dyDescent="0.2">
      <c r="D308" s="23"/>
      <c r="E308" s="23"/>
      <c r="G308" s="23"/>
      <c r="I308" s="23"/>
      <c r="K308" s="23"/>
    </row>
    <row r="309" spans="4:11" s="17" customFormat="1" x14ac:dyDescent="0.2">
      <c r="D309" s="23"/>
      <c r="E309" s="23"/>
      <c r="G309" s="23"/>
      <c r="I309" s="23"/>
      <c r="K309" s="23"/>
    </row>
    <row r="310" spans="4:11" s="17" customFormat="1" x14ac:dyDescent="0.2">
      <c r="D310" s="23"/>
      <c r="E310" s="23"/>
      <c r="G310" s="23"/>
      <c r="I310" s="23"/>
      <c r="K310" s="23"/>
    </row>
    <row r="311" spans="4:11" s="17" customFormat="1" x14ac:dyDescent="0.2">
      <c r="D311" s="23"/>
      <c r="E311" s="23"/>
      <c r="G311" s="23"/>
      <c r="I311" s="23"/>
      <c r="K311" s="23"/>
    </row>
    <row r="312" spans="4:11" s="17" customFormat="1" x14ac:dyDescent="0.2">
      <c r="D312" s="23"/>
      <c r="E312" s="23"/>
      <c r="G312" s="23"/>
      <c r="I312" s="23"/>
      <c r="K312" s="23"/>
    </row>
    <row r="313" spans="4:11" s="17" customFormat="1" x14ac:dyDescent="0.2">
      <c r="D313" s="23"/>
      <c r="E313" s="23"/>
      <c r="G313" s="23"/>
      <c r="I313" s="23"/>
      <c r="K313" s="23"/>
    </row>
    <row r="314" spans="4:11" s="17" customFormat="1" x14ac:dyDescent="0.2">
      <c r="D314" s="23"/>
      <c r="E314" s="23"/>
      <c r="G314" s="23"/>
      <c r="I314" s="23"/>
      <c r="K314" s="23"/>
    </row>
    <row r="315" spans="4:11" s="17" customFormat="1" x14ac:dyDescent="0.2">
      <c r="D315" s="23"/>
      <c r="E315" s="23"/>
      <c r="G315" s="23"/>
      <c r="I315" s="23"/>
      <c r="K315" s="23"/>
    </row>
    <row r="316" spans="4:11" s="17" customFormat="1" x14ac:dyDescent="0.2">
      <c r="D316" s="23"/>
      <c r="E316" s="23"/>
      <c r="G316" s="23"/>
      <c r="I316" s="23"/>
      <c r="K316" s="23"/>
    </row>
    <row r="317" spans="4:11" s="17" customFormat="1" x14ac:dyDescent="0.2">
      <c r="D317" s="23"/>
      <c r="E317" s="23"/>
      <c r="G317" s="23"/>
      <c r="I317" s="23"/>
      <c r="K317" s="23"/>
    </row>
    <row r="318" spans="4:11" s="17" customFormat="1" x14ac:dyDescent="0.2">
      <c r="D318" s="23"/>
      <c r="E318" s="23"/>
      <c r="G318" s="23"/>
      <c r="I318" s="23"/>
      <c r="K318" s="23"/>
    </row>
    <row r="319" spans="4:11" s="17" customFormat="1" x14ac:dyDescent="0.2">
      <c r="D319" s="23"/>
      <c r="E319" s="23"/>
      <c r="G319" s="23"/>
      <c r="I319" s="23"/>
      <c r="K319" s="23"/>
    </row>
    <row r="320" spans="4:11" s="17" customFormat="1" x14ac:dyDescent="0.2">
      <c r="D320" s="23"/>
      <c r="E320" s="23"/>
      <c r="G320" s="23"/>
      <c r="I320" s="23"/>
      <c r="K320" s="23"/>
    </row>
    <row r="321" spans="1:11" s="17" customFormat="1" x14ac:dyDescent="0.2">
      <c r="D321" s="23"/>
      <c r="E321" s="23"/>
      <c r="G321" s="23"/>
      <c r="I321" s="23"/>
      <c r="K321" s="23"/>
    </row>
    <row r="322" spans="1:11" s="17" customFormat="1" x14ac:dyDescent="0.2">
      <c r="D322" s="23"/>
      <c r="E322" s="23"/>
      <c r="G322" s="23"/>
      <c r="I322" s="23"/>
      <c r="K322" s="23"/>
    </row>
    <row r="323" spans="1:11" x14ac:dyDescent="0.2">
      <c r="A323" s="17"/>
      <c r="B323" s="17"/>
      <c r="C323" s="17"/>
      <c r="D323" s="23"/>
      <c r="E323" s="23"/>
      <c r="F323" s="17"/>
      <c r="G323" s="23"/>
      <c r="H323" s="17"/>
      <c r="I323" s="23"/>
      <c r="K323" s="23"/>
    </row>
    <row r="324" spans="1:11" x14ac:dyDescent="0.2">
      <c r="A324" s="17"/>
      <c r="B324" s="17"/>
      <c r="C324" s="17"/>
      <c r="D324" s="23"/>
      <c r="E324" s="23"/>
      <c r="F324" s="17"/>
      <c r="G324" s="23"/>
      <c r="H324" s="17"/>
      <c r="I324" s="23"/>
      <c r="K324" s="23"/>
    </row>
    <row r="325" spans="1:11" x14ac:dyDescent="0.2">
      <c r="A325" s="17"/>
      <c r="B325" s="17"/>
      <c r="C325" s="17"/>
      <c r="D325" s="23"/>
      <c r="E325" s="23"/>
      <c r="F325" s="17"/>
      <c r="G325" s="23"/>
      <c r="H325" s="17"/>
      <c r="I325" s="23"/>
      <c r="K325" s="23"/>
    </row>
    <row r="326" spans="1:11" x14ac:dyDescent="0.2">
      <c r="A326" s="17"/>
      <c r="B326" s="17"/>
      <c r="C326" s="17"/>
      <c r="D326" s="23"/>
      <c r="E326" s="23"/>
      <c r="F326" s="17"/>
      <c r="G326" s="23"/>
      <c r="H326" s="17"/>
      <c r="I326" s="23"/>
      <c r="K326" s="23"/>
    </row>
    <row r="327" spans="1:11" x14ac:dyDescent="0.2">
      <c r="A327" s="17"/>
      <c r="B327" s="17"/>
      <c r="C327" s="17"/>
      <c r="D327" s="23"/>
      <c r="E327" s="23"/>
      <c r="F327" s="17"/>
      <c r="G327" s="23"/>
      <c r="H327" s="17"/>
      <c r="I327" s="23"/>
      <c r="K327" s="23"/>
    </row>
    <row r="328" spans="1:11" x14ac:dyDescent="0.2">
      <c r="A328" s="17"/>
      <c r="B328" s="17"/>
      <c r="C328" s="17"/>
      <c r="D328" s="23"/>
      <c r="E328" s="23"/>
      <c r="F328" s="17"/>
      <c r="G328" s="23"/>
      <c r="H328" s="17"/>
      <c r="I328" s="23"/>
      <c r="K328" s="23"/>
    </row>
    <row r="329" spans="1:11" x14ac:dyDescent="0.2">
      <c r="A329" s="17"/>
      <c r="B329" s="17"/>
      <c r="C329" s="17"/>
      <c r="D329" s="23"/>
      <c r="E329" s="23"/>
      <c r="F329" s="17"/>
      <c r="G329" s="23"/>
      <c r="H329" s="17"/>
      <c r="I329" s="23"/>
      <c r="K329" s="23"/>
    </row>
    <row r="330" spans="1:11" x14ac:dyDescent="0.2">
      <c r="A330" s="17"/>
      <c r="B330" s="17"/>
      <c r="C330" s="17"/>
      <c r="D330" s="23"/>
      <c r="E330" s="23"/>
      <c r="F330" s="17"/>
      <c r="G330" s="23"/>
      <c r="H330" s="17"/>
      <c r="I330" s="23"/>
      <c r="K330" s="23"/>
    </row>
    <row r="331" spans="1:11" x14ac:dyDescent="0.2">
      <c r="A331" s="17"/>
      <c r="B331" s="17"/>
      <c r="C331" s="17"/>
      <c r="D331" s="23"/>
      <c r="E331" s="23"/>
      <c r="F331" s="17"/>
      <c r="G331" s="23"/>
      <c r="H331" s="17"/>
      <c r="I331" s="23"/>
      <c r="K331" s="23"/>
    </row>
    <row r="332" spans="1:11" x14ac:dyDescent="0.2">
      <c r="A332" s="17"/>
      <c r="B332" s="17"/>
      <c r="C332" s="17"/>
      <c r="D332" s="23"/>
      <c r="E332" s="23"/>
      <c r="F332" s="17"/>
      <c r="G332" s="23"/>
      <c r="H332" s="17"/>
      <c r="I332" s="23"/>
      <c r="K332" s="23"/>
    </row>
    <row r="333" spans="1:11" x14ac:dyDescent="0.2">
      <c r="A333" s="17"/>
      <c r="B333" s="17"/>
      <c r="C333" s="17"/>
      <c r="D333" s="23"/>
      <c r="E333" s="23"/>
      <c r="F333" s="17"/>
      <c r="G333" s="23"/>
      <c r="H333" s="17"/>
      <c r="I333" s="23"/>
      <c r="K333" s="23"/>
    </row>
    <row r="334" spans="1:11" x14ac:dyDescent="0.2">
      <c r="A334" s="17"/>
      <c r="B334" s="17"/>
      <c r="C334" s="17"/>
      <c r="D334" s="23"/>
      <c r="E334" s="23"/>
      <c r="F334" s="17"/>
      <c r="G334" s="23"/>
      <c r="H334" s="17"/>
      <c r="I334" s="23"/>
      <c r="K334" s="23"/>
    </row>
    <row r="335" spans="1:11" x14ac:dyDescent="0.2">
      <c r="A335" s="17"/>
      <c r="B335" s="17"/>
      <c r="C335" s="17"/>
      <c r="D335" s="23"/>
      <c r="E335" s="23"/>
      <c r="F335" s="17"/>
      <c r="G335" s="23"/>
      <c r="H335" s="17"/>
      <c r="I335" s="23"/>
      <c r="K335" s="23"/>
    </row>
    <row r="336" spans="1:11" x14ac:dyDescent="0.2">
      <c r="A336" s="17"/>
      <c r="B336" s="17"/>
      <c r="C336" s="17"/>
      <c r="D336" s="23"/>
      <c r="E336" s="23"/>
      <c r="F336" s="17"/>
      <c r="G336" s="23"/>
      <c r="H336" s="17"/>
      <c r="I336" s="23"/>
      <c r="K336" s="23"/>
    </row>
    <row r="337" spans="1:11" x14ac:dyDescent="0.2">
      <c r="A337" s="17"/>
      <c r="B337" s="17"/>
      <c r="C337" s="17"/>
      <c r="D337" s="23"/>
      <c r="E337" s="23"/>
      <c r="F337" s="17"/>
      <c r="G337" s="23"/>
      <c r="H337" s="17"/>
      <c r="I337" s="23"/>
      <c r="K337" s="23"/>
    </row>
    <row r="338" spans="1:11" x14ac:dyDescent="0.2">
      <c r="A338" s="17"/>
      <c r="B338" s="17"/>
      <c r="C338" s="17"/>
      <c r="D338" s="23"/>
      <c r="E338" s="23"/>
      <c r="F338" s="17"/>
      <c r="G338" s="23"/>
      <c r="H338" s="17"/>
      <c r="I338" s="23"/>
      <c r="K338" s="23"/>
    </row>
    <row r="339" spans="1:11" x14ac:dyDescent="0.2">
      <c r="A339" s="17"/>
      <c r="B339" s="17"/>
      <c r="C339" s="17"/>
      <c r="D339" s="23"/>
      <c r="E339" s="23"/>
      <c r="F339" s="17"/>
      <c r="G339" s="23"/>
      <c r="H339" s="17"/>
      <c r="I339" s="23"/>
      <c r="K339" s="23"/>
    </row>
    <row r="340" spans="1:11" x14ac:dyDescent="0.2">
      <c r="A340" s="17"/>
      <c r="B340" s="17"/>
      <c r="C340" s="17"/>
      <c r="D340" s="23"/>
      <c r="E340" s="23"/>
      <c r="F340" s="17"/>
      <c r="G340" s="23"/>
      <c r="H340" s="17"/>
      <c r="I340" s="23"/>
      <c r="K340" s="23"/>
    </row>
    <row r="341" spans="1:11" x14ac:dyDescent="0.2">
      <c r="A341" s="17"/>
      <c r="B341" s="17"/>
      <c r="C341" s="17"/>
      <c r="D341" s="23"/>
      <c r="E341" s="23"/>
      <c r="F341" s="17"/>
      <c r="G341" s="23"/>
      <c r="H341" s="17"/>
      <c r="I341" s="23"/>
      <c r="K341" s="23"/>
    </row>
    <row r="342" spans="1:11" x14ac:dyDescent="0.2">
      <c r="A342" s="17"/>
      <c r="B342" s="17"/>
      <c r="C342" s="17"/>
      <c r="D342" s="23"/>
      <c r="E342" s="23"/>
      <c r="F342" s="17"/>
      <c r="G342" s="23"/>
      <c r="H342" s="17"/>
      <c r="I342" s="23"/>
      <c r="K342" s="23"/>
    </row>
    <row r="343" spans="1:11" x14ac:dyDescent="0.2">
      <c r="A343" s="17"/>
      <c r="B343" s="17"/>
      <c r="C343" s="17"/>
      <c r="D343" s="23"/>
      <c r="E343" s="23"/>
      <c r="F343" s="17"/>
      <c r="G343" s="23"/>
      <c r="H343" s="17"/>
      <c r="I343" s="23"/>
      <c r="K343" s="23"/>
    </row>
    <row r="344" spans="1:11" x14ac:dyDescent="0.2">
      <c r="A344" s="17"/>
      <c r="B344" s="17"/>
      <c r="C344" s="17"/>
      <c r="D344" s="23"/>
      <c r="E344" s="23"/>
      <c r="F344" s="17"/>
      <c r="G344" s="23"/>
      <c r="H344" s="17"/>
      <c r="I344" s="23"/>
      <c r="K344" s="23"/>
    </row>
    <row r="345" spans="1:11" x14ac:dyDescent="0.2">
      <c r="A345" s="17"/>
      <c r="B345" s="17"/>
      <c r="C345" s="17"/>
      <c r="D345" s="23"/>
      <c r="E345" s="23"/>
      <c r="F345" s="17"/>
      <c r="G345" s="23"/>
      <c r="H345" s="17"/>
      <c r="I345" s="23"/>
      <c r="K345" s="23"/>
    </row>
    <row r="346" spans="1:11" x14ac:dyDescent="0.2">
      <c r="A346" s="17"/>
      <c r="B346" s="17"/>
      <c r="C346" s="17"/>
      <c r="D346" s="23"/>
      <c r="E346" s="23"/>
      <c r="F346" s="17"/>
      <c r="G346" s="23"/>
      <c r="H346" s="17"/>
      <c r="I346" s="23"/>
      <c r="K346" s="23"/>
    </row>
    <row r="347" spans="1:11" x14ac:dyDescent="0.2">
      <c r="A347" s="17"/>
      <c r="B347" s="17"/>
      <c r="C347" s="17"/>
      <c r="D347" s="23"/>
      <c r="E347" s="23"/>
      <c r="F347" s="17"/>
      <c r="G347" s="23"/>
      <c r="H347" s="17"/>
      <c r="I347" s="23"/>
      <c r="K347" s="23"/>
    </row>
    <row r="348" spans="1:11" x14ac:dyDescent="0.2">
      <c r="A348" s="17"/>
      <c r="B348" s="17"/>
      <c r="C348" s="17"/>
      <c r="D348" s="23"/>
      <c r="E348" s="23"/>
      <c r="F348" s="17"/>
      <c r="G348" s="23"/>
      <c r="H348" s="17"/>
      <c r="I348" s="23"/>
      <c r="K348" s="23"/>
    </row>
    <row r="349" spans="1:11" x14ac:dyDescent="0.2">
      <c r="A349" s="17"/>
      <c r="B349" s="17"/>
      <c r="C349" s="17"/>
      <c r="D349" s="23"/>
      <c r="E349" s="23"/>
      <c r="F349" s="17"/>
      <c r="G349" s="23"/>
      <c r="H349" s="17"/>
      <c r="I349" s="23"/>
      <c r="K349" s="23"/>
    </row>
    <row r="350" spans="1:11" x14ac:dyDescent="0.2">
      <c r="A350" s="17"/>
      <c r="B350" s="17"/>
      <c r="C350" s="17"/>
      <c r="D350" s="23"/>
      <c r="E350" s="23"/>
      <c r="F350" s="17"/>
      <c r="G350" s="23"/>
      <c r="H350" s="17"/>
      <c r="I350" s="23"/>
      <c r="K350" s="23"/>
    </row>
    <row r="351" spans="1:11" x14ac:dyDescent="0.2">
      <c r="A351" s="17"/>
      <c r="B351" s="17"/>
      <c r="C351" s="17"/>
      <c r="D351" s="23"/>
      <c r="E351" s="23"/>
      <c r="F351" s="17"/>
      <c r="G351" s="23"/>
      <c r="H351" s="17"/>
      <c r="I351" s="23"/>
      <c r="K351" s="23"/>
    </row>
    <row r="352" spans="1:11" x14ac:dyDescent="0.2">
      <c r="A352" s="17"/>
      <c r="B352" s="17"/>
      <c r="C352" s="17"/>
      <c r="D352" s="23"/>
      <c r="E352" s="23"/>
      <c r="F352" s="17"/>
      <c r="G352" s="23"/>
      <c r="H352" s="17"/>
      <c r="I352" s="23"/>
      <c r="K352" s="23"/>
    </row>
    <row r="353" spans="1:11" x14ac:dyDescent="0.2">
      <c r="A353" s="17"/>
      <c r="B353" s="17"/>
      <c r="C353" s="17"/>
      <c r="D353" s="23"/>
      <c r="E353" s="23"/>
      <c r="F353" s="17"/>
      <c r="G353" s="23"/>
      <c r="H353" s="17"/>
      <c r="I353" s="23"/>
      <c r="K353" s="23"/>
    </row>
    <row r="354" spans="1:11" x14ac:dyDescent="0.2">
      <c r="A354" s="17"/>
      <c r="B354" s="17"/>
      <c r="C354" s="17"/>
      <c r="D354" s="23"/>
      <c r="E354" s="23"/>
      <c r="F354" s="17"/>
      <c r="G354" s="23"/>
      <c r="H354" s="17"/>
      <c r="I354" s="23"/>
      <c r="K354" s="23"/>
    </row>
    <row r="355" spans="1:11" x14ac:dyDescent="0.2">
      <c r="A355" s="17"/>
      <c r="B355" s="17"/>
      <c r="C355" s="17"/>
      <c r="D355" s="23"/>
      <c r="E355" s="23"/>
      <c r="F355" s="17"/>
      <c r="G355" s="23"/>
      <c r="H355" s="17"/>
      <c r="I355" s="23"/>
      <c r="K355" s="23"/>
    </row>
    <row r="356" spans="1:11" x14ac:dyDescent="0.2">
      <c r="A356" s="17"/>
      <c r="B356" s="17"/>
      <c r="C356" s="17"/>
      <c r="D356" s="23"/>
      <c r="E356" s="23"/>
      <c r="F356" s="17"/>
      <c r="G356" s="23"/>
      <c r="H356" s="17"/>
      <c r="I356" s="23"/>
      <c r="K356" s="23"/>
    </row>
    <row r="357" spans="1:11" x14ac:dyDescent="0.2">
      <c r="A357" s="17"/>
      <c r="B357" s="17"/>
      <c r="C357" s="17"/>
      <c r="D357" s="23"/>
      <c r="E357" s="23"/>
      <c r="F357" s="17"/>
      <c r="G357" s="23"/>
      <c r="H357" s="17"/>
      <c r="I357" s="23"/>
      <c r="K357" s="23"/>
    </row>
    <row r="358" spans="1:11" x14ac:dyDescent="0.2">
      <c r="A358" s="17"/>
      <c r="B358" s="17"/>
      <c r="C358" s="17"/>
      <c r="D358" s="23"/>
      <c r="E358" s="23"/>
      <c r="F358" s="17"/>
      <c r="G358" s="23"/>
      <c r="H358" s="17"/>
      <c r="I358" s="23"/>
      <c r="K358" s="23"/>
    </row>
    <row r="359" spans="1:11" x14ac:dyDescent="0.2">
      <c r="A359" s="17"/>
      <c r="B359" s="17"/>
      <c r="C359" s="17"/>
      <c r="D359" s="23"/>
      <c r="E359" s="23"/>
      <c r="F359" s="17"/>
      <c r="G359" s="23"/>
      <c r="H359" s="17"/>
      <c r="I359" s="23"/>
      <c r="K359" s="23"/>
    </row>
    <row r="360" spans="1:11" x14ac:dyDescent="0.2">
      <c r="A360" s="17"/>
      <c r="B360" s="17"/>
      <c r="C360" s="17"/>
      <c r="D360" s="23"/>
      <c r="E360" s="23"/>
      <c r="F360" s="17"/>
      <c r="G360" s="23"/>
      <c r="H360" s="17"/>
      <c r="I360" s="23"/>
      <c r="K360" s="23"/>
    </row>
    <row r="361" spans="1:11" x14ac:dyDescent="0.2">
      <c r="A361" s="17"/>
      <c r="B361" s="17"/>
      <c r="C361" s="17"/>
      <c r="D361" s="23"/>
      <c r="E361" s="23"/>
      <c r="F361" s="17"/>
      <c r="G361" s="23"/>
      <c r="H361" s="17"/>
      <c r="I361" s="23"/>
      <c r="K361" s="23"/>
    </row>
    <row r="362" spans="1:11" x14ac:dyDescent="0.2">
      <c r="A362" s="17"/>
      <c r="B362" s="17"/>
      <c r="C362" s="17"/>
      <c r="D362" s="23"/>
      <c r="E362" s="23"/>
      <c r="F362" s="17"/>
      <c r="G362" s="23"/>
      <c r="H362" s="17"/>
      <c r="I362" s="23"/>
      <c r="K362" s="23"/>
    </row>
    <row r="363" spans="1:11" x14ac:dyDescent="0.2">
      <c r="A363" s="17"/>
      <c r="B363" s="17"/>
      <c r="C363" s="17"/>
      <c r="D363" s="23"/>
      <c r="E363" s="23"/>
      <c r="F363" s="17"/>
      <c r="G363" s="23"/>
      <c r="H363" s="17"/>
      <c r="I363" s="23"/>
      <c r="K363" s="23"/>
    </row>
    <row r="364" spans="1:11" x14ac:dyDescent="0.2">
      <c r="A364" s="17"/>
      <c r="B364" s="17"/>
      <c r="C364" s="17"/>
      <c r="D364" s="23"/>
      <c r="E364" s="23"/>
      <c r="F364" s="17"/>
      <c r="G364" s="23"/>
      <c r="H364" s="17"/>
      <c r="I364" s="23"/>
      <c r="K364" s="23"/>
    </row>
    <row r="365" spans="1:11" x14ac:dyDescent="0.2">
      <c r="A365" s="17"/>
      <c r="B365" s="17"/>
      <c r="C365" s="17"/>
      <c r="D365" s="23"/>
      <c r="E365" s="23"/>
      <c r="F365" s="17"/>
      <c r="G365" s="23"/>
      <c r="H365" s="17"/>
      <c r="I365" s="23"/>
      <c r="K365" s="23"/>
    </row>
    <row r="366" spans="1:11" x14ac:dyDescent="0.2">
      <c r="A366" s="17"/>
      <c r="B366" s="17"/>
      <c r="C366" s="17"/>
      <c r="D366" s="23"/>
      <c r="E366" s="23"/>
      <c r="F366" s="17"/>
      <c r="G366" s="23"/>
      <c r="H366" s="17"/>
      <c r="I366" s="23"/>
      <c r="K366" s="23"/>
    </row>
    <row r="367" spans="1:11" x14ac:dyDescent="0.2">
      <c r="A367" s="17"/>
      <c r="B367" s="17"/>
      <c r="C367" s="17"/>
      <c r="D367" s="23"/>
      <c r="E367" s="23"/>
      <c r="F367" s="17"/>
      <c r="G367" s="23"/>
      <c r="H367" s="17"/>
      <c r="I367" s="23"/>
      <c r="K367" s="23"/>
    </row>
    <row r="368" spans="1:11" x14ac:dyDescent="0.2">
      <c r="A368" s="17"/>
      <c r="B368" s="17"/>
      <c r="C368" s="17"/>
      <c r="D368" s="23"/>
      <c r="E368" s="23"/>
      <c r="F368" s="17"/>
      <c r="G368" s="23"/>
      <c r="H368" s="17"/>
      <c r="I368" s="23"/>
      <c r="K368" s="23"/>
    </row>
    <row r="369" spans="1:11" x14ac:dyDescent="0.2">
      <c r="A369" s="17"/>
      <c r="B369" s="17"/>
      <c r="C369" s="17"/>
      <c r="D369" s="23"/>
      <c r="E369" s="23"/>
      <c r="F369" s="17"/>
      <c r="G369" s="23"/>
      <c r="H369" s="17"/>
      <c r="I369" s="23"/>
      <c r="K369" s="23"/>
    </row>
    <row r="370" spans="1:11" x14ac:dyDescent="0.2">
      <c r="A370" s="17"/>
      <c r="B370" s="17"/>
      <c r="C370" s="17"/>
      <c r="D370" s="23"/>
      <c r="E370" s="23"/>
      <c r="F370" s="17"/>
      <c r="G370" s="23"/>
      <c r="H370" s="17"/>
      <c r="I370" s="23"/>
      <c r="K370" s="23"/>
    </row>
    <row r="371" spans="1:11" x14ac:dyDescent="0.2">
      <c r="A371" s="17"/>
      <c r="B371" s="17"/>
      <c r="C371" s="17"/>
      <c r="D371" s="23"/>
      <c r="E371" s="23"/>
      <c r="F371" s="17"/>
      <c r="G371" s="23"/>
      <c r="H371" s="17"/>
      <c r="I371" s="23"/>
      <c r="K371" s="23"/>
    </row>
    <row r="372" spans="1:11" x14ac:dyDescent="0.2">
      <c r="A372" s="17"/>
      <c r="B372" s="17"/>
      <c r="C372" s="17"/>
      <c r="D372" s="23"/>
      <c r="E372" s="23"/>
      <c r="F372" s="17"/>
      <c r="G372" s="23"/>
      <c r="H372" s="17"/>
      <c r="I372" s="23"/>
      <c r="K372" s="23"/>
    </row>
    <row r="373" spans="1:11" x14ac:dyDescent="0.2">
      <c r="A373" s="17"/>
      <c r="B373" s="17"/>
      <c r="C373" s="17"/>
      <c r="D373" s="23"/>
      <c r="E373" s="23"/>
      <c r="F373" s="17"/>
      <c r="G373" s="23"/>
      <c r="H373" s="17"/>
      <c r="I373" s="23"/>
      <c r="K373" s="23"/>
    </row>
    <row r="374" spans="1:11" x14ac:dyDescent="0.2">
      <c r="A374" s="17"/>
      <c r="B374" s="17"/>
      <c r="C374" s="17"/>
      <c r="D374" s="23"/>
      <c r="E374" s="23"/>
      <c r="F374" s="17"/>
      <c r="G374" s="23"/>
      <c r="H374" s="17"/>
      <c r="I374" s="23"/>
      <c r="K374" s="23"/>
    </row>
    <row r="375" spans="1:11" x14ac:dyDescent="0.2">
      <c r="A375" s="17"/>
      <c r="B375" s="17"/>
      <c r="C375" s="17"/>
      <c r="D375" s="23"/>
      <c r="E375" s="23"/>
      <c r="F375" s="17"/>
      <c r="G375" s="23"/>
      <c r="H375" s="17"/>
      <c r="I375" s="23"/>
      <c r="K375" s="23"/>
    </row>
    <row r="376" spans="1:11" x14ac:dyDescent="0.2">
      <c r="A376" s="17"/>
      <c r="B376" s="17"/>
      <c r="C376" s="17"/>
      <c r="D376" s="23"/>
      <c r="E376" s="23"/>
      <c r="F376" s="17"/>
      <c r="G376" s="23"/>
      <c r="H376" s="17"/>
      <c r="I376" s="23"/>
      <c r="K376" s="23"/>
    </row>
    <row r="377" spans="1:11" x14ac:dyDescent="0.2">
      <c r="A377" s="17"/>
      <c r="B377" s="17"/>
      <c r="C377" s="17"/>
      <c r="D377" s="23"/>
      <c r="E377" s="23"/>
      <c r="F377" s="17"/>
      <c r="G377" s="23"/>
      <c r="H377" s="17"/>
      <c r="I377" s="23"/>
      <c r="K377" s="23"/>
    </row>
    <row r="378" spans="1:11" x14ac:dyDescent="0.2">
      <c r="A378" s="17"/>
      <c r="B378" s="17"/>
      <c r="C378" s="17"/>
      <c r="D378" s="23"/>
      <c r="E378" s="23"/>
      <c r="F378" s="17"/>
      <c r="G378" s="23"/>
      <c r="H378" s="17"/>
      <c r="I378" s="23"/>
      <c r="K378" s="23"/>
    </row>
    <row r="379" spans="1:11" x14ac:dyDescent="0.2">
      <c r="A379" s="17"/>
      <c r="B379" s="17"/>
      <c r="C379" s="17"/>
      <c r="D379" s="23"/>
      <c r="E379" s="23"/>
      <c r="F379" s="17"/>
      <c r="G379" s="23"/>
      <c r="H379" s="17"/>
      <c r="I379" s="23"/>
      <c r="K379" s="23"/>
    </row>
    <row r="380" spans="1:11" x14ac:dyDescent="0.2">
      <c r="A380" s="17"/>
      <c r="B380" s="17"/>
      <c r="C380" s="17"/>
      <c r="D380" s="23"/>
      <c r="E380" s="23"/>
      <c r="F380" s="17"/>
      <c r="G380" s="23"/>
      <c r="H380" s="17"/>
      <c r="I380" s="23"/>
      <c r="K380" s="23"/>
    </row>
    <row r="381" spans="1:11" x14ac:dyDescent="0.2">
      <c r="A381" s="17"/>
      <c r="B381" s="17"/>
      <c r="C381" s="17"/>
      <c r="D381" s="23"/>
      <c r="E381" s="23"/>
      <c r="F381" s="17"/>
      <c r="G381" s="23"/>
      <c r="H381" s="17"/>
      <c r="I381" s="23"/>
      <c r="K381" s="23"/>
    </row>
    <row r="382" spans="1:11" x14ac:dyDescent="0.2">
      <c r="A382" s="17"/>
      <c r="B382" s="17"/>
      <c r="C382" s="17"/>
      <c r="D382" s="23"/>
      <c r="E382" s="23"/>
      <c r="F382" s="17"/>
      <c r="G382" s="23"/>
      <c r="H382" s="17"/>
      <c r="I382" s="23"/>
      <c r="K382" s="23"/>
    </row>
    <row r="383" spans="1:11" x14ac:dyDescent="0.2">
      <c r="A383" s="17"/>
      <c r="B383" s="17"/>
      <c r="C383" s="17"/>
      <c r="D383" s="23"/>
      <c r="E383" s="23"/>
      <c r="F383" s="17"/>
      <c r="G383" s="23"/>
      <c r="H383" s="17"/>
      <c r="I383" s="23"/>
      <c r="K383" s="23"/>
    </row>
    <row r="384" spans="1:11" x14ac:dyDescent="0.2">
      <c r="A384" s="17"/>
      <c r="B384" s="17"/>
      <c r="C384" s="17"/>
      <c r="D384" s="23"/>
      <c r="E384" s="23"/>
      <c r="F384" s="17"/>
      <c r="G384" s="23"/>
      <c r="H384" s="17"/>
      <c r="I384" s="23"/>
      <c r="K384" s="23"/>
    </row>
    <row r="385" spans="1:11" x14ac:dyDescent="0.2">
      <c r="A385" s="17"/>
      <c r="B385" s="17"/>
      <c r="C385" s="17"/>
      <c r="D385" s="23"/>
      <c r="E385" s="23"/>
      <c r="F385" s="17"/>
      <c r="G385" s="23"/>
      <c r="H385" s="17"/>
      <c r="I385" s="23"/>
      <c r="K385" s="23"/>
    </row>
    <row r="386" spans="1:11" x14ac:dyDescent="0.2">
      <c r="A386" s="17"/>
      <c r="B386" s="17"/>
      <c r="C386" s="17"/>
      <c r="D386" s="23"/>
      <c r="E386" s="23"/>
      <c r="F386" s="17"/>
      <c r="G386" s="23"/>
      <c r="H386" s="17"/>
      <c r="I386" s="23"/>
      <c r="K386" s="23"/>
    </row>
    <row r="387" spans="1:11" x14ac:dyDescent="0.2">
      <c r="A387" s="17"/>
      <c r="B387" s="17"/>
      <c r="C387" s="17"/>
      <c r="D387" s="23"/>
      <c r="E387" s="23"/>
      <c r="F387" s="17"/>
      <c r="G387" s="23"/>
      <c r="H387" s="17"/>
      <c r="I387" s="23"/>
      <c r="K387" s="23"/>
    </row>
    <row r="388" spans="1:11" x14ac:dyDescent="0.2">
      <c r="A388" s="17"/>
      <c r="B388" s="17"/>
      <c r="C388" s="17"/>
      <c r="D388" s="23"/>
      <c r="E388" s="23"/>
      <c r="F388" s="17"/>
      <c r="G388" s="23"/>
      <c r="H388" s="17"/>
      <c r="I388" s="23"/>
      <c r="K388" s="23"/>
    </row>
    <row r="389" spans="1:11" x14ac:dyDescent="0.2">
      <c r="A389" s="17"/>
      <c r="B389" s="17"/>
      <c r="C389" s="17"/>
      <c r="D389" s="23"/>
      <c r="E389" s="23"/>
      <c r="F389" s="17"/>
      <c r="G389" s="23"/>
      <c r="H389" s="17"/>
      <c r="I389" s="23"/>
      <c r="K389" s="23"/>
    </row>
    <row r="390" spans="1:11" x14ac:dyDescent="0.2">
      <c r="A390" s="17"/>
      <c r="B390" s="17"/>
      <c r="C390" s="17"/>
      <c r="D390" s="23"/>
      <c r="E390" s="23"/>
      <c r="F390" s="17"/>
      <c r="G390" s="23"/>
      <c r="H390" s="17"/>
      <c r="I390" s="23"/>
      <c r="K390" s="23"/>
    </row>
    <row r="391" spans="1:11" x14ac:dyDescent="0.2">
      <c r="A391" s="17"/>
      <c r="B391" s="17"/>
      <c r="C391" s="17"/>
      <c r="D391" s="23"/>
      <c r="E391" s="23"/>
      <c r="F391" s="17"/>
      <c r="G391" s="23"/>
      <c r="H391" s="17"/>
      <c r="I391" s="23"/>
      <c r="K391" s="23"/>
    </row>
    <row r="392" spans="1:11" x14ac:dyDescent="0.2">
      <c r="A392" s="17"/>
      <c r="B392" s="17"/>
      <c r="C392" s="17"/>
      <c r="D392" s="23"/>
      <c r="E392" s="23"/>
      <c r="F392" s="17"/>
      <c r="G392" s="23"/>
      <c r="H392" s="17"/>
      <c r="I392" s="23"/>
      <c r="K392" s="23"/>
    </row>
    <row r="393" spans="1:11" x14ac:dyDescent="0.2">
      <c r="A393" s="17"/>
      <c r="B393" s="17"/>
      <c r="C393" s="17"/>
      <c r="D393" s="23"/>
      <c r="E393" s="23"/>
      <c r="F393" s="17"/>
      <c r="G393" s="23"/>
      <c r="H393" s="17"/>
      <c r="I393" s="23"/>
      <c r="K393" s="23"/>
    </row>
    <row r="394" spans="1:11" x14ac:dyDescent="0.2">
      <c r="A394" s="17"/>
      <c r="B394" s="17"/>
      <c r="C394" s="17"/>
      <c r="D394" s="23"/>
      <c r="E394" s="23"/>
      <c r="F394" s="17"/>
      <c r="G394" s="23"/>
      <c r="H394" s="17"/>
      <c r="I394" s="23"/>
      <c r="K394" s="23"/>
    </row>
    <row r="395" spans="1:11" x14ac:dyDescent="0.2">
      <c r="A395" s="17"/>
      <c r="B395" s="17"/>
      <c r="C395" s="17"/>
      <c r="D395" s="23"/>
      <c r="E395" s="23"/>
      <c r="F395" s="17"/>
      <c r="G395" s="23"/>
      <c r="H395" s="17"/>
      <c r="I395" s="23"/>
      <c r="K395" s="23"/>
    </row>
    <row r="396" spans="1:11" x14ac:dyDescent="0.2">
      <c r="A396" s="17"/>
      <c r="B396" s="17"/>
      <c r="C396" s="17"/>
      <c r="D396" s="23"/>
      <c r="E396" s="23"/>
      <c r="F396" s="17"/>
      <c r="G396" s="23"/>
      <c r="H396" s="17"/>
      <c r="I396" s="23"/>
      <c r="K396" s="23"/>
    </row>
    <row r="397" spans="1:11" x14ac:dyDescent="0.2">
      <c r="A397" s="17"/>
      <c r="B397" s="17"/>
      <c r="C397" s="17"/>
      <c r="D397" s="23"/>
      <c r="E397" s="23"/>
      <c r="F397" s="17"/>
      <c r="G397" s="23"/>
      <c r="H397" s="17"/>
      <c r="I397" s="23"/>
      <c r="K397" s="23"/>
    </row>
    <row r="398" spans="1:11" x14ac:dyDescent="0.2">
      <c r="A398" s="17"/>
      <c r="B398" s="17"/>
      <c r="C398" s="17"/>
      <c r="D398" s="23"/>
      <c r="E398" s="23"/>
      <c r="F398" s="17"/>
      <c r="G398" s="23"/>
      <c r="H398" s="17"/>
      <c r="I398" s="23"/>
      <c r="K398" s="23"/>
    </row>
    <row r="399" spans="1:11" x14ac:dyDescent="0.2">
      <c r="A399" s="17"/>
      <c r="B399" s="17"/>
      <c r="C399" s="17"/>
      <c r="D399" s="23"/>
      <c r="E399" s="23"/>
      <c r="F399" s="17"/>
      <c r="G399" s="23"/>
      <c r="H399" s="17"/>
      <c r="I399" s="23"/>
      <c r="K399" s="23"/>
    </row>
    <row r="400" spans="1:11" x14ac:dyDescent="0.2">
      <c r="A400" s="17"/>
      <c r="B400" s="17"/>
      <c r="C400" s="17"/>
      <c r="D400" s="23"/>
      <c r="E400" s="23"/>
      <c r="F400" s="17"/>
      <c r="G400" s="23"/>
      <c r="H400" s="17"/>
      <c r="I400" s="23"/>
      <c r="K400" s="23"/>
    </row>
    <row r="401" spans="1:11" x14ac:dyDescent="0.2">
      <c r="A401" s="17"/>
      <c r="B401" s="17"/>
      <c r="C401" s="17"/>
      <c r="D401" s="23"/>
      <c r="E401" s="23"/>
      <c r="F401" s="17"/>
      <c r="G401" s="23"/>
      <c r="H401" s="17"/>
      <c r="I401" s="23"/>
      <c r="K401" s="23"/>
    </row>
    <row r="402" spans="1:11" x14ac:dyDescent="0.2">
      <c r="A402" s="17"/>
      <c r="B402" s="17"/>
      <c r="C402" s="17"/>
      <c r="D402" s="23"/>
      <c r="E402" s="23"/>
      <c r="F402" s="17"/>
      <c r="G402" s="23"/>
      <c r="H402" s="17"/>
      <c r="I402" s="23"/>
      <c r="K402" s="23"/>
    </row>
    <row r="403" spans="1:11" x14ac:dyDescent="0.2">
      <c r="A403" s="17"/>
      <c r="B403" s="17"/>
      <c r="C403" s="17"/>
      <c r="D403" s="23"/>
      <c r="E403" s="23"/>
      <c r="F403" s="17"/>
      <c r="G403" s="23"/>
      <c r="H403" s="17"/>
      <c r="I403" s="23"/>
      <c r="K403" s="23"/>
    </row>
    <row r="404" spans="1:11" x14ac:dyDescent="0.2">
      <c r="A404" s="17"/>
      <c r="B404" s="17"/>
      <c r="C404" s="17"/>
      <c r="D404" s="23"/>
      <c r="E404" s="23"/>
      <c r="F404" s="17"/>
      <c r="G404" s="23"/>
      <c r="H404" s="17"/>
      <c r="I404" s="23"/>
      <c r="K404" s="23"/>
    </row>
    <row r="405" spans="1:11" x14ac:dyDescent="0.2">
      <c r="A405" s="17"/>
      <c r="B405" s="17"/>
      <c r="C405" s="17"/>
      <c r="D405" s="23"/>
      <c r="E405" s="23"/>
      <c r="F405" s="17"/>
      <c r="G405" s="23"/>
      <c r="H405" s="17"/>
      <c r="I405" s="23"/>
      <c r="K405" s="23"/>
    </row>
    <row r="406" spans="1:11" x14ac:dyDescent="0.2">
      <c r="A406" s="17"/>
      <c r="B406" s="17"/>
      <c r="C406" s="17"/>
      <c r="D406" s="23"/>
      <c r="E406" s="23"/>
      <c r="F406" s="17"/>
      <c r="G406" s="23"/>
      <c r="H406" s="17"/>
      <c r="I406" s="23"/>
      <c r="K406" s="23"/>
    </row>
    <row r="407" spans="1:11" x14ac:dyDescent="0.2">
      <c r="A407" s="17"/>
      <c r="B407" s="17"/>
      <c r="C407" s="17"/>
      <c r="D407" s="23"/>
      <c r="E407" s="23"/>
      <c r="F407" s="17"/>
      <c r="G407" s="23"/>
      <c r="H407" s="17"/>
      <c r="I407" s="23"/>
      <c r="K407" s="23"/>
    </row>
    <row r="408" spans="1:11" x14ac:dyDescent="0.2">
      <c r="A408" s="17"/>
      <c r="B408" s="17"/>
      <c r="C408" s="17"/>
      <c r="D408" s="23"/>
      <c r="E408" s="23"/>
      <c r="F408" s="17"/>
      <c r="G408" s="23"/>
      <c r="H408" s="17"/>
      <c r="I408" s="23"/>
      <c r="K408" s="23"/>
    </row>
    <row r="409" spans="1:11" x14ac:dyDescent="0.2">
      <c r="A409" s="17"/>
      <c r="B409" s="17"/>
      <c r="C409" s="17"/>
      <c r="D409" s="23"/>
      <c r="E409" s="23"/>
      <c r="F409" s="17"/>
      <c r="G409" s="23"/>
      <c r="H409" s="17"/>
      <c r="I409" s="23"/>
      <c r="K409" s="23"/>
    </row>
    <row r="410" spans="1:11" x14ac:dyDescent="0.2">
      <c r="A410" s="17"/>
      <c r="B410" s="17"/>
      <c r="C410" s="17"/>
      <c r="D410" s="23"/>
      <c r="E410" s="23"/>
      <c r="F410" s="17"/>
      <c r="G410" s="23"/>
      <c r="H410" s="17"/>
      <c r="I410" s="23"/>
      <c r="K410" s="23"/>
    </row>
    <row r="411" spans="1:11" x14ac:dyDescent="0.2">
      <c r="A411" s="17"/>
      <c r="B411" s="17"/>
      <c r="C411" s="17"/>
      <c r="D411" s="23"/>
      <c r="E411" s="23"/>
      <c r="F411" s="17"/>
      <c r="G411" s="23"/>
      <c r="H411" s="17"/>
      <c r="I411" s="23"/>
      <c r="K411" s="23"/>
    </row>
    <row r="412" spans="1:11" x14ac:dyDescent="0.2">
      <c r="A412" s="17"/>
      <c r="B412" s="17"/>
      <c r="C412" s="17"/>
      <c r="D412" s="23"/>
      <c r="E412" s="23"/>
      <c r="F412" s="17"/>
      <c r="G412" s="23"/>
      <c r="H412" s="17"/>
      <c r="I412" s="23"/>
      <c r="K412" s="23"/>
    </row>
    <row r="413" spans="1:11" x14ac:dyDescent="0.2">
      <c r="A413" s="17"/>
      <c r="B413" s="17"/>
      <c r="C413" s="17"/>
      <c r="D413" s="23"/>
      <c r="E413" s="23"/>
      <c r="F413" s="17"/>
      <c r="G413" s="23"/>
      <c r="H413" s="17"/>
      <c r="I413" s="23"/>
      <c r="K413" s="23"/>
    </row>
    <row r="414" spans="1:11" x14ac:dyDescent="0.2">
      <c r="A414" s="17"/>
      <c r="B414" s="17"/>
      <c r="C414" s="17"/>
      <c r="D414" s="23"/>
      <c r="E414" s="23"/>
      <c r="F414" s="17"/>
      <c r="G414" s="23"/>
      <c r="H414" s="17"/>
      <c r="I414" s="23"/>
      <c r="K414" s="23"/>
    </row>
    <row r="415" spans="1:11" x14ac:dyDescent="0.2">
      <c r="A415" s="17"/>
      <c r="B415" s="17"/>
      <c r="C415" s="17"/>
      <c r="D415" s="23"/>
      <c r="E415" s="23"/>
      <c r="F415" s="17"/>
      <c r="G415" s="23"/>
      <c r="H415" s="17"/>
      <c r="I415" s="23"/>
      <c r="K415" s="23"/>
    </row>
    <row r="416" spans="1:11" x14ac:dyDescent="0.2">
      <c r="A416" s="17"/>
      <c r="B416" s="17"/>
      <c r="C416" s="17"/>
      <c r="D416" s="23"/>
      <c r="E416" s="23"/>
      <c r="F416" s="17"/>
      <c r="G416" s="23"/>
      <c r="H416" s="17"/>
      <c r="I416" s="23"/>
      <c r="K416" s="23"/>
    </row>
    <row r="417" spans="1:11" x14ac:dyDescent="0.2">
      <c r="A417" s="17"/>
      <c r="B417" s="17"/>
      <c r="C417" s="17"/>
      <c r="D417" s="23"/>
      <c r="E417" s="23"/>
      <c r="F417" s="17"/>
      <c r="G417" s="23"/>
      <c r="H417" s="17"/>
      <c r="I417" s="23"/>
      <c r="K417" s="23"/>
    </row>
    <row r="418" spans="1:11" x14ac:dyDescent="0.2">
      <c r="A418" s="17"/>
      <c r="B418" s="17"/>
      <c r="C418" s="17"/>
      <c r="D418" s="23"/>
      <c r="E418" s="23"/>
      <c r="F418" s="17"/>
      <c r="G418" s="23"/>
      <c r="H418" s="17"/>
      <c r="I418" s="23"/>
      <c r="K418" s="23"/>
    </row>
    <row r="419" spans="1:11" x14ac:dyDescent="0.2">
      <c r="A419" s="17"/>
      <c r="B419" s="17"/>
      <c r="C419" s="17"/>
      <c r="D419" s="23"/>
      <c r="E419" s="23"/>
      <c r="F419" s="17"/>
      <c r="G419" s="23"/>
      <c r="H419" s="17"/>
      <c r="I419" s="23"/>
      <c r="K419" s="23"/>
    </row>
    <row r="420" spans="1:11" x14ac:dyDescent="0.2">
      <c r="A420" s="17"/>
      <c r="B420" s="17"/>
      <c r="C420" s="17"/>
      <c r="D420" s="23"/>
      <c r="E420" s="23"/>
      <c r="F420" s="17"/>
      <c r="G420" s="23"/>
      <c r="H420" s="17"/>
      <c r="I420" s="23"/>
      <c r="K420" s="23"/>
    </row>
    <row r="421" spans="1:11" x14ac:dyDescent="0.2">
      <c r="A421" s="17"/>
      <c r="B421" s="17"/>
      <c r="C421" s="17"/>
      <c r="D421" s="23"/>
      <c r="E421" s="23"/>
      <c r="F421" s="17"/>
      <c r="G421" s="23"/>
      <c r="H421" s="17"/>
      <c r="I421" s="23"/>
      <c r="K421" s="23"/>
    </row>
    <row r="422" spans="1:11" x14ac:dyDescent="0.2">
      <c r="A422" s="17"/>
      <c r="B422" s="17"/>
      <c r="C422" s="17"/>
      <c r="D422" s="23"/>
      <c r="E422" s="23"/>
      <c r="F422" s="17"/>
      <c r="G422" s="23"/>
      <c r="H422" s="17"/>
      <c r="I422" s="23"/>
      <c r="K422" s="23"/>
    </row>
    <row r="423" spans="1:11" x14ac:dyDescent="0.2">
      <c r="A423" s="17"/>
      <c r="B423" s="17"/>
      <c r="C423" s="17"/>
      <c r="D423" s="23"/>
      <c r="E423" s="23"/>
      <c r="F423" s="17"/>
      <c r="G423" s="23"/>
      <c r="H423" s="17"/>
      <c r="I423" s="23"/>
      <c r="K423" s="23"/>
    </row>
    <row r="424" spans="1:11" x14ac:dyDescent="0.2">
      <c r="A424" s="17"/>
      <c r="B424" s="17"/>
      <c r="C424" s="17"/>
      <c r="D424" s="23"/>
      <c r="E424" s="23"/>
      <c r="F424" s="17"/>
      <c r="G424" s="23"/>
      <c r="H424" s="17"/>
      <c r="I424" s="23"/>
      <c r="K424" s="23"/>
    </row>
    <row r="425" spans="1:11" x14ac:dyDescent="0.2">
      <c r="A425" s="17"/>
      <c r="B425" s="17"/>
      <c r="C425" s="17"/>
      <c r="D425" s="23"/>
      <c r="E425" s="23"/>
      <c r="F425" s="17"/>
      <c r="G425" s="23"/>
      <c r="H425" s="17"/>
      <c r="I425" s="23"/>
      <c r="K425" s="23"/>
    </row>
    <row r="426" spans="1:11" x14ac:dyDescent="0.2">
      <c r="A426" s="17"/>
      <c r="B426" s="17"/>
      <c r="C426" s="17"/>
      <c r="D426" s="23"/>
      <c r="E426" s="23"/>
      <c r="F426" s="17"/>
      <c r="G426" s="23"/>
      <c r="H426" s="17"/>
      <c r="I426" s="23"/>
      <c r="K426" s="23"/>
    </row>
    <row r="427" spans="1:11" x14ac:dyDescent="0.2">
      <c r="A427" s="17"/>
      <c r="B427" s="17"/>
      <c r="C427" s="17"/>
      <c r="D427" s="23"/>
      <c r="E427" s="23"/>
      <c r="F427" s="17"/>
      <c r="G427" s="23"/>
      <c r="H427" s="17"/>
      <c r="I427" s="23"/>
      <c r="K427" s="23"/>
    </row>
    <row r="428" spans="1:11" x14ac:dyDescent="0.2">
      <c r="A428" s="17"/>
      <c r="B428" s="17"/>
      <c r="C428" s="17"/>
      <c r="D428" s="23"/>
      <c r="E428" s="23"/>
      <c r="F428" s="17"/>
      <c r="G428" s="23"/>
      <c r="H428" s="17"/>
      <c r="I428" s="23"/>
      <c r="K428" s="23"/>
    </row>
    <row r="429" spans="1:11" x14ac:dyDescent="0.2">
      <c r="A429" s="17"/>
      <c r="B429" s="17"/>
      <c r="C429" s="17"/>
      <c r="D429" s="23"/>
      <c r="E429" s="23"/>
      <c r="F429" s="17"/>
      <c r="G429" s="23"/>
      <c r="H429" s="17"/>
      <c r="I429" s="23"/>
      <c r="K429" s="23"/>
    </row>
    <row r="430" spans="1:11" x14ac:dyDescent="0.2">
      <c r="A430" s="17"/>
      <c r="B430" s="17"/>
      <c r="C430" s="17"/>
      <c r="D430" s="23"/>
      <c r="E430" s="23"/>
      <c r="F430" s="17"/>
      <c r="G430" s="23"/>
      <c r="H430" s="17"/>
      <c r="I430" s="23"/>
      <c r="K430" s="23"/>
    </row>
    <row r="431" spans="1:11" x14ac:dyDescent="0.2">
      <c r="A431" s="17"/>
      <c r="B431" s="17"/>
      <c r="C431" s="17"/>
      <c r="D431" s="23"/>
      <c r="E431" s="23"/>
      <c r="F431" s="17"/>
      <c r="G431" s="23"/>
      <c r="H431" s="17"/>
      <c r="I431" s="23"/>
      <c r="K431" s="23"/>
    </row>
    <row r="432" spans="1:11" x14ac:dyDescent="0.2">
      <c r="A432" s="17"/>
      <c r="B432" s="17"/>
      <c r="C432" s="17"/>
      <c r="D432" s="23"/>
      <c r="E432" s="23"/>
      <c r="F432" s="17"/>
      <c r="G432" s="23"/>
      <c r="H432" s="17"/>
      <c r="I432" s="23"/>
      <c r="K432" s="23"/>
    </row>
    <row r="433" spans="1:11" x14ac:dyDescent="0.2">
      <c r="A433" s="17"/>
      <c r="B433" s="17"/>
      <c r="C433" s="17"/>
      <c r="D433" s="23"/>
      <c r="E433" s="23"/>
      <c r="F433" s="17"/>
      <c r="G433" s="23"/>
      <c r="H433" s="17"/>
      <c r="I433" s="23"/>
      <c r="K433" s="23"/>
    </row>
    <row r="434" spans="1:11" x14ac:dyDescent="0.2">
      <c r="A434" s="17"/>
      <c r="B434" s="17"/>
      <c r="C434" s="17"/>
      <c r="D434" s="23"/>
      <c r="E434" s="23"/>
      <c r="F434" s="17"/>
      <c r="G434" s="23"/>
      <c r="H434" s="17"/>
      <c r="I434" s="23"/>
      <c r="K434" s="23"/>
    </row>
    <row r="435" spans="1:11" x14ac:dyDescent="0.2">
      <c r="A435" s="17"/>
      <c r="B435" s="17"/>
      <c r="C435" s="17"/>
      <c r="D435" s="23"/>
      <c r="E435" s="23"/>
      <c r="F435" s="17"/>
      <c r="G435" s="23"/>
      <c r="H435" s="17"/>
      <c r="I435" s="23"/>
      <c r="K435" s="23"/>
    </row>
    <row r="436" spans="1:11" x14ac:dyDescent="0.2">
      <c r="A436" s="17"/>
      <c r="B436" s="17"/>
      <c r="C436" s="17"/>
      <c r="D436" s="23"/>
      <c r="E436" s="23"/>
      <c r="F436" s="17"/>
      <c r="G436" s="23"/>
      <c r="H436" s="17"/>
      <c r="I436" s="23"/>
      <c r="K436" s="23"/>
    </row>
    <row r="437" spans="1:11" x14ac:dyDescent="0.2">
      <c r="A437" s="17"/>
      <c r="B437" s="17"/>
      <c r="C437" s="17"/>
      <c r="D437" s="23"/>
      <c r="E437" s="23"/>
      <c r="F437" s="17"/>
      <c r="G437" s="23"/>
      <c r="H437" s="17"/>
      <c r="I437" s="23"/>
      <c r="K437" s="23"/>
    </row>
    <row r="438" spans="1:11" x14ac:dyDescent="0.2">
      <c r="A438" s="17"/>
      <c r="B438" s="17"/>
      <c r="C438" s="17"/>
      <c r="D438" s="23"/>
      <c r="E438" s="23"/>
      <c r="F438" s="17"/>
      <c r="G438" s="23"/>
      <c r="H438" s="17"/>
      <c r="I438" s="23"/>
      <c r="K438" s="23"/>
    </row>
    <row r="439" spans="1:11" x14ac:dyDescent="0.2">
      <c r="A439" s="17"/>
      <c r="B439" s="17"/>
      <c r="C439" s="17"/>
      <c r="D439" s="23"/>
      <c r="E439" s="23"/>
      <c r="F439" s="17"/>
      <c r="G439" s="23"/>
      <c r="H439" s="17"/>
      <c r="I439" s="23"/>
      <c r="K439" s="23"/>
    </row>
    <row r="440" spans="1:11" x14ac:dyDescent="0.2">
      <c r="A440" s="17"/>
      <c r="B440" s="17"/>
      <c r="C440" s="17"/>
      <c r="D440" s="23"/>
      <c r="E440" s="23"/>
      <c r="F440" s="17"/>
      <c r="G440" s="23"/>
      <c r="H440" s="17"/>
      <c r="I440" s="23"/>
      <c r="K440" s="23"/>
    </row>
    <row r="441" spans="1:11" x14ac:dyDescent="0.2">
      <c r="A441" s="17"/>
      <c r="B441" s="17"/>
      <c r="C441" s="17"/>
      <c r="D441" s="23"/>
      <c r="E441" s="23"/>
      <c r="F441" s="17"/>
      <c r="G441" s="23"/>
      <c r="H441" s="17"/>
      <c r="I441" s="23"/>
      <c r="K441" s="23"/>
    </row>
    <row r="442" spans="1:11" x14ac:dyDescent="0.2">
      <c r="A442" s="17"/>
      <c r="B442" s="17"/>
      <c r="C442" s="17"/>
      <c r="D442" s="23"/>
      <c r="E442" s="23"/>
      <c r="F442" s="17"/>
      <c r="G442" s="23"/>
      <c r="H442" s="17"/>
      <c r="I442" s="23"/>
      <c r="K442" s="23"/>
    </row>
    <row r="443" spans="1:11" x14ac:dyDescent="0.2">
      <c r="A443" s="17"/>
      <c r="B443" s="17"/>
      <c r="C443" s="17"/>
      <c r="D443" s="23"/>
      <c r="E443" s="23"/>
      <c r="F443" s="17"/>
      <c r="G443" s="23"/>
      <c r="H443" s="17"/>
      <c r="I443" s="23"/>
      <c r="K443" s="23"/>
    </row>
    <row r="444" spans="1:11" x14ac:dyDescent="0.2">
      <c r="A444" s="17"/>
      <c r="B444" s="17"/>
      <c r="C444" s="17"/>
      <c r="D444" s="23"/>
      <c r="E444" s="23"/>
      <c r="F444" s="17"/>
      <c r="G444" s="23"/>
      <c r="H444" s="17"/>
      <c r="I444" s="23"/>
      <c r="K444" s="23"/>
    </row>
    <row r="445" spans="1:11" x14ac:dyDescent="0.2">
      <c r="A445" s="17"/>
      <c r="B445" s="17"/>
      <c r="C445" s="17"/>
      <c r="D445" s="23"/>
      <c r="E445" s="23"/>
      <c r="F445" s="17"/>
      <c r="G445" s="23"/>
      <c r="H445" s="17"/>
      <c r="I445" s="23"/>
      <c r="K445" s="23"/>
    </row>
    <row r="446" spans="1:11" x14ac:dyDescent="0.2">
      <c r="A446" s="17"/>
      <c r="B446" s="17"/>
      <c r="C446" s="17"/>
      <c r="D446" s="23"/>
      <c r="E446" s="23"/>
      <c r="F446" s="17"/>
      <c r="G446" s="23"/>
      <c r="H446" s="17"/>
      <c r="I446" s="23"/>
      <c r="K446" s="23"/>
    </row>
    <row r="447" spans="1:11" x14ac:dyDescent="0.2">
      <c r="A447" s="17"/>
      <c r="B447" s="17"/>
      <c r="C447" s="17"/>
      <c r="D447" s="23"/>
      <c r="E447" s="23"/>
      <c r="F447" s="17"/>
      <c r="G447" s="23"/>
      <c r="H447" s="17"/>
      <c r="I447" s="23"/>
      <c r="K447" s="23"/>
    </row>
    <row r="448" spans="1:11" x14ac:dyDescent="0.2">
      <c r="A448" s="17"/>
      <c r="B448" s="17"/>
      <c r="C448" s="17"/>
      <c r="D448" s="23"/>
      <c r="E448" s="23"/>
      <c r="F448" s="17"/>
      <c r="G448" s="23"/>
      <c r="H448" s="17"/>
      <c r="I448" s="23"/>
      <c r="K448" s="23"/>
    </row>
    <row r="449" spans="1:11" x14ac:dyDescent="0.2">
      <c r="A449" s="17"/>
      <c r="B449" s="17"/>
      <c r="C449" s="17"/>
      <c r="D449" s="23"/>
      <c r="E449" s="23"/>
      <c r="F449" s="17"/>
      <c r="G449" s="23"/>
      <c r="H449" s="17"/>
      <c r="I449" s="23"/>
      <c r="K449" s="23"/>
    </row>
    <row r="450" spans="1:11" x14ac:dyDescent="0.2">
      <c r="A450" s="17"/>
      <c r="B450" s="17"/>
      <c r="C450" s="17"/>
      <c r="D450" s="23"/>
      <c r="E450" s="23"/>
      <c r="F450" s="17"/>
      <c r="G450" s="23"/>
      <c r="H450" s="17"/>
      <c r="I450" s="23"/>
      <c r="K450" s="23"/>
    </row>
    <row r="451" spans="1:11" x14ac:dyDescent="0.2">
      <c r="A451" s="17"/>
      <c r="B451" s="17"/>
      <c r="C451" s="17"/>
      <c r="D451" s="23"/>
      <c r="E451" s="23"/>
      <c r="F451" s="17"/>
      <c r="G451" s="23"/>
      <c r="H451" s="17"/>
      <c r="I451" s="23"/>
      <c r="K451" s="23"/>
    </row>
    <row r="452" spans="1:11" x14ac:dyDescent="0.2">
      <c r="A452" s="17"/>
      <c r="B452" s="17"/>
      <c r="C452" s="17"/>
      <c r="D452" s="23"/>
      <c r="E452" s="23"/>
      <c r="F452" s="17"/>
      <c r="G452" s="23"/>
      <c r="H452" s="17"/>
      <c r="I452" s="23"/>
      <c r="K452" s="23"/>
    </row>
    <row r="453" spans="1:11" x14ac:dyDescent="0.2">
      <c r="A453" s="17"/>
      <c r="B453" s="17"/>
      <c r="C453" s="17"/>
      <c r="D453" s="23"/>
      <c r="E453" s="23"/>
      <c r="F453" s="17"/>
      <c r="G453" s="23"/>
      <c r="H453" s="17"/>
      <c r="I453" s="23"/>
      <c r="K453" s="23"/>
    </row>
    <row r="454" spans="1:11" x14ac:dyDescent="0.2">
      <c r="A454" s="17"/>
      <c r="B454" s="17"/>
      <c r="C454" s="17"/>
      <c r="D454" s="23"/>
      <c r="E454" s="23"/>
      <c r="F454" s="17"/>
      <c r="G454" s="23"/>
      <c r="H454" s="17"/>
      <c r="I454" s="23"/>
      <c r="K454" s="23"/>
    </row>
    <row r="455" spans="1:11" x14ac:dyDescent="0.2">
      <c r="A455" s="17"/>
      <c r="B455" s="17"/>
      <c r="C455" s="17"/>
      <c r="D455" s="23"/>
      <c r="E455" s="23"/>
      <c r="F455" s="17"/>
      <c r="G455" s="23"/>
      <c r="H455" s="17"/>
      <c r="I455" s="23"/>
      <c r="K455" s="23"/>
    </row>
    <row r="456" spans="1:11" x14ac:dyDescent="0.2">
      <c r="A456" s="17"/>
      <c r="B456" s="17"/>
      <c r="C456" s="17"/>
      <c r="D456" s="23"/>
      <c r="E456" s="23"/>
      <c r="F456" s="17"/>
      <c r="G456" s="23"/>
      <c r="H456" s="17"/>
      <c r="I456" s="23"/>
      <c r="K456" s="23"/>
    </row>
    <row r="457" spans="1:11" x14ac:dyDescent="0.2">
      <c r="A457" s="17"/>
      <c r="B457" s="17"/>
      <c r="C457" s="17"/>
      <c r="D457" s="23"/>
      <c r="E457" s="23"/>
      <c r="F457" s="17"/>
      <c r="G457" s="23"/>
      <c r="H457" s="17"/>
      <c r="I457" s="23"/>
      <c r="K457" s="23"/>
    </row>
    <row r="458" spans="1:11" x14ac:dyDescent="0.2">
      <c r="A458" s="17"/>
      <c r="B458" s="17"/>
      <c r="C458" s="17"/>
      <c r="D458" s="23"/>
      <c r="E458" s="23"/>
      <c r="F458" s="17"/>
      <c r="G458" s="23"/>
      <c r="H458" s="17"/>
      <c r="I458" s="23"/>
      <c r="K458" s="23"/>
    </row>
    <row r="459" spans="1:11" x14ac:dyDescent="0.2">
      <c r="A459" s="17"/>
      <c r="B459" s="17"/>
      <c r="C459" s="17"/>
      <c r="D459" s="23"/>
      <c r="E459" s="23"/>
      <c r="F459" s="17"/>
      <c r="G459" s="23"/>
      <c r="H459" s="17"/>
      <c r="I459" s="23"/>
      <c r="K459" s="23"/>
    </row>
    <row r="460" spans="1:11" x14ac:dyDescent="0.2">
      <c r="A460" s="17"/>
      <c r="B460" s="17"/>
      <c r="C460" s="17"/>
      <c r="D460" s="23"/>
      <c r="E460" s="23"/>
      <c r="F460" s="17"/>
      <c r="G460" s="23"/>
      <c r="H460" s="17"/>
      <c r="I460" s="23"/>
      <c r="K460" s="23"/>
    </row>
    <row r="461" spans="1:11" x14ac:dyDescent="0.2">
      <c r="A461" s="17"/>
      <c r="B461" s="17"/>
      <c r="C461" s="17"/>
      <c r="D461" s="23"/>
      <c r="E461" s="23"/>
      <c r="F461" s="17"/>
      <c r="G461" s="23"/>
      <c r="H461" s="17"/>
      <c r="I461" s="23"/>
      <c r="K461" s="23"/>
    </row>
    <row r="462" spans="1:11" x14ac:dyDescent="0.2">
      <c r="A462" s="17"/>
      <c r="B462" s="17"/>
      <c r="C462" s="17"/>
      <c r="D462" s="23"/>
      <c r="E462" s="23"/>
      <c r="F462" s="17"/>
      <c r="G462" s="23"/>
      <c r="H462" s="17"/>
      <c r="I462" s="23"/>
      <c r="K462" s="23"/>
    </row>
    <row r="463" spans="1:11" x14ac:dyDescent="0.2">
      <c r="A463" s="17"/>
      <c r="B463" s="17"/>
      <c r="C463" s="17"/>
      <c r="D463" s="23"/>
      <c r="E463" s="23"/>
      <c r="F463" s="17"/>
      <c r="G463" s="23"/>
      <c r="H463" s="17"/>
      <c r="I463" s="23"/>
      <c r="K463" s="23"/>
    </row>
    <row r="464" spans="1:11" x14ac:dyDescent="0.2">
      <c r="A464" s="17"/>
      <c r="B464" s="17"/>
      <c r="C464" s="17"/>
      <c r="D464" s="23"/>
      <c r="E464" s="23"/>
      <c r="F464" s="17"/>
      <c r="G464" s="23"/>
      <c r="H464" s="17"/>
      <c r="I464" s="23"/>
      <c r="K464" s="23"/>
    </row>
    <row r="465" spans="1:11" x14ac:dyDescent="0.2">
      <c r="A465" s="17"/>
      <c r="B465" s="17"/>
      <c r="C465" s="17"/>
      <c r="D465" s="23"/>
      <c r="E465" s="23"/>
      <c r="F465" s="17"/>
      <c r="G465" s="23"/>
      <c r="H465" s="17"/>
      <c r="I465" s="23"/>
      <c r="K465" s="23"/>
    </row>
    <row r="466" spans="1:11" x14ac:dyDescent="0.2">
      <c r="A466" s="17"/>
      <c r="B466" s="17"/>
      <c r="C466" s="17"/>
      <c r="D466" s="23"/>
      <c r="E466" s="23"/>
      <c r="F466" s="17"/>
      <c r="G466" s="23"/>
      <c r="H466" s="17"/>
      <c r="I466" s="23"/>
      <c r="K466" s="23"/>
    </row>
    <row r="467" spans="1:11" x14ac:dyDescent="0.2">
      <c r="A467" s="17"/>
      <c r="B467" s="17"/>
      <c r="C467" s="17"/>
      <c r="D467" s="23"/>
      <c r="E467" s="23"/>
      <c r="F467" s="17"/>
      <c r="G467" s="23"/>
      <c r="H467" s="17"/>
      <c r="I467" s="23"/>
      <c r="K467" s="23"/>
    </row>
    <row r="468" spans="1:11" x14ac:dyDescent="0.2">
      <c r="A468" s="17"/>
      <c r="B468" s="17"/>
      <c r="C468" s="17"/>
      <c r="D468" s="23"/>
      <c r="E468" s="23"/>
      <c r="F468" s="17"/>
      <c r="G468" s="23"/>
      <c r="H468" s="17"/>
      <c r="I468" s="23"/>
      <c r="K468" s="23"/>
    </row>
    <row r="469" spans="1:11" x14ac:dyDescent="0.2">
      <c r="A469" s="17"/>
      <c r="B469" s="17"/>
      <c r="C469" s="17"/>
      <c r="D469" s="23"/>
      <c r="E469" s="23"/>
      <c r="F469" s="17"/>
      <c r="G469" s="23"/>
      <c r="H469" s="17"/>
      <c r="I469" s="23"/>
      <c r="K469" s="23"/>
    </row>
    <row r="470" spans="1:11" x14ac:dyDescent="0.2">
      <c r="A470" s="17"/>
      <c r="B470" s="17"/>
      <c r="C470" s="17"/>
      <c r="D470" s="23"/>
      <c r="E470" s="23"/>
      <c r="F470" s="17"/>
      <c r="G470" s="23"/>
      <c r="H470" s="17"/>
      <c r="I470" s="23"/>
      <c r="K470" s="23"/>
    </row>
    <row r="471" spans="1:11" x14ac:dyDescent="0.2">
      <c r="A471" s="17"/>
      <c r="B471" s="17"/>
      <c r="C471" s="17"/>
      <c r="D471" s="23"/>
      <c r="E471" s="23"/>
      <c r="F471" s="17"/>
      <c r="G471" s="23"/>
      <c r="H471" s="17"/>
      <c r="I471" s="23"/>
      <c r="K471" s="23"/>
    </row>
    <row r="472" spans="1:11" x14ac:dyDescent="0.2">
      <c r="A472" s="17"/>
      <c r="B472" s="17"/>
      <c r="C472" s="17"/>
      <c r="D472" s="23"/>
      <c r="E472" s="23"/>
      <c r="F472" s="17"/>
      <c r="G472" s="23"/>
      <c r="H472" s="17"/>
      <c r="I472" s="23"/>
      <c r="K472" s="23"/>
    </row>
    <row r="473" spans="1:11" x14ac:dyDescent="0.2">
      <c r="A473" s="17"/>
      <c r="B473" s="17"/>
      <c r="C473" s="17"/>
      <c r="D473" s="23"/>
      <c r="E473" s="23"/>
      <c r="F473" s="17"/>
      <c r="G473" s="23"/>
      <c r="H473" s="17"/>
      <c r="I473" s="23"/>
      <c r="K473" s="23"/>
    </row>
    <row r="474" spans="1:11" x14ac:dyDescent="0.2">
      <c r="A474" s="17"/>
      <c r="B474" s="17"/>
      <c r="C474" s="17"/>
      <c r="D474" s="23"/>
      <c r="E474" s="23"/>
      <c r="F474" s="17"/>
      <c r="G474" s="23"/>
      <c r="H474" s="17"/>
      <c r="I474" s="23"/>
      <c r="K474" s="23"/>
    </row>
    <row r="475" spans="1:11" x14ac:dyDescent="0.2">
      <c r="A475" s="17"/>
      <c r="B475" s="17"/>
      <c r="C475" s="17"/>
      <c r="D475" s="23"/>
      <c r="E475" s="23"/>
      <c r="F475" s="17"/>
      <c r="G475" s="23"/>
      <c r="H475" s="17"/>
      <c r="I475" s="23"/>
      <c r="K475" s="23"/>
    </row>
    <row r="476" spans="1:11" x14ac:dyDescent="0.2">
      <c r="A476" s="17"/>
      <c r="B476" s="17"/>
      <c r="C476" s="17"/>
      <c r="D476" s="23"/>
      <c r="E476" s="23"/>
      <c r="F476" s="17"/>
      <c r="G476" s="23"/>
      <c r="H476" s="17"/>
      <c r="I476" s="23"/>
      <c r="K476" s="23"/>
    </row>
    <row r="477" spans="1:11" x14ac:dyDescent="0.2">
      <c r="A477" s="17"/>
      <c r="B477" s="17"/>
      <c r="C477" s="17"/>
      <c r="D477" s="23"/>
      <c r="E477" s="23"/>
      <c r="F477" s="17"/>
      <c r="G477" s="23"/>
      <c r="H477" s="17"/>
      <c r="I477" s="23"/>
      <c r="K477" s="23"/>
    </row>
    <row r="478" spans="1:11" x14ac:dyDescent="0.2">
      <c r="A478" s="17"/>
      <c r="B478" s="17"/>
      <c r="C478" s="17"/>
      <c r="D478" s="23"/>
      <c r="E478" s="23"/>
      <c r="F478" s="17"/>
      <c r="G478" s="23"/>
      <c r="H478" s="17"/>
      <c r="I478" s="23"/>
      <c r="K478" s="23"/>
    </row>
    <row r="479" spans="1:11" x14ac:dyDescent="0.2">
      <c r="A479" s="17"/>
      <c r="B479" s="17"/>
      <c r="C479" s="17"/>
      <c r="D479" s="23"/>
      <c r="E479" s="23"/>
      <c r="F479" s="17"/>
      <c r="G479" s="23"/>
      <c r="H479" s="17"/>
      <c r="I479" s="23"/>
      <c r="K479" s="23"/>
    </row>
    <row r="480" spans="1:11" x14ac:dyDescent="0.2">
      <c r="A480" s="17"/>
      <c r="B480" s="17"/>
      <c r="C480" s="17"/>
      <c r="D480" s="23"/>
      <c r="E480" s="23"/>
      <c r="F480" s="17"/>
      <c r="G480" s="23"/>
      <c r="H480" s="17"/>
      <c r="I480" s="23"/>
      <c r="K480" s="23"/>
    </row>
    <row r="481" spans="1:11" x14ac:dyDescent="0.2">
      <c r="A481" s="17"/>
      <c r="B481" s="17"/>
      <c r="C481" s="17"/>
      <c r="D481" s="23"/>
      <c r="E481" s="23"/>
      <c r="F481" s="17"/>
      <c r="G481" s="23"/>
      <c r="H481" s="17"/>
      <c r="I481" s="23"/>
      <c r="K481" s="23"/>
    </row>
    <row r="482" spans="1:11" x14ac:dyDescent="0.2">
      <c r="A482" s="17"/>
      <c r="B482" s="17"/>
      <c r="C482" s="17"/>
      <c r="D482" s="23"/>
      <c r="E482" s="23"/>
      <c r="F482" s="17"/>
      <c r="G482" s="23"/>
      <c r="H482" s="17"/>
      <c r="I482" s="23"/>
      <c r="K482" s="23"/>
    </row>
    <row r="483" spans="1:11" x14ac:dyDescent="0.2">
      <c r="A483" s="17"/>
      <c r="B483" s="17"/>
      <c r="C483" s="17"/>
      <c r="D483" s="23"/>
      <c r="E483" s="23"/>
      <c r="F483" s="17"/>
      <c r="G483" s="23"/>
      <c r="H483" s="17"/>
      <c r="I483" s="23"/>
      <c r="K483" s="23"/>
    </row>
    <row r="484" spans="1:11" x14ac:dyDescent="0.2">
      <c r="A484" s="17"/>
      <c r="B484" s="17"/>
      <c r="C484" s="17"/>
      <c r="D484" s="23"/>
      <c r="E484" s="23"/>
      <c r="F484" s="17"/>
      <c r="G484" s="23"/>
      <c r="H484" s="17"/>
      <c r="I484" s="23"/>
      <c r="K484" s="23"/>
    </row>
    <row r="485" spans="1:11" x14ac:dyDescent="0.2">
      <c r="A485" s="17"/>
      <c r="B485" s="17"/>
      <c r="C485" s="17"/>
      <c r="D485" s="23"/>
      <c r="E485" s="23"/>
      <c r="F485" s="17"/>
      <c r="G485" s="23"/>
      <c r="H485" s="17"/>
      <c r="I485" s="23"/>
      <c r="K485" s="23"/>
    </row>
    <row r="486" spans="1:11" x14ac:dyDescent="0.2">
      <c r="A486" s="17"/>
      <c r="B486" s="17"/>
      <c r="C486" s="17"/>
      <c r="D486" s="23"/>
      <c r="E486" s="23"/>
      <c r="F486" s="17"/>
      <c r="G486" s="23"/>
      <c r="H486" s="17"/>
      <c r="I486" s="23"/>
      <c r="K486" s="23"/>
    </row>
    <row r="487" spans="1:11" x14ac:dyDescent="0.2">
      <c r="A487" s="17"/>
      <c r="B487" s="17"/>
      <c r="C487" s="17"/>
      <c r="D487" s="23"/>
      <c r="E487" s="23"/>
      <c r="F487" s="17"/>
      <c r="G487" s="23"/>
      <c r="H487" s="17"/>
      <c r="I487" s="23"/>
      <c r="K487" s="23"/>
    </row>
    <row r="488" spans="1:11" x14ac:dyDescent="0.2">
      <c r="A488" s="17"/>
      <c r="B488" s="17"/>
      <c r="C488" s="17"/>
      <c r="D488" s="23"/>
      <c r="E488" s="23"/>
      <c r="F488" s="17"/>
      <c r="G488" s="23"/>
      <c r="H488" s="17"/>
      <c r="I488" s="23"/>
      <c r="K488" s="23"/>
    </row>
    <row r="489" spans="1:11" x14ac:dyDescent="0.2">
      <c r="A489" s="17"/>
      <c r="B489" s="17"/>
      <c r="C489" s="17"/>
      <c r="D489" s="23"/>
      <c r="E489" s="23"/>
      <c r="F489" s="17"/>
      <c r="G489" s="23"/>
      <c r="H489" s="17"/>
      <c r="I489" s="23"/>
      <c r="K489" s="23"/>
    </row>
    <row r="490" spans="1:11" x14ac:dyDescent="0.2">
      <c r="A490" s="17"/>
      <c r="B490" s="17"/>
      <c r="C490" s="17"/>
      <c r="D490" s="23"/>
      <c r="E490" s="23"/>
      <c r="F490" s="17"/>
      <c r="G490" s="23"/>
      <c r="H490" s="17"/>
      <c r="I490" s="23"/>
      <c r="K490" s="23"/>
    </row>
    <row r="491" spans="1:11" x14ac:dyDescent="0.2">
      <c r="A491" s="17"/>
      <c r="B491" s="17"/>
      <c r="C491" s="17"/>
      <c r="D491" s="23"/>
      <c r="E491" s="23"/>
      <c r="F491" s="17"/>
      <c r="G491" s="23"/>
      <c r="H491" s="17"/>
      <c r="I491" s="23"/>
      <c r="K491" s="23"/>
    </row>
    <row r="492" spans="1:11" x14ac:dyDescent="0.2">
      <c r="A492" s="17"/>
      <c r="B492" s="17"/>
      <c r="C492" s="17"/>
      <c r="D492" s="23"/>
      <c r="E492" s="23"/>
      <c r="F492" s="17"/>
      <c r="G492" s="23"/>
      <c r="H492" s="17"/>
      <c r="I492" s="23"/>
      <c r="K492" s="23"/>
    </row>
    <row r="493" spans="1:11" x14ac:dyDescent="0.2">
      <c r="A493" s="17"/>
      <c r="B493" s="17"/>
      <c r="C493" s="17"/>
      <c r="D493" s="23"/>
      <c r="E493" s="23"/>
      <c r="F493" s="17"/>
      <c r="G493" s="23"/>
      <c r="H493" s="17"/>
      <c r="I493" s="23"/>
      <c r="K493" s="23"/>
    </row>
    <row r="494" spans="1:11" x14ac:dyDescent="0.2">
      <c r="A494" s="17"/>
      <c r="B494" s="17"/>
      <c r="C494" s="17"/>
      <c r="D494" s="23"/>
      <c r="E494" s="23"/>
      <c r="F494" s="17"/>
      <c r="G494" s="23"/>
      <c r="H494" s="17"/>
      <c r="I494" s="23"/>
      <c r="K494" s="23"/>
    </row>
    <row r="495" spans="1:11" x14ac:dyDescent="0.2">
      <c r="A495" s="17"/>
      <c r="B495" s="17"/>
      <c r="C495" s="17"/>
      <c r="D495" s="23"/>
      <c r="E495" s="23"/>
      <c r="F495" s="17"/>
      <c r="G495" s="23"/>
      <c r="H495" s="17"/>
      <c r="I495" s="23"/>
      <c r="K495" s="23"/>
    </row>
    <row r="496" spans="1:11" x14ac:dyDescent="0.2">
      <c r="A496" s="17"/>
      <c r="B496" s="17"/>
      <c r="C496" s="17"/>
      <c r="D496" s="23"/>
      <c r="E496" s="23"/>
      <c r="F496" s="17"/>
      <c r="G496" s="23"/>
      <c r="H496" s="17"/>
      <c r="I496" s="23"/>
      <c r="K496" s="23"/>
    </row>
    <row r="497" spans="1:11" x14ac:dyDescent="0.2">
      <c r="A497" s="17"/>
      <c r="B497" s="17"/>
      <c r="C497" s="17"/>
      <c r="D497" s="23"/>
      <c r="E497" s="23"/>
      <c r="F497" s="17"/>
      <c r="G497" s="23"/>
      <c r="H497" s="17"/>
      <c r="I497" s="23"/>
      <c r="K497" s="23"/>
    </row>
    <row r="498" spans="1:11" x14ac:dyDescent="0.2">
      <c r="A498" s="17"/>
      <c r="B498" s="17"/>
      <c r="C498" s="17"/>
      <c r="D498" s="23"/>
      <c r="E498" s="23"/>
      <c r="F498" s="17"/>
      <c r="G498" s="23"/>
      <c r="H498" s="17"/>
      <c r="I498" s="23"/>
      <c r="K498" s="23"/>
    </row>
    <row r="499" spans="1:11" x14ac:dyDescent="0.2">
      <c r="A499" s="17"/>
      <c r="B499" s="17"/>
      <c r="C499" s="17"/>
      <c r="D499" s="23"/>
      <c r="E499" s="23"/>
      <c r="F499" s="17"/>
      <c r="G499" s="23"/>
      <c r="H499" s="17"/>
      <c r="I499" s="23"/>
      <c r="K499" s="23"/>
    </row>
    <row r="500" spans="1:11" x14ac:dyDescent="0.2">
      <c r="A500" s="17"/>
      <c r="B500" s="17"/>
      <c r="C500" s="17"/>
      <c r="D500" s="23"/>
      <c r="E500" s="23"/>
      <c r="F500" s="17"/>
      <c r="G500" s="23"/>
      <c r="H500" s="17"/>
      <c r="I500" s="23"/>
      <c r="K500" s="23"/>
    </row>
    <row r="501" spans="1:11" x14ac:dyDescent="0.2">
      <c r="A501" s="17"/>
      <c r="B501" s="17"/>
      <c r="C501" s="17"/>
      <c r="D501" s="23"/>
      <c r="E501" s="23"/>
      <c r="F501" s="17"/>
      <c r="G501" s="23"/>
      <c r="H501" s="17"/>
      <c r="I501" s="23"/>
      <c r="K501" s="23"/>
    </row>
    <row r="502" spans="1:11" x14ac:dyDescent="0.2">
      <c r="A502" s="17"/>
      <c r="B502" s="17"/>
      <c r="C502" s="17"/>
      <c r="D502" s="23"/>
      <c r="E502" s="23"/>
      <c r="F502" s="17"/>
      <c r="G502" s="23"/>
      <c r="H502" s="17"/>
      <c r="I502" s="23"/>
      <c r="K502" s="23"/>
    </row>
    <row r="503" spans="1:11" x14ac:dyDescent="0.2">
      <c r="A503" s="17"/>
      <c r="B503" s="17"/>
      <c r="C503" s="17"/>
      <c r="D503" s="23"/>
      <c r="E503" s="23"/>
      <c r="F503" s="17"/>
      <c r="G503" s="23"/>
      <c r="H503" s="17"/>
      <c r="I503" s="23"/>
      <c r="K503" s="23"/>
    </row>
    <row r="504" spans="1:11" x14ac:dyDescent="0.2">
      <c r="A504" s="17"/>
      <c r="B504" s="17"/>
      <c r="C504" s="17"/>
      <c r="D504" s="23"/>
      <c r="E504" s="23"/>
      <c r="F504" s="17"/>
      <c r="G504" s="23"/>
      <c r="H504" s="17"/>
      <c r="I504" s="23"/>
      <c r="K504" s="23"/>
    </row>
    <row r="505" spans="1:11" x14ac:dyDescent="0.2">
      <c r="A505" s="17"/>
      <c r="B505" s="17"/>
      <c r="C505" s="17"/>
      <c r="D505" s="23"/>
      <c r="E505" s="23"/>
      <c r="F505" s="17"/>
      <c r="G505" s="23"/>
      <c r="H505" s="17"/>
      <c r="I505" s="23"/>
      <c r="K505" s="23"/>
    </row>
    <row r="506" spans="1:11" x14ac:dyDescent="0.2">
      <c r="A506" s="17"/>
      <c r="B506" s="17"/>
      <c r="C506" s="17"/>
      <c r="D506" s="23"/>
      <c r="E506" s="23"/>
      <c r="F506" s="17"/>
      <c r="G506" s="23"/>
      <c r="H506" s="17"/>
      <c r="I506" s="23"/>
      <c r="K506" s="23"/>
    </row>
    <row r="507" spans="1:11" x14ac:dyDescent="0.2">
      <c r="A507" s="17"/>
      <c r="B507" s="17"/>
      <c r="C507" s="17"/>
      <c r="D507" s="23"/>
      <c r="E507" s="23"/>
      <c r="F507" s="17"/>
      <c r="G507" s="23"/>
      <c r="H507" s="17"/>
      <c r="I507" s="23"/>
      <c r="K507" s="23"/>
    </row>
    <row r="508" spans="1:11" x14ac:dyDescent="0.2">
      <c r="A508" s="17"/>
      <c r="B508" s="17"/>
      <c r="C508" s="17"/>
      <c r="D508" s="23"/>
      <c r="E508" s="23"/>
      <c r="F508" s="17"/>
      <c r="G508" s="23"/>
      <c r="H508" s="17"/>
      <c r="I508" s="23"/>
      <c r="K508" s="23"/>
    </row>
    <row r="509" spans="1:11" x14ac:dyDescent="0.2">
      <c r="A509" s="17"/>
      <c r="B509" s="17"/>
      <c r="C509" s="17"/>
      <c r="D509" s="23"/>
      <c r="E509" s="23"/>
      <c r="F509" s="17"/>
      <c r="G509" s="23"/>
      <c r="H509" s="17"/>
      <c r="I509" s="23"/>
      <c r="K509" s="23"/>
    </row>
    <row r="510" spans="1:11" x14ac:dyDescent="0.2">
      <c r="A510" s="17"/>
      <c r="B510" s="17"/>
      <c r="C510" s="17"/>
      <c r="D510" s="23"/>
      <c r="E510" s="23"/>
      <c r="F510" s="17"/>
      <c r="G510" s="23"/>
      <c r="H510" s="17"/>
      <c r="I510" s="23"/>
      <c r="K510" s="23"/>
    </row>
    <row r="511" spans="1:11" x14ac:dyDescent="0.2">
      <c r="A511" s="17"/>
      <c r="B511" s="17"/>
      <c r="C511" s="17"/>
      <c r="D511" s="23"/>
      <c r="E511" s="23"/>
      <c r="F511" s="17"/>
      <c r="G511" s="23"/>
      <c r="H511" s="17"/>
      <c r="I511" s="23"/>
      <c r="K511" s="23"/>
    </row>
    <row r="512" spans="1:11" x14ac:dyDescent="0.2">
      <c r="A512" s="17"/>
      <c r="B512" s="17"/>
      <c r="C512" s="17"/>
      <c r="D512" s="23"/>
      <c r="E512" s="23"/>
      <c r="F512" s="17"/>
      <c r="G512" s="23"/>
      <c r="H512" s="17"/>
      <c r="I512" s="23"/>
      <c r="K512" s="23"/>
    </row>
    <row r="513" spans="1:11" x14ac:dyDescent="0.2">
      <c r="A513" s="17"/>
      <c r="B513" s="17"/>
      <c r="C513" s="17"/>
      <c r="D513" s="23"/>
      <c r="E513" s="23"/>
      <c r="F513" s="17"/>
      <c r="G513" s="23"/>
      <c r="H513" s="17"/>
      <c r="I513" s="23"/>
      <c r="K513" s="23"/>
    </row>
    <row r="514" spans="1:11" x14ac:dyDescent="0.2">
      <c r="A514" s="17"/>
      <c r="B514" s="17"/>
      <c r="C514" s="17"/>
      <c r="D514" s="23"/>
      <c r="E514" s="23"/>
      <c r="F514" s="17"/>
      <c r="G514" s="23"/>
      <c r="H514" s="17"/>
      <c r="I514" s="23"/>
      <c r="K514" s="23"/>
    </row>
    <row r="515" spans="1:11" x14ac:dyDescent="0.2">
      <c r="A515" s="17"/>
      <c r="B515" s="17"/>
      <c r="C515" s="17"/>
      <c r="D515" s="23"/>
      <c r="E515" s="23"/>
      <c r="F515" s="17"/>
      <c r="G515" s="23"/>
      <c r="H515" s="17"/>
      <c r="I515" s="23"/>
      <c r="K515" s="23"/>
    </row>
    <row r="516" spans="1:11" x14ac:dyDescent="0.2">
      <c r="A516" s="17"/>
      <c r="B516" s="17"/>
      <c r="C516" s="17"/>
      <c r="D516" s="23"/>
      <c r="E516" s="23"/>
      <c r="F516" s="17"/>
      <c r="G516" s="23"/>
      <c r="H516" s="17"/>
      <c r="I516" s="23"/>
      <c r="K516" s="23"/>
    </row>
    <row r="517" spans="1:11" x14ac:dyDescent="0.2">
      <c r="A517" s="17"/>
      <c r="B517" s="17"/>
      <c r="C517" s="17"/>
      <c r="D517" s="23"/>
      <c r="E517" s="23"/>
      <c r="F517" s="17"/>
      <c r="G517" s="23"/>
      <c r="H517" s="17"/>
      <c r="I517" s="23"/>
      <c r="K517" s="23"/>
    </row>
    <row r="518" spans="1:11" x14ac:dyDescent="0.2">
      <c r="A518" s="17"/>
      <c r="B518" s="17"/>
      <c r="C518" s="17"/>
      <c r="D518" s="23"/>
      <c r="E518" s="23"/>
      <c r="F518" s="17"/>
      <c r="G518" s="23"/>
      <c r="H518" s="17"/>
      <c r="I518" s="23"/>
      <c r="K518" s="23"/>
    </row>
    <row r="519" spans="1:11" x14ac:dyDescent="0.2">
      <c r="A519" s="17"/>
      <c r="B519" s="17"/>
      <c r="C519" s="17"/>
      <c r="D519" s="23"/>
      <c r="E519" s="23"/>
      <c r="F519" s="17"/>
      <c r="G519" s="23"/>
      <c r="H519" s="17"/>
      <c r="I519" s="23"/>
      <c r="K519" s="23"/>
    </row>
    <row r="520" spans="1:11" x14ac:dyDescent="0.2">
      <c r="A520" s="17"/>
      <c r="B520" s="17"/>
      <c r="C520" s="17"/>
      <c r="D520" s="23"/>
      <c r="E520" s="23"/>
      <c r="F520" s="17"/>
      <c r="G520" s="23"/>
      <c r="H520" s="17"/>
      <c r="I520" s="23"/>
      <c r="K520" s="23"/>
    </row>
    <row r="521" spans="1:11" x14ac:dyDescent="0.2">
      <c r="A521" s="17"/>
      <c r="B521" s="17"/>
      <c r="C521" s="17"/>
      <c r="D521" s="23"/>
      <c r="E521" s="23"/>
      <c r="F521" s="17"/>
      <c r="G521" s="23"/>
      <c r="H521" s="17"/>
      <c r="I521" s="23"/>
      <c r="K521" s="23"/>
    </row>
    <row r="522" spans="1:11" x14ac:dyDescent="0.2">
      <c r="A522" s="17"/>
      <c r="B522" s="17"/>
      <c r="C522" s="17"/>
      <c r="D522" s="23"/>
      <c r="E522" s="23"/>
      <c r="F522" s="17"/>
      <c r="G522" s="23"/>
      <c r="H522" s="17"/>
      <c r="I522" s="23"/>
      <c r="K522" s="23"/>
    </row>
    <row r="523" spans="1:11" x14ac:dyDescent="0.2">
      <c r="A523" s="17"/>
      <c r="B523" s="17"/>
      <c r="C523" s="17"/>
      <c r="D523" s="23"/>
      <c r="E523" s="23"/>
      <c r="F523" s="17"/>
      <c r="G523" s="23"/>
      <c r="H523" s="17"/>
      <c r="I523" s="23"/>
      <c r="K523" s="23"/>
    </row>
    <row r="524" spans="1:11" x14ac:dyDescent="0.2">
      <c r="A524" s="17"/>
      <c r="B524" s="17"/>
      <c r="C524" s="17"/>
      <c r="D524" s="23"/>
      <c r="E524" s="23"/>
      <c r="F524" s="17"/>
      <c r="G524" s="23"/>
      <c r="H524" s="17"/>
      <c r="I524" s="23"/>
      <c r="K524" s="23"/>
    </row>
    <row r="525" spans="1:11" x14ac:dyDescent="0.2">
      <c r="A525" s="17"/>
      <c r="B525" s="17"/>
      <c r="C525" s="17"/>
      <c r="D525" s="23"/>
      <c r="E525" s="23"/>
      <c r="F525" s="17"/>
      <c r="G525" s="23"/>
      <c r="H525" s="17"/>
      <c r="I525" s="23"/>
      <c r="K525" s="23"/>
    </row>
    <row r="526" spans="1:11" x14ac:dyDescent="0.2">
      <c r="A526" s="17"/>
      <c r="B526" s="17"/>
      <c r="C526" s="17"/>
      <c r="D526" s="23"/>
      <c r="E526" s="23"/>
      <c r="F526" s="17"/>
      <c r="G526" s="23"/>
      <c r="H526" s="17"/>
      <c r="I526" s="23"/>
      <c r="K526" s="23"/>
    </row>
    <row r="527" spans="1:11" x14ac:dyDescent="0.2">
      <c r="A527" s="17"/>
      <c r="B527" s="17"/>
      <c r="C527" s="17"/>
      <c r="D527" s="23"/>
      <c r="E527" s="23"/>
      <c r="F527" s="17"/>
      <c r="G527" s="23"/>
      <c r="H527" s="17"/>
      <c r="I527" s="23"/>
      <c r="K527" s="23"/>
    </row>
    <row r="528" spans="1:11" x14ac:dyDescent="0.2">
      <c r="A528" s="17"/>
      <c r="B528" s="17"/>
      <c r="C528" s="17"/>
      <c r="D528" s="23"/>
      <c r="E528" s="23"/>
      <c r="F528" s="17"/>
      <c r="G528" s="23"/>
      <c r="H528" s="17"/>
      <c r="I528" s="23"/>
      <c r="K528" s="23"/>
    </row>
    <row r="529" spans="1:11" x14ac:dyDescent="0.2">
      <c r="A529" s="17"/>
      <c r="B529" s="17"/>
      <c r="C529" s="17"/>
      <c r="D529" s="23"/>
      <c r="E529" s="23"/>
      <c r="F529" s="17"/>
      <c r="G529" s="23"/>
      <c r="H529" s="17"/>
      <c r="I529" s="23"/>
      <c r="K529" s="23"/>
    </row>
    <row r="530" spans="1:11" x14ac:dyDescent="0.2">
      <c r="A530" s="17"/>
      <c r="B530" s="17"/>
      <c r="C530" s="17"/>
      <c r="D530" s="23"/>
      <c r="E530" s="23"/>
      <c r="F530" s="17"/>
      <c r="G530" s="23"/>
      <c r="H530" s="17"/>
      <c r="I530" s="23"/>
      <c r="K530" s="23"/>
    </row>
    <row r="531" spans="1:11" x14ac:dyDescent="0.2">
      <c r="A531" s="17"/>
      <c r="B531" s="17"/>
      <c r="C531" s="17"/>
      <c r="D531" s="23"/>
      <c r="E531" s="23"/>
      <c r="F531" s="17"/>
      <c r="G531" s="23"/>
      <c r="H531" s="17"/>
      <c r="I531" s="23"/>
      <c r="K531" s="23"/>
    </row>
    <row r="532" spans="1:11" x14ac:dyDescent="0.2">
      <c r="A532" s="17"/>
      <c r="B532" s="17"/>
      <c r="C532" s="17"/>
      <c r="D532" s="23"/>
      <c r="E532" s="23"/>
      <c r="F532" s="17"/>
      <c r="G532" s="23"/>
      <c r="H532" s="17"/>
      <c r="I532" s="23"/>
      <c r="K532" s="23"/>
    </row>
    <row r="533" spans="1:11" x14ac:dyDescent="0.2">
      <c r="A533" s="17"/>
      <c r="B533" s="17"/>
      <c r="C533" s="17"/>
      <c r="D533" s="23"/>
      <c r="E533" s="23"/>
      <c r="F533" s="17"/>
      <c r="G533" s="23"/>
      <c r="H533" s="17"/>
      <c r="I533" s="23"/>
      <c r="K533" s="23"/>
    </row>
    <row r="534" spans="1:11" x14ac:dyDescent="0.2">
      <c r="A534" s="17"/>
      <c r="B534" s="17"/>
      <c r="C534" s="17"/>
      <c r="D534" s="23"/>
      <c r="E534" s="23"/>
      <c r="F534" s="17"/>
      <c r="G534" s="23"/>
      <c r="H534" s="17"/>
      <c r="I534" s="23"/>
      <c r="K534" s="23"/>
    </row>
    <row r="535" spans="1:11" x14ac:dyDescent="0.2">
      <c r="A535" s="17"/>
      <c r="B535" s="17"/>
      <c r="C535" s="17"/>
      <c r="D535" s="23"/>
      <c r="E535" s="23"/>
      <c r="F535" s="17"/>
      <c r="G535" s="23"/>
      <c r="H535" s="17"/>
      <c r="I535" s="23"/>
      <c r="K535" s="23"/>
    </row>
    <row r="536" spans="1:11" x14ac:dyDescent="0.2">
      <c r="A536" s="17"/>
      <c r="B536" s="17"/>
      <c r="C536" s="17"/>
      <c r="D536" s="23"/>
      <c r="E536" s="23"/>
      <c r="F536" s="17"/>
      <c r="G536" s="23"/>
      <c r="H536" s="17"/>
      <c r="I536" s="23"/>
      <c r="K536" s="23"/>
    </row>
    <row r="537" spans="1:11" x14ac:dyDescent="0.2">
      <c r="A537" s="17"/>
      <c r="B537" s="17"/>
      <c r="C537" s="17"/>
      <c r="D537" s="23"/>
      <c r="E537" s="23"/>
      <c r="F537" s="17"/>
      <c r="G537" s="23"/>
      <c r="H537" s="17"/>
      <c r="I537" s="23"/>
      <c r="K537" s="23"/>
    </row>
    <row r="538" spans="1:11" x14ac:dyDescent="0.2">
      <c r="A538" s="17"/>
      <c r="B538" s="17"/>
      <c r="C538" s="17"/>
      <c r="D538" s="23"/>
      <c r="E538" s="23"/>
      <c r="F538" s="17"/>
      <c r="G538" s="23"/>
      <c r="H538" s="17"/>
      <c r="I538" s="23"/>
      <c r="K538" s="23"/>
    </row>
    <row r="539" spans="1:11" x14ac:dyDescent="0.2">
      <c r="A539" s="17"/>
      <c r="B539" s="17"/>
      <c r="C539" s="17"/>
      <c r="D539" s="23"/>
      <c r="E539" s="23"/>
      <c r="F539" s="17"/>
      <c r="G539" s="23"/>
      <c r="H539" s="17"/>
      <c r="I539" s="23"/>
      <c r="K539" s="23"/>
    </row>
    <row r="540" spans="1:11" x14ac:dyDescent="0.2">
      <c r="A540" s="17"/>
      <c r="B540" s="17"/>
      <c r="C540" s="17"/>
      <c r="D540" s="23"/>
      <c r="E540" s="23"/>
      <c r="F540" s="17"/>
      <c r="G540" s="23"/>
      <c r="H540" s="17"/>
      <c r="I540" s="23"/>
      <c r="K540" s="23"/>
    </row>
    <row r="541" spans="1:11" x14ac:dyDescent="0.2">
      <c r="A541" s="17"/>
      <c r="B541" s="17"/>
      <c r="C541" s="17"/>
      <c r="D541" s="23"/>
      <c r="E541" s="23"/>
      <c r="F541" s="17"/>
      <c r="G541" s="23"/>
      <c r="H541" s="17"/>
      <c r="I541" s="23"/>
      <c r="K541" s="23"/>
    </row>
    <row r="542" spans="1:11" x14ac:dyDescent="0.2">
      <c r="A542" s="17"/>
      <c r="B542" s="17"/>
      <c r="C542" s="17"/>
      <c r="D542" s="23"/>
      <c r="E542" s="23"/>
      <c r="F542" s="17"/>
      <c r="G542" s="23"/>
      <c r="H542" s="17"/>
      <c r="I542" s="23"/>
      <c r="K542" s="23"/>
    </row>
    <row r="543" spans="1:11" x14ac:dyDescent="0.2">
      <c r="A543" s="17"/>
      <c r="B543" s="17"/>
      <c r="C543" s="17"/>
      <c r="D543" s="23"/>
      <c r="E543" s="23"/>
      <c r="F543" s="17"/>
      <c r="G543" s="23"/>
      <c r="H543" s="17"/>
      <c r="I543" s="23"/>
      <c r="K543" s="23"/>
    </row>
    <row r="544" spans="1:11" x14ac:dyDescent="0.2">
      <c r="A544" s="17"/>
      <c r="B544" s="17"/>
      <c r="C544" s="17"/>
      <c r="D544" s="23"/>
      <c r="E544" s="23"/>
      <c r="F544" s="17"/>
      <c r="G544" s="23"/>
      <c r="H544" s="17"/>
      <c r="I544" s="23"/>
      <c r="K544" s="23"/>
    </row>
    <row r="545" spans="1:11" x14ac:dyDescent="0.2">
      <c r="A545" s="17"/>
      <c r="B545" s="17"/>
      <c r="C545" s="17"/>
      <c r="D545" s="23"/>
      <c r="E545" s="23"/>
      <c r="F545" s="17"/>
      <c r="G545" s="23"/>
      <c r="H545" s="17"/>
      <c r="I545" s="23"/>
      <c r="K545" s="23"/>
    </row>
    <row r="546" spans="1:11" x14ac:dyDescent="0.2">
      <c r="A546" s="17"/>
      <c r="B546" s="17"/>
      <c r="C546" s="17"/>
      <c r="D546" s="23"/>
      <c r="E546" s="23"/>
      <c r="F546" s="17"/>
      <c r="G546" s="23"/>
      <c r="H546" s="17"/>
      <c r="I546" s="23"/>
      <c r="K546" s="23"/>
    </row>
    <row r="547" spans="1:11" x14ac:dyDescent="0.2">
      <c r="A547" s="17"/>
      <c r="B547" s="17"/>
      <c r="C547" s="17"/>
      <c r="D547" s="23"/>
      <c r="E547" s="23"/>
      <c r="F547" s="17"/>
      <c r="G547" s="23"/>
      <c r="H547" s="17"/>
      <c r="I547" s="23"/>
      <c r="K547" s="23"/>
    </row>
    <row r="548" spans="1:11" x14ac:dyDescent="0.2">
      <c r="A548" s="17"/>
      <c r="B548" s="17"/>
      <c r="C548" s="17"/>
      <c r="D548" s="23"/>
      <c r="E548" s="23"/>
      <c r="F548" s="17"/>
      <c r="G548" s="23"/>
      <c r="H548" s="17"/>
      <c r="I548" s="23"/>
      <c r="K548" s="23"/>
    </row>
    <row r="549" spans="1:11" x14ac:dyDescent="0.2">
      <c r="A549" s="17"/>
      <c r="B549" s="17"/>
      <c r="C549" s="17"/>
      <c r="D549" s="23"/>
      <c r="E549" s="23"/>
      <c r="F549" s="17"/>
      <c r="G549" s="23"/>
      <c r="H549" s="17"/>
      <c r="I549" s="23"/>
      <c r="K549" s="23"/>
    </row>
    <row r="550" spans="1:11" x14ac:dyDescent="0.2">
      <c r="A550" s="17"/>
      <c r="B550" s="17"/>
      <c r="C550" s="17"/>
      <c r="D550" s="23"/>
      <c r="E550" s="23"/>
      <c r="F550" s="17"/>
      <c r="G550" s="23"/>
      <c r="H550" s="17"/>
      <c r="I550" s="23"/>
      <c r="K550" s="23"/>
    </row>
    <row r="551" spans="1:11" x14ac:dyDescent="0.2">
      <c r="A551" s="17"/>
      <c r="B551" s="17"/>
      <c r="C551" s="17"/>
      <c r="D551" s="23"/>
      <c r="E551" s="23"/>
      <c r="F551" s="17"/>
      <c r="G551" s="23"/>
      <c r="H551" s="17"/>
      <c r="I551" s="23"/>
      <c r="K551" s="23"/>
    </row>
    <row r="552" spans="1:11" x14ac:dyDescent="0.2">
      <c r="A552" s="17"/>
      <c r="B552" s="17"/>
      <c r="C552" s="17"/>
      <c r="D552" s="23"/>
      <c r="E552" s="23"/>
      <c r="F552" s="17"/>
      <c r="G552" s="23"/>
      <c r="H552" s="17"/>
      <c r="I552" s="23"/>
      <c r="K552" s="23"/>
    </row>
    <row r="553" spans="1:11" x14ac:dyDescent="0.2">
      <c r="A553" s="17"/>
      <c r="B553" s="17"/>
      <c r="C553" s="17"/>
      <c r="D553" s="23"/>
      <c r="E553" s="23"/>
      <c r="F553" s="17"/>
      <c r="G553" s="23"/>
      <c r="H553" s="17"/>
      <c r="I553" s="23"/>
      <c r="K553" s="23"/>
    </row>
    <row r="554" spans="1:11" x14ac:dyDescent="0.2">
      <c r="A554" s="17"/>
      <c r="B554" s="17"/>
      <c r="C554" s="17"/>
      <c r="D554" s="23"/>
      <c r="E554" s="23"/>
      <c r="F554" s="17"/>
      <c r="G554" s="23"/>
      <c r="H554" s="17"/>
      <c r="I554" s="23"/>
      <c r="K554" s="23"/>
    </row>
    <row r="555" spans="1:11" x14ac:dyDescent="0.2">
      <c r="A555" s="17"/>
      <c r="B555" s="17"/>
      <c r="C555" s="17"/>
      <c r="D555" s="23"/>
      <c r="E555" s="23"/>
      <c r="F555" s="17"/>
      <c r="G555" s="23"/>
      <c r="H555" s="17"/>
      <c r="I555" s="23"/>
      <c r="K555" s="23"/>
    </row>
    <row r="556" spans="1:11" x14ac:dyDescent="0.2">
      <c r="A556" s="17"/>
      <c r="B556" s="17"/>
      <c r="C556" s="17"/>
      <c r="D556" s="23"/>
      <c r="E556" s="23"/>
      <c r="F556" s="17"/>
      <c r="G556" s="23"/>
      <c r="H556" s="17"/>
      <c r="I556" s="23"/>
      <c r="K556" s="23"/>
    </row>
    <row r="557" spans="1:11" x14ac:dyDescent="0.2">
      <c r="A557" s="17"/>
      <c r="B557" s="17"/>
      <c r="C557" s="17"/>
      <c r="D557" s="23"/>
      <c r="E557" s="23"/>
      <c r="F557" s="17"/>
      <c r="G557" s="23"/>
      <c r="H557" s="17"/>
      <c r="I557" s="23"/>
      <c r="K557" s="23"/>
    </row>
  </sheetData>
  <pageMargins left="0.7" right="0.7" top="0.75" bottom="0.75" header="0.3" footer="0.3"/>
  <pageSetup paperSize="9" orientation="portrait" r:id="rId1"/>
  <ignoredErrors>
    <ignoredError sqref="A9"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9a7ce427-c149-401c-96e5-ced12dab5020"/>
    <ds:schemaRef ds:uri="http://www.w3.org/XML/1998/namespace"/>
    <ds:schemaRef ds:uri="http://purl.org/dc/term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437F628F-5DE0-47C1-88F2-E7B77D3BE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2024-08-08T12:15:18Z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