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45" documentId="8_{5DA5C905-FB06-4589-91FB-E538C6756364}" xr6:coauthVersionLast="47" xr6:coauthVersionMax="47" xr10:uidLastSave="{6ABD22C9-1B69-4941-9605-F7F8B88AF94B}"/>
  <bookViews>
    <workbookView xWindow="28680" yWindow="-120" windowWidth="29040" windowHeight="158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2" i="5" l="1"/>
  <c r="F124" i="5"/>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66" i="5" s="1"/>
  <c r="F154" i="5"/>
  <c r="F153" i="5"/>
  <c r="F152" i="5"/>
  <c r="F151" i="5"/>
  <c r="F150" i="5"/>
  <c r="F149" i="5"/>
  <c r="F148" i="5"/>
  <c r="F147" i="5"/>
  <c r="F130" i="5"/>
  <c r="F129" i="5"/>
  <c r="F128" i="5"/>
  <c r="F127" i="5"/>
  <c r="F126" i="5"/>
  <c r="F125" i="5"/>
  <c r="F123" i="5"/>
  <c r="F94" i="5"/>
  <c r="F93" i="5"/>
  <c r="F92" i="5"/>
  <c r="F91" i="5"/>
  <c r="F23" i="5"/>
  <c r="F22" i="5"/>
  <c r="F21" i="5"/>
  <c r="F20" i="5"/>
  <c r="F19" i="5"/>
  <c r="F18" i="5"/>
  <c r="F17" i="5"/>
  <c r="F16" i="5"/>
  <c r="F125" i="4"/>
  <c r="H128" i="4"/>
  <c r="I128" i="4" s="1"/>
  <c r="F128" i="4"/>
  <c r="H127" i="4"/>
  <c r="I127" i="4" s="1"/>
  <c r="F127" i="4"/>
  <c r="H126" i="4"/>
  <c r="I126" i="4" s="1"/>
  <c r="F126" i="4"/>
  <c r="H124" i="4"/>
  <c r="I124" i="4" s="1"/>
  <c r="F124" i="4"/>
  <c r="H123" i="4"/>
  <c r="I123" i="4" s="1"/>
  <c r="F123" i="4"/>
  <c r="H122" i="4"/>
  <c r="I122" i="4" s="1"/>
  <c r="F122" i="4"/>
  <c r="H121" i="4"/>
  <c r="I121" i="4" s="1"/>
  <c r="F121" i="4"/>
  <c r="H198" i="4"/>
  <c r="I198" i="4" s="1"/>
  <c r="F198" i="4"/>
  <c r="H197" i="4"/>
  <c r="I197" i="4" s="1"/>
  <c r="F197" i="4"/>
  <c r="H196" i="4"/>
  <c r="I196" i="4" s="1"/>
  <c r="F196" i="4"/>
  <c r="H195" i="4"/>
  <c r="I195" i="4" s="1"/>
  <c r="F195" i="4"/>
  <c r="H193" i="4"/>
  <c r="I193" i="4" s="1"/>
  <c r="F193" i="4"/>
  <c r="H192" i="4"/>
  <c r="I192" i="4" s="1"/>
  <c r="F192" i="4"/>
  <c r="H191" i="4"/>
  <c r="I191" i="4" s="1"/>
  <c r="F191" i="4"/>
  <c r="H190" i="4"/>
  <c r="I190" i="4" s="1"/>
  <c r="F190" i="4"/>
  <c r="H188" i="4"/>
  <c r="I188" i="4" s="1"/>
  <c r="F188" i="4"/>
  <c r="H187" i="4"/>
  <c r="I187" i="4" s="1"/>
  <c r="F187" i="4"/>
  <c r="H186" i="4"/>
  <c r="I186" i="4" s="1"/>
  <c r="F186" i="4"/>
  <c r="H185" i="4"/>
  <c r="I185" i="4" s="1"/>
  <c r="F185" i="4"/>
  <c r="H183" i="4"/>
  <c r="I183" i="4" s="1"/>
  <c r="F183" i="4"/>
  <c r="H182" i="4"/>
  <c r="I182" i="4" s="1"/>
  <c r="F182" i="4"/>
  <c r="H181" i="4"/>
  <c r="I181" i="4" s="1"/>
  <c r="F181" i="4"/>
  <c r="H180" i="4"/>
  <c r="I180" i="4" s="1"/>
  <c r="F180" i="4"/>
  <c r="H178" i="4"/>
  <c r="I178" i="4" s="1"/>
  <c r="F178"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F201" i="5" l="1"/>
  <c r="F177" i="5"/>
  <c r="F155" i="5"/>
  <c r="F131" i="5"/>
  <c r="F95" i="5"/>
  <c r="H125" i="4"/>
  <c r="I125" i="4" s="1"/>
  <c r="I129" i="4" s="1"/>
  <c r="F129" i="4"/>
  <c r="I175" i="4"/>
  <c r="F175" i="4"/>
  <c r="F153" i="4"/>
  <c r="F164" i="4"/>
  <c r="F199" i="4"/>
  <c r="I153" i="4"/>
  <c r="I164" i="4"/>
  <c r="I199" i="4"/>
  <c r="H24" i="4" l="1"/>
  <c r="I24" i="4" s="1"/>
  <c r="F24" i="4"/>
  <c r="H23" i="4"/>
  <c r="I23" i="4" s="1"/>
  <c r="F23" i="4"/>
  <c r="H22" i="4"/>
  <c r="I22" i="4" s="1"/>
  <c r="F22" i="4"/>
  <c r="H21" i="4"/>
  <c r="I21" i="4" s="1"/>
  <c r="F21" i="4"/>
  <c r="H20" i="4"/>
  <c r="I20" i="4" s="1"/>
  <c r="F20" i="4"/>
  <c r="H19" i="4"/>
  <c r="I19" i="4" s="1"/>
  <c r="F19" i="4"/>
  <c r="H18" i="4"/>
  <c r="I18" i="4" s="1"/>
  <c r="F18" i="4"/>
  <c r="H17" i="4"/>
  <c r="I17" i="4" s="1"/>
  <c r="F17" i="4"/>
  <c r="F68" i="5" l="1"/>
  <c r="F67" i="5"/>
  <c r="F66" i="5"/>
  <c r="F75" i="5"/>
  <c r="F72" i="5"/>
  <c r="F71" i="5"/>
  <c r="F70" i="5"/>
  <c r="F69" i="5"/>
  <c r="F65" i="5"/>
  <c r="H74" i="4"/>
  <c r="I74" i="4" s="1"/>
  <c r="H73" i="4"/>
  <c r="I73" i="4" s="1"/>
  <c r="H72" i="4"/>
  <c r="I72" i="4" s="1"/>
  <c r="H71" i="4"/>
  <c r="I71" i="4" s="1"/>
  <c r="H70" i="4"/>
  <c r="I70" i="4" s="1"/>
  <c r="H69" i="4"/>
  <c r="I69" i="4" s="1"/>
  <c r="H68" i="4"/>
  <c r="I68" i="4" s="1"/>
  <c r="H67" i="4"/>
  <c r="I67" i="4" s="1"/>
  <c r="F72" i="4"/>
  <c r="F71" i="4"/>
  <c r="F77" i="4"/>
  <c r="F74" i="4"/>
  <c r="F73" i="4"/>
  <c r="F70" i="4"/>
  <c r="F69" i="4"/>
  <c r="F68" i="4"/>
  <c r="F67" i="4"/>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68" i="4"/>
  <c r="H264" i="4"/>
  <c r="I264" i="4" s="1"/>
  <c r="H263" i="4"/>
  <c r="I263" i="4" s="1"/>
  <c r="H262" i="4"/>
  <c r="I262" i="4" s="1"/>
  <c r="H261" i="4"/>
  <c r="I261" i="4" s="1"/>
  <c r="H260" i="4"/>
  <c r="I260" i="4" s="1"/>
  <c r="H259" i="4"/>
  <c r="I259" i="4" s="1"/>
  <c r="H258" i="4"/>
  <c r="I258" i="4" s="1"/>
  <c r="H257" i="4"/>
  <c r="I257" i="4" s="1"/>
  <c r="H253" i="4"/>
  <c r="I253" i="4" s="1"/>
  <c r="H252" i="4"/>
  <c r="I252" i="4" s="1"/>
  <c r="H251" i="4"/>
  <c r="I251" i="4" s="1"/>
  <c r="H250" i="4"/>
  <c r="I250" i="4" s="1"/>
  <c r="H249" i="4"/>
  <c r="I249" i="4" s="1"/>
  <c r="H248" i="4"/>
  <c r="I248" i="4" s="1"/>
  <c r="H247" i="4"/>
  <c r="I247" i="4" s="1"/>
  <c r="H246" i="4"/>
  <c r="I246" i="4" s="1"/>
  <c r="H242" i="4"/>
  <c r="I242" i="4" s="1"/>
  <c r="H241" i="4"/>
  <c r="I241" i="4" s="1"/>
  <c r="H240" i="4"/>
  <c r="I240" i="4" s="1"/>
  <c r="H239" i="4"/>
  <c r="I239" i="4" s="1"/>
  <c r="H238" i="4"/>
  <c r="I238" i="4" s="1"/>
  <c r="H237" i="4"/>
  <c r="I237" i="4" s="1"/>
  <c r="H236" i="4"/>
  <c r="I236" i="4" s="1"/>
  <c r="H235" i="4"/>
  <c r="I235" i="4" s="1"/>
  <c r="H231" i="4"/>
  <c r="I231" i="4" s="1"/>
  <c r="H230" i="4"/>
  <c r="I230" i="4" s="1"/>
  <c r="H229" i="4"/>
  <c r="I229" i="4" s="1"/>
  <c r="H228" i="4"/>
  <c r="I228" i="4" s="1"/>
  <c r="H227" i="4"/>
  <c r="I227" i="4" s="1"/>
  <c r="H226" i="4"/>
  <c r="I226" i="4" s="1"/>
  <c r="H225" i="4"/>
  <c r="I225" i="4" s="1"/>
  <c r="H224" i="4"/>
  <c r="I224" i="4" s="1"/>
  <c r="H220" i="4"/>
  <c r="I220" i="4" s="1"/>
  <c r="H219" i="4"/>
  <c r="I219" i="4" s="1"/>
  <c r="H218" i="4"/>
  <c r="I218" i="4" s="1"/>
  <c r="H217" i="4"/>
  <c r="I217" i="4" s="1"/>
  <c r="H216" i="4"/>
  <c r="I216" i="4" s="1"/>
  <c r="H215" i="4"/>
  <c r="I215" i="4" s="1"/>
  <c r="H214" i="4"/>
  <c r="I214" i="4" s="1"/>
  <c r="H213" i="4"/>
  <c r="I213" i="4" s="1"/>
  <c r="H209" i="4"/>
  <c r="I209" i="4" s="1"/>
  <c r="H208" i="4"/>
  <c r="I208" i="4" s="1"/>
  <c r="H207" i="4"/>
  <c r="I207" i="4" s="1"/>
  <c r="H206" i="4"/>
  <c r="I206" i="4" s="1"/>
  <c r="H205" i="4"/>
  <c r="I205" i="4" s="1"/>
  <c r="H204" i="4"/>
  <c r="I204" i="4" s="1"/>
  <c r="H203" i="4"/>
  <c r="I203" i="4" s="1"/>
  <c r="H202" i="4"/>
  <c r="I202" i="4" s="1"/>
  <c r="H139" i="4"/>
  <c r="I139" i="4" s="1"/>
  <c r="H138" i="4"/>
  <c r="I138" i="4" s="1"/>
  <c r="H137" i="4"/>
  <c r="I137" i="4" s="1"/>
  <c r="H136" i="4"/>
  <c r="I136" i="4" s="1"/>
  <c r="H135" i="4"/>
  <c r="I135" i="4" s="1"/>
  <c r="H134" i="4"/>
  <c r="I134" i="4" s="1"/>
  <c r="H133" i="4"/>
  <c r="I133" i="4" s="1"/>
  <c r="H132" i="4"/>
  <c r="I132" i="4" s="1"/>
  <c r="H117" i="4"/>
  <c r="I117" i="4" s="1"/>
  <c r="H116" i="4"/>
  <c r="I116" i="4" s="1"/>
  <c r="H115" i="4"/>
  <c r="I115" i="4" s="1"/>
  <c r="H114" i="4"/>
  <c r="I114" i="4" s="1"/>
  <c r="H113" i="4"/>
  <c r="I113" i="4" s="1"/>
  <c r="H112" i="4"/>
  <c r="I112" i="4" s="1"/>
  <c r="H111" i="4"/>
  <c r="I111" i="4" s="1"/>
  <c r="H110" i="4"/>
  <c r="I110" i="4" s="1"/>
  <c r="H103" i="4"/>
  <c r="I103" i="4" s="1"/>
  <c r="H102" i="4"/>
  <c r="I102" i="4" s="1"/>
  <c r="H101" i="4"/>
  <c r="I101" i="4" s="1"/>
  <c r="H100" i="4"/>
  <c r="I100" i="4" s="1"/>
  <c r="H99" i="4"/>
  <c r="I99" i="4" s="1"/>
  <c r="H98" i="4"/>
  <c r="I98" i="4" s="1"/>
  <c r="H97" i="4"/>
  <c r="I97" i="4" s="1"/>
  <c r="H96" i="4"/>
  <c r="I96" i="4" s="1"/>
  <c r="H87" i="4"/>
  <c r="I87" i="4" s="1"/>
  <c r="H86" i="4"/>
  <c r="I86" i="4" s="1"/>
  <c r="H85" i="4"/>
  <c r="I85" i="4" s="1"/>
  <c r="H84" i="4"/>
  <c r="I84" i="4" s="1"/>
  <c r="H83" i="4"/>
  <c r="I83" i="4" s="1"/>
  <c r="H82" i="4"/>
  <c r="I82" i="4" s="1"/>
  <c r="H81" i="4"/>
  <c r="I81" i="4" s="1"/>
  <c r="H80" i="4"/>
  <c r="I80" i="4" s="1"/>
  <c r="H63" i="4"/>
  <c r="I63" i="4" s="1"/>
  <c r="H62" i="4"/>
  <c r="I62" i="4" s="1"/>
  <c r="H61" i="4"/>
  <c r="I61" i="4" s="1"/>
  <c r="H60" i="4"/>
  <c r="I60" i="4" s="1"/>
  <c r="H59" i="4"/>
  <c r="I59" i="4" s="1"/>
  <c r="H55" i="4"/>
  <c r="I55" i="4" s="1"/>
  <c r="H54" i="4"/>
  <c r="I54" i="4" s="1"/>
  <c r="H53" i="4"/>
  <c r="I53" i="4" s="1"/>
  <c r="H52" i="4"/>
  <c r="I52" i="4" s="1"/>
  <c r="H51" i="4"/>
  <c r="I51" i="4" s="1"/>
  <c r="H50" i="4"/>
  <c r="I50" i="4" s="1"/>
  <c r="H49" i="4"/>
  <c r="I49" i="4" s="1"/>
  <c r="H48" i="4"/>
  <c r="I48" i="4" s="1"/>
  <c r="H40" i="4"/>
  <c r="I40" i="4" s="1"/>
  <c r="H39" i="4"/>
  <c r="I39" i="4" s="1"/>
  <c r="H38" i="4"/>
  <c r="I38" i="4" s="1"/>
  <c r="H37" i="4"/>
  <c r="I37" i="4" s="1"/>
  <c r="H35" i="4"/>
  <c r="I35" i="4" s="1"/>
  <c r="H34" i="4"/>
  <c r="I34" i="4" s="1"/>
  <c r="H33" i="4"/>
  <c r="I33" i="4" s="1"/>
  <c r="H32" i="4"/>
  <c r="I32" i="4" s="1"/>
  <c r="H31" i="4"/>
  <c r="I31" i="4" s="1"/>
  <c r="H30" i="4"/>
  <c r="I30" i="4" s="1"/>
  <c r="H29" i="4"/>
  <c r="I29" i="4" s="1"/>
  <c r="H28" i="4"/>
  <c r="I28" i="4" s="1"/>
  <c r="H27" i="4"/>
  <c r="I27" i="4" s="1"/>
  <c r="H26" i="4"/>
  <c r="I26" i="4" s="1"/>
  <c r="H14" i="4"/>
  <c r="I14" i="4" s="1"/>
  <c r="H13" i="4"/>
  <c r="I13" i="4" s="1"/>
  <c r="H12" i="4"/>
  <c r="I12" i="4" s="1"/>
  <c r="H11" i="4"/>
  <c r="I11" i="4" s="1"/>
  <c r="H10" i="4"/>
  <c r="I10" i="4" s="1"/>
  <c r="H9" i="4"/>
  <c r="I9" i="4" s="1"/>
  <c r="H8" i="4"/>
  <c r="I8" i="4" s="1"/>
  <c r="H7" i="4"/>
  <c r="I7" i="4" s="1"/>
  <c r="F264" i="4"/>
  <c r="F263" i="4"/>
  <c r="F262" i="4"/>
  <c r="F261" i="4"/>
  <c r="F260" i="4"/>
  <c r="F259" i="4"/>
  <c r="F258" i="4"/>
  <c r="F257" i="4"/>
  <c r="F253" i="4"/>
  <c r="F252" i="4"/>
  <c r="F251" i="4"/>
  <c r="F250" i="4"/>
  <c r="F249" i="4"/>
  <c r="F248" i="4"/>
  <c r="F247" i="4"/>
  <c r="F246" i="4"/>
  <c r="F242" i="4"/>
  <c r="F241" i="4"/>
  <c r="F240" i="4"/>
  <c r="F239" i="4"/>
  <c r="F238" i="4"/>
  <c r="F237" i="4"/>
  <c r="F236" i="4"/>
  <c r="F235" i="4"/>
  <c r="F231" i="4"/>
  <c r="F230" i="4"/>
  <c r="F229" i="4"/>
  <c r="F228" i="4"/>
  <c r="F227" i="4"/>
  <c r="F226" i="4"/>
  <c r="F225" i="4"/>
  <c r="F224" i="4"/>
  <c r="F220" i="4"/>
  <c r="F219" i="4"/>
  <c r="F218" i="4"/>
  <c r="F217" i="4"/>
  <c r="F216" i="4"/>
  <c r="F215" i="4"/>
  <c r="F214" i="4"/>
  <c r="F213" i="4"/>
  <c r="F209" i="4"/>
  <c r="F208" i="4"/>
  <c r="F207" i="4"/>
  <c r="F206" i="4"/>
  <c r="F205" i="4"/>
  <c r="F204" i="4"/>
  <c r="F203" i="4"/>
  <c r="F202" i="4"/>
  <c r="F142" i="4"/>
  <c r="F139" i="4"/>
  <c r="F138" i="4"/>
  <c r="F137" i="4"/>
  <c r="F136" i="4"/>
  <c r="F135" i="4"/>
  <c r="F134" i="4"/>
  <c r="F133" i="4"/>
  <c r="F132" i="4"/>
  <c r="F117" i="4"/>
  <c r="F116" i="4"/>
  <c r="F115" i="4"/>
  <c r="F114" i="4"/>
  <c r="F113" i="4"/>
  <c r="F112" i="4"/>
  <c r="F111" i="4"/>
  <c r="F110" i="4"/>
  <c r="F107" i="4"/>
  <c r="F106" i="4"/>
  <c r="F103" i="4"/>
  <c r="F102" i="4"/>
  <c r="F101" i="4"/>
  <c r="F100" i="4"/>
  <c r="F99" i="4"/>
  <c r="F98" i="4"/>
  <c r="F97" i="4"/>
  <c r="F96" i="4"/>
  <c r="F90" i="4"/>
  <c r="F87" i="4"/>
  <c r="F86" i="4"/>
  <c r="F85" i="4"/>
  <c r="F84" i="4"/>
  <c r="F83" i="4"/>
  <c r="F82" i="4"/>
  <c r="F81" i="4"/>
  <c r="F80" i="4"/>
  <c r="F63" i="4"/>
  <c r="F62" i="4"/>
  <c r="F61" i="4"/>
  <c r="F60" i="4"/>
  <c r="F59" i="4"/>
  <c r="F55" i="4"/>
  <c r="F54" i="4"/>
  <c r="F53" i="4"/>
  <c r="F52" i="4"/>
  <c r="F51" i="4"/>
  <c r="F50" i="4"/>
  <c r="F49" i="4"/>
  <c r="F48" i="4"/>
  <c r="F45" i="4"/>
  <c r="F44" i="4"/>
  <c r="F40" i="4"/>
  <c r="F39" i="4"/>
  <c r="F38" i="4"/>
  <c r="F37" i="4"/>
  <c r="F35" i="4"/>
  <c r="F34" i="4"/>
  <c r="F33" i="4"/>
  <c r="F32" i="4"/>
  <c r="F31" i="4"/>
  <c r="F30" i="4"/>
  <c r="F29" i="4"/>
  <c r="F28" i="4"/>
  <c r="F27" i="4"/>
  <c r="F26" i="4"/>
  <c r="F14" i="4"/>
  <c r="F13" i="4"/>
  <c r="F12" i="4"/>
  <c r="F11" i="4"/>
  <c r="F10" i="4"/>
  <c r="F9" i="4"/>
  <c r="F8" i="4"/>
  <c r="F7" i="4"/>
  <c r="F273" i="5" l="1"/>
  <c r="I3" i="5" s="1"/>
  <c r="I64" i="4"/>
  <c r="F271" i="4"/>
  <c r="I4" i="4" s="1"/>
  <c r="F73" i="5"/>
  <c r="F245" i="5"/>
  <c r="F256" i="5"/>
  <c r="F234" i="5"/>
  <c r="F75" i="4"/>
  <c r="I75" i="4"/>
  <c r="I254" i="4"/>
  <c r="F221" i="4"/>
  <c r="F104" i="4"/>
  <c r="F210" i="4"/>
  <c r="F64" i="4"/>
  <c r="F118" i="4"/>
  <c r="I88" i="4"/>
  <c r="F254" i="4"/>
  <c r="F56" i="4"/>
  <c r="F88" i="4"/>
  <c r="F42" i="4"/>
  <c r="I243" i="4"/>
  <c r="F243" i="4"/>
  <c r="I232" i="4"/>
  <c r="F140" i="4"/>
  <c r="F232" i="4"/>
  <c r="F265" i="4"/>
  <c r="F267" i="5"/>
  <c r="F223" i="5"/>
  <c r="F212" i="5"/>
  <c r="F142" i="5"/>
  <c r="F120" i="5"/>
  <c r="F106" i="5"/>
  <c r="F86" i="5"/>
  <c r="F62" i="5"/>
  <c r="F54" i="5"/>
  <c r="F40" i="5"/>
  <c r="I265" i="4"/>
  <c r="I210" i="4"/>
  <c r="I221" i="4"/>
  <c r="I56" i="4"/>
  <c r="I140" i="4"/>
  <c r="I42" i="4"/>
  <c r="I104" i="4"/>
  <c r="I118" i="4"/>
  <c r="I270" i="4" l="1"/>
  <c r="F270" i="4"/>
  <c r="I2" i="5"/>
  <c r="I3" i="4"/>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2CE2D86A-578B-4BE8-9510-93311E29CA7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EE2AFE7B-616F-4FEE-9174-C6640C359E0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A732ED95-132F-417C-999F-591244BD752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E4949293-07C8-4E71-A90E-7A105D4362C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6F524218-58F5-4D93-97F4-275E878CB70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BF0993F6-891F-42A8-A565-3CF05C11D64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E99C4A8A-DF23-4C3D-913E-41F0E6BCFB7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6386459E-E04D-422C-B1DA-9C27CB9F31E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3B5F481C-DC52-47E0-BE8D-09531FFE13A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2F753019-67FA-4304-9816-4EB950CA8B2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88C3D230-F8C0-443F-AE46-278BD9C963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51E299A6-CF2A-4727-97FB-CA6FD879212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B61607D1-57B8-469D-8CD5-A0D6D737058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2CE58E24-5241-4311-B1B7-786CB211E69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0A17D557-72B3-4ADD-A001-CA6969EB889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70" authorId="0" shapeId="0" xr:uid="{5938B461-6271-4F68-811E-C6ACF041328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6AD563A0-D013-4D57-9252-CEFFEF89033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3861C7F4-B44B-4ACC-A9DB-55707291E1DD}">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8D3D5575-B0A3-45FF-AD05-96BC2ED35500}">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B778900F-463A-4C6A-B249-EE9FADB26DC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F2377A50-7485-4DE4-A43F-3E0BAB20B8E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6BA4E66B-5B91-433F-8C82-65F6AC88004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6C33A056-FC3D-47FC-8336-1BC74A3D36C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6B4B6F2C-8088-4B91-B20F-548D10D3C45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62CEA647-47E9-447C-AD26-963C01F3023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2E3BFC5C-81C7-4E22-A41B-30CFC15FD52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2" authorId="0" shapeId="0" xr:uid="{F90E7881-8FE9-4D25-93B0-8B9CFC884F8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3" authorId="0" shapeId="0" xr:uid="{D3523B0B-B495-46D8-90CB-F2E8B122A4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7F85CD14-E35B-49C3-B3AC-088779A8A60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A0C3F13E-AFAE-4262-B4B8-AF08BF98CB9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C16D5F4D-EEAE-4C14-B966-62659B5AB8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sharedStrings.xml><?xml version="1.0" encoding="utf-8"?>
<sst xmlns="http://schemas.openxmlformats.org/spreadsheetml/2006/main" count="1312" uniqueCount="140">
  <si>
    <t>Purchase Licenses for NAV &amp; Business Central on-premises</t>
  </si>
  <si>
    <t>SEK</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</si>
  <si>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</si>
  <si>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</si>
  <si>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</si>
  <si>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</si>
  <si>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</si>
  <si>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</si>
  <si>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</si>
  <si>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</si>
  <si>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</si>
  <si>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</si>
  <si>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</si>
  <si>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</si>
  <si>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</si>
  <si>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</si>
  <si>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</si>
  <si>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</si>
  <si>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</si>
  <si>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</si>
  <si>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</si>
  <si>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</si>
  <si>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</si>
  <si>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</si>
  <si>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</si>
  <si>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</si>
  <si>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</si>
  <si>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</si>
  <si>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XML Import</t>
  </si>
  <si>
    <t>Additional documents for XML Import</t>
  </si>
  <si>
    <t>Continia Expense Management - Base</t>
  </si>
  <si>
    <t>Continia Document Output - Base</t>
  </si>
  <si>
    <t>XML Export</t>
  </si>
  <si>
    <t>Additional documents for XML Export</t>
  </si>
  <si>
    <t>Continia Payment Management - Base</t>
  </si>
  <si>
    <t>Continia Payment Management - Statement Intelligence</t>
  </si>
  <si>
    <t>Continia Collection Management - Base</t>
  </si>
  <si>
    <t>Subscription Licenses for NAV &amp; Business Central on-premises</t>
  </si>
  <si>
    <t>Price pr. month</t>
  </si>
  <si>
    <t>Purchase Contracts</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</si>
  <si>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</si>
  <si>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</si>
  <si>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</si>
  <si>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</si>
  <si>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</si>
  <si>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</si>
  <si>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</si>
  <si>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</si>
  <si>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</si>
  <si>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</si>
  <si>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</si>
  <si>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</si>
  <si>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</si>
  <si>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</si>
  <si>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</si>
  <si>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</si>
  <si>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</si>
  <si>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</si>
  <si>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</si>
  <si>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</si>
  <si>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 - Unlimited (&gt;=20 Named Approvers)</t>
  </si>
  <si>
    <t>Continia Web Approval Portal - Limited (1-19 Named Approvers)</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</si>
  <si>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</si>
  <si>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</si>
  <si>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</si>
  <si>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</si>
  <si>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</si>
  <si>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</si>
  <si>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Enhancement Plan is mandatory, and 18 % of Purchase License value. Current yearly indexation rate is 0 %</t>
  </si>
  <si>
    <t>Qty.</t>
  </si>
  <si>
    <t>Purchase License</t>
  </si>
  <si>
    <t>Enhancement Plan</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</si>
  <si>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</si>
  <si>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</si>
  <si>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</si>
  <si>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</si>
  <si>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</si>
  <si>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</si>
  <si>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</si>
  <si>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</si>
  <si>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</si>
  <si>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</si>
  <si>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</si>
  <si>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</si>
  <si>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</si>
  <si>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</si>
  <si>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</si>
  <si>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Extra Usage &amp; Fees</t>
  </si>
  <si>
    <t>Totals</t>
  </si>
  <si>
    <t>Transfer fee when you transfer a purchase license value from one or more NAV/BC licenses to another</t>
  </si>
  <si>
    <t>Totals, Usage &amp; Fees</t>
  </si>
  <si>
    <t>Total Price</t>
  </si>
  <si>
    <t>Total:</t>
  </si>
  <si>
    <t>Subscription License</t>
  </si>
  <si>
    <t>Base license have 2,000 Mileage submissions per year included</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</si>
  <si>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</si>
  <si>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</si>
  <si>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</si>
  <si>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</si>
  <si>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</si>
  <si>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</si>
  <si>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</si>
  <si>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</si>
  <si>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</si>
  <si>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</si>
  <si>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</si>
  <si>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</si>
  <si>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</si>
  <si>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</si>
  <si>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VALID FROM SEPTEMBER 15, 2024</t>
  </si>
  <si>
    <t>Continia Document Capture - Base Plus</t>
  </si>
  <si>
    <t>Additional Companies (2.-4.) - Base Plus</t>
  </si>
  <si>
    <t>Additional Companies (5.-19.) - Base Plus</t>
  </si>
  <si>
    <t>Additional Companies (20.) - Base Plus</t>
  </si>
  <si>
    <t>Continia Sustainability</t>
  </si>
  <si>
    <t>Continia Sustainability is not available as a Purchase License</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</si>
  <si>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</si>
  <si>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</si>
  <si>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</si>
  <si>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</si>
  <si>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</si>
  <si>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</si>
  <si>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</si>
  <si>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</si>
  <si>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Continia Document Output - Base Plus</t>
  </si>
  <si>
    <t>Modules included - see note for further info</t>
  </si>
  <si>
    <t>Modules and OCR included - see note for further info</t>
  </si>
  <si>
    <r>
      <t xml:space="preserve">Continia Document Capture </t>
    </r>
    <r>
      <rPr>
        <b/>
        <sz val="9"/>
        <color rgb="FFFF0000"/>
        <rFont val="Arial"/>
        <family val="2"/>
      </rPr>
      <t xml:space="preserve"> (this license will expire Dec 31, 2024)</t>
    </r>
  </si>
  <si>
    <r>
      <t xml:space="preserve">Purchase Contracts </t>
    </r>
    <r>
      <rPr>
        <b/>
        <sz val="9"/>
        <color rgb="FFFF0000"/>
        <rFont val="Segoe UI"/>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</si>
  <si>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</si>
  <si>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Segoe UI"/>
        <family val="2"/>
      </rPr>
      <t xml:space="preserve"> (this license will expire Dec 31, 2024)</t>
    </r>
  </si>
  <si>
    <r>
      <t xml:space="preserve">Continia Document Output </t>
    </r>
    <r>
      <rPr>
        <b/>
        <sz val="9"/>
        <color rgb="FFFF0000"/>
        <rFont val="Segoe UI"/>
        <family val="2"/>
      </rPr>
      <t xml:space="preserve"> (this license will expire Dec 31, 2024)</t>
    </r>
  </si>
  <si>
    <r>
      <t xml:space="preserve">XML Export </t>
    </r>
    <r>
      <rPr>
        <b/>
        <sz val="9"/>
        <color rgb="FFFF0000"/>
        <rFont val="Segoe UI"/>
        <family val="2"/>
      </rPr>
      <t xml:space="preserve"> (this license will expire Dec 31, 2024)</t>
    </r>
  </si>
  <si>
    <t>Requires Continia Banking - Base License</t>
  </si>
  <si>
    <r>
      <t xml:space="preserve">Continia Document Capture   </t>
    </r>
    <r>
      <rPr>
        <b/>
        <sz val="9"/>
        <color rgb="FFFF0000"/>
        <rFont val="Segoe UI"/>
        <family val="2"/>
      </rPr>
      <t xml:space="preserve"> (this license will expire Dec 31, 2024)</t>
    </r>
  </si>
  <si>
    <r>
      <t xml:space="preserve">Purchase Contracts    </t>
    </r>
    <r>
      <rPr>
        <b/>
        <sz val="9"/>
        <color rgb="FFFF0000"/>
        <rFont val="Segoe UI"/>
        <family val="2"/>
      </rPr>
      <t>(this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</si>
  <si>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</si>
  <si>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Segoe UI"/>
        <family val="2"/>
      </rPr>
      <t xml:space="preserve">    (this license will expire Dec 31, 2024)</t>
    </r>
  </si>
  <si>
    <r>
      <t xml:space="preserve">Continia Document Output  </t>
    </r>
    <r>
      <rPr>
        <b/>
        <sz val="9"/>
        <color rgb="FFFF0000"/>
        <rFont val="Segoe UI"/>
        <family val="2"/>
      </rPr>
      <t xml:space="preserve">  (this license will expire Dec 31, 2024)</t>
    </r>
  </si>
  <si>
    <r>
      <t xml:space="preserve">XML Export   </t>
    </r>
    <r>
      <rPr>
        <b/>
        <sz val="9"/>
        <color rgb="FFFF0000"/>
        <rFont val="Segoe UI"/>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</si>
</sst>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32"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b/>
      <sz val="14"/>
      <color rgb="FF052975"/>
      <name val="Arial"/>
      <family val="2"/>
    </font>
    <font>
      <sz val="9"/>
      <color theme="1"/>
      <name val="Arial"/>
      <family val="2"/>
    </font>
    <font>
      <b/>
      <sz val="9"/>
      <color theme="1"/>
      <name val="Arial"/>
      <family val="2"/>
    </font>
    <font>
      <b/>
      <u/>
      <sz val="9"/>
      <color theme="1"/>
      <name val="Arial"/>
      <family val="2"/>
    </font>
    <font>
      <u/>
      <sz val="9"/>
      <color theme="1"/>
      <name val="Arial"/>
      <family val="2"/>
    </font>
    <font>
      <sz val="24"/>
      <color rgb="FF052975"/>
      <name val="Segoe UI Semibold"/>
      <family val="2"/>
    </font>
    <font>
      <b/>
      <sz val="14"/>
      <color rgb="FF052975"/>
      <name val="Segoe UI"/>
      <family val="2"/>
    </font>
    <font>
      <sz val="9"/>
      <color rgb="FF052975"/>
      <name val="Segoe UI"/>
      <family val="2"/>
    </font>
    <font>
      <sz val="9"/>
      <color rgb="FF052975"/>
      <name val="Arial"/>
      <family val="2"/>
    </font>
    <font>
      <i/>
      <sz val="9"/>
      <color rgb="FF052975"/>
      <name val="Segoe UI"/>
      <family val="2"/>
    </font>
    <font>
      <b/>
      <sz val="11"/>
      <color rgb="FF052975"/>
      <name val="Arial"/>
      <family val="2"/>
    </font>
    <font>
      <b/>
      <sz val="9"/>
      <color theme="0"/>
      <name val="Arial"/>
      <family val="2"/>
    </font>
    <font>
      <i/>
      <sz val="8"/>
      <color rgb="FF052975"/>
      <name val="Segoe UI"/>
      <family val="2"/>
    </font>
    <font>
      <sz val="9"/>
      <color rgb="FF000000"/>
      <name val="Arial"/>
      <family val="2"/>
    </font>
    <font>
      <b/>
      <sz val="9"/>
      <color indexed="81"/>
      <name val="Segoe UI"/>
      <family val="2"/>
    </font>
    <font>
      <sz val="9"/>
      <color indexed="81"/>
      <name val="Segoe UI"/>
      <family val="2"/>
    </font>
    <font>
      <i/>
      <sz val="9"/>
      <color indexed="81"/>
      <name val="Segoe UI"/>
      <family val="2"/>
    </font>
    <font>
      <b/>
      <sz val="9"/>
      <color rgb="FF052975"/>
      <name val="Arial"/>
      <family val="2"/>
    </font>
    <font>
      <sz val="9"/>
      <color indexed="81"/>
      <name val="Arial"/>
      <family val="2"/>
    </font>
    <font>
      <b/>
      <sz val="9"/>
      <color indexed="81"/>
      <name val="Tahoma"/>
      <family val="2"/>
    </font>
    <font>
      <b/>
      <u/>
      <sz val="11"/>
      <color theme="1"/>
      <name val="Arial"/>
      <family val="2"/>
    </font>
    <font>
      <sz val="11"/>
      <color theme="1"/>
      <name val="Arial"/>
      <family val="2"/>
    </font>
    <font>
      <sz val="16"/>
      <color rgb="FF052975"/>
      <name val="Segoe UI"/>
      <family val="2"/>
    </font>
    <font>
      <b/>
      <sz val="11"/>
      <color theme="2" tint="-0.499984740745262"/>
      <name val="Arial"/>
      <family val="2"/>
    </font>
    <font>
      <u/>
      <sz val="9"/>
      <color indexed="81"/>
      <name val="Segoe UI"/>
      <family val="2"/>
    </font>
    <font>
      <b/>
      <sz val="11"/>
      <color rgb="FFFF0000"/>
      <name val="Arial"/>
      <family val="2"/>
    </font>
    <font>
      <b/>
      <sz val="9"/>
      <color rgb="FFFF0000"/>
      <name val="Arial"/>
      <family val="2"/>
    </font>
    <font>
      <b/>
      <sz val="9"/>
      <color rgb="FFFF0000"/>
      <name val="Segoe UI"/>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horizontal="right"/>
    </xf>
    <xf numFmtId="0" fontId="1" fillId="0" borderId="0" xfId="0" quotePrefix="1" applyFont="1"/>
    <xf numFmtId="4" fontId="1" fillId="0" borderId="0" xfId="0" applyNumberFormat="1" applyFont="1"/>
    <xf numFmtId="3" fontId="1" fillId="0" borderId="0" xfId="0" applyNumberFormat="1" applyFont="1"/>
    <xf numFmtId="0" fontId="2" fillId="0" borderId="0" xfId="0" applyFont="1"/>
    <xf numFmtId="3" fontId="2" fillId="0" borderId="0" xfId="0" applyNumberFormat="1" applyFont="1" applyAlignment="1">
      <alignment horizontal="right"/>
    </xf>
    <xf numFmtId="0" fontId="3" fillId="0" borderId="0" xfId="0" applyFont="1"/>
    <xf numFmtId="0" fontId="1" fillId="2" borderId="0" xfId="0" applyFont="1" applyFill="1"/>
    <xf numFmtId="3" fontId="1" fillId="2" borderId="0" xfId="0" applyNumberFormat="1" applyFont="1" applyFill="1"/>
    <xf numFmtId="0" fontId="0" fillId="2" borderId="0" xfId="0" applyFill="1"/>
    <xf numFmtId="1" fontId="1" fillId="0" borderId="0" xfId="0" applyNumberFormat="1" applyFont="1"/>
    <xf numFmtId="2" fontId="1" fillId="0" borderId="0" xfId="0" applyNumberFormat="1" applyFont="1"/>
    <xf numFmtId="0" fontId="4" fillId="3" borderId="0" xfId="0" applyFont="1" applyFill="1"/>
    <xf numFmtId="0" fontId="5" fillId="0" borderId="0" xfId="0" applyFont="1"/>
    <xf numFmtId="3" fontId="6" fillId="0" borderId="0" xfId="0" applyNumberFormat="1" applyFont="1" applyAlignment="1">
      <alignment horizontal="right"/>
    </xf>
    <xf numFmtId="0" fontId="7" fillId="0" borderId="0" xfId="0" applyFont="1"/>
    <xf numFmtId="0" fontId="8" fillId="0" borderId="0" xfId="0" applyFont="1"/>
    <xf numFmtId="0" fontId="1" fillId="3" borderId="0" xfId="0" applyFont="1" applyFill="1"/>
    <xf numFmtId="0" fontId="9" fillId="3" borderId="0" xfId="0" applyFont="1" applyFill="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2" fontId="15" fillId="4" borderId="0" xfId="0" applyNumberFormat="1" applyFont="1" applyFill="1" applyAlignment="1">
      <alignment horizontal="left" wrapText="1"/>
    </xf>
    <xf numFmtId="0" fontId="15" fillId="4" borderId="0" xfId="0" applyFont="1" applyFill="1" applyAlignment="1">
      <alignment horizontal="left"/>
    </xf>
    <xf numFmtId="0" fontId="16" fillId="3" borderId="0" xfId="0" applyFont="1" applyFill="1"/>
    <xf numFmtId="0" fontId="6" fillId="0" borderId="0" xfId="0" applyFont="1" applyAlignment="1">
      <alignment horizontal="right"/>
    </xf>
    <xf numFmtId="3" fontId="5" fillId="0" borderId="0" xfId="0" applyNumberFormat="1" applyFont="1"/>
    <xf numFmtId="3" fontId="7" fillId="0" borderId="0" xfId="0" applyNumberFormat="1" applyFont="1"/>
    <xf numFmtId="0" fontId="6" fillId="2" borderId="0" xfId="0" applyFont="1" applyFill="1"/>
    <xf numFmtId="0" fontId="5" fillId="2" borderId="0" xfId="0" applyFont="1" applyFill="1"/>
    <xf numFmtId="0" fontId="17" fillId="2" borderId="0" xfId="0" applyFont="1" applyFill="1"/>
    <xf numFmtId="0" fontId="7" fillId="2" borderId="0" xfId="0" applyFont="1" applyFill="1"/>
    <xf numFmtId="3" fontId="5" fillId="2" borderId="0" xfId="0" applyNumberFormat="1"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3" fontId="7" fillId="3" borderId="0" xfId="0" applyNumberFormat="1" applyFont="1" applyFill="1"/>
    <xf numFmtId="0" fontId="21" fillId="3" borderId="0" xfId="0" applyFont="1" applyFill="1"/>
    <xf numFmtId="3" fontId="6" fillId="5" borderId="0" xfId="0" applyNumberFormat="1" applyFont="1" applyFill="1"/>
    <xf numFmtId="165" fontId="6" fillId="5" borderId="0" xfId="0" applyNumberFormat="1" applyFont="1" applyFill="1"/>
    <xf numFmtId="0" fontId="5" fillId="2" borderId="2" xfId="0" applyFont="1" applyFill="1" applyBorder="1"/>
    <xf numFmtId="3" fontId="5" fillId="2" borderId="2" xfId="0" applyNumberFormat="1" applyFont="1" applyFill="1" applyBorder="1"/>
    <xf numFmtId="0" fontId="5" fillId="2" borderId="1" xfId="0" applyFont="1" applyFill="1" applyBorder="1"/>
    <xf numFmtId="3" fontId="5" fillId="2" borderId="1" xfId="0" applyNumberFormat="1" applyFont="1" applyFill="1" applyBorder="1"/>
    <xf numFmtId="0" fontId="2" fillId="0" borderId="1" xfId="0" applyFont="1" applyBorder="1"/>
    <xf numFmtId="0" fontId="1" fillId="0" borderId="1" xfId="0" applyFont="1" applyBorder="1"/>
    <xf numFmtId="164" fontId="1" fillId="0" borderId="0" xfId="0" applyNumberFormat="1" applyFont="1"/>
    <xf numFmtId="0" fontId="9" fillId="6" borderId="0" xfId="0" applyFont="1" applyFill="1"/>
    <xf numFmtId="0" fontId="10" fillId="6" borderId="0" xfId="0" applyFont="1" applyFill="1"/>
    <xf numFmtId="0" fontId="11" fillId="6" borderId="0" xfId="0" applyFont="1" applyFill="1"/>
    <xf numFmtId="0" fontId="11" fillId="2" borderId="0" xfId="0" applyFont="1" applyFill="1"/>
    <xf numFmtId="0" fontId="11" fillId="0" borderId="0" xfId="0" applyFont="1"/>
    <xf numFmtId="0" fontId="13" fillId="6" borderId="0" xfId="0" applyFont="1" applyFill="1"/>
    <xf numFmtId="0" fontId="24" fillId="0" borderId="0" xfId="0" applyFont="1"/>
    <xf numFmtId="3" fontId="1" fillId="0" borderId="1" xfId="0" applyNumberFormat="1" applyFont="1" applyBorder="1"/>
    <xf numFmtId="1" fontId="1" fillId="2" borderId="0" xfId="0" applyNumberFormat="1" applyFont="1" applyFill="1"/>
    <xf numFmtId="0" fontId="7" fillId="6" borderId="0" xfId="0" applyFont="1" applyFill="1"/>
    <xf numFmtId="0" fontId="6" fillId="6" borderId="0" xfId="0" applyFont="1" applyFill="1"/>
    <xf numFmtId="0" fontId="6" fillId="0" borderId="0" xfId="0" applyFont="1"/>
    <xf numFmtId="0" fontId="25" fillId="2" borderId="0" xfId="0" applyFont="1" applyFill="1"/>
    <xf numFmtId="3" fontId="8" fillId="2" borderId="0" xfId="0" applyNumberFormat="1" applyFont="1" applyFill="1"/>
    <xf numFmtId="0" fontId="26" fillId="6" borderId="0" xfId="0" applyFont="1" applyFill="1"/>
    <xf numFmtId="0" fontId="26" fillId="3" borderId="0" xfId="0" applyFont="1" applyFill="1"/>
    <xf numFmtId="4" fontId="6" fillId="0" borderId="0" xfId="0" applyNumberFormat="1" applyFont="1" applyAlignment="1">
      <alignment horizontal="right"/>
    </xf>
    <xf numFmtId="4" fontId="5" fillId="0" borderId="0" xfId="0" applyNumberFormat="1" applyFont="1"/>
    <xf numFmtId="4" fontId="6" fillId="0" borderId="0" xfId="0" applyNumberFormat="1" applyFont="1"/>
    <xf numFmtId="4" fontId="7" fillId="0" borderId="0" xfId="0" applyNumberFormat="1" applyFont="1"/>
    <xf numFmtId="0" fontId="5" fillId="0" borderId="0" xfId="0" quotePrefix="1" applyFont="1"/>
    <xf numFmtId="3" fontId="8" fillId="0" borderId="0" xfId="0" applyNumberFormat="1" applyFont="1"/>
    <xf numFmtId="0" fontId="27" fillId="3" borderId="0" xfId="0" applyFont="1" applyFill="1"/>
    <xf numFmtId="0" fontId="29" fillId="6" borderId="0" xfId="0" applyFont="1" applyFill="1"/>
    <xf numFmtId="3" fontId="5" fillId="2" borderId="0" xfId="0" applyNumberFormat="1" applyFont="1" applyFill="1" applyAlignment="1">
      <alignment horizontal="right"/>
    </xf>
  </cellXfs>
  <cellStyles count="1">
    <cellStyle name="Normal" xfId="0" builtinId="0"/>
  </cellStyles>
  <dxfs count="0"/>
  <tableStyles count="0" defaultTableStyle="TableStyleMedium2" defaultPivotStyle="PivotStyleLight16"/>
  <colors>
    <mruColors>
      <color rgb="FFFFF7E3"/>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V575"/>
  <sheetViews>
    <sheetView tabSelected="1" zoomScaleNormal="100" workbookViewId="0">
      <pane ySplit="4" topLeftCell="A5" activePane="bottomLeft" state="frozen"/>
      <selection pane="bottomLeft" activeCell="A5" sqref="A5"/>
    </sheetView>
  </sheetViews>
  <sheetFormatPr defaultColWidth="9.109375" defaultRowHeight="13.2" x14ac:dyDescent="0.3"/>
  <cols>
    <col min="1" max="1" width="22.88671875" style="1" customWidth="1"/>
    <col min="2" max="2" width="6.6640625" style="1" customWidth="1"/>
    <col min="3" max="3" width="59.109375" style="1" customWidth="1"/>
    <col min="4" max="4" width="5.5546875" style="9" customWidth="1"/>
    <col min="5" max="5" width="18.88671875" style="9" customWidth="1"/>
    <col min="6" max="6" width="14.44140625" style="9" customWidth="1"/>
    <col min="7" max="7" width="4.33203125" style="9" customWidth="1"/>
    <col min="8" max="8" width="22.109375" style="9" customWidth="1"/>
    <col min="9" max="9" width="16.5546875" style="9" customWidth="1"/>
    <col min="10" max="10" width="5.44140625" style="9" customWidth="1"/>
    <col min="11" max="11" width="70.6640625" style="9" customWidth="1"/>
    <col min="12" max="12" width="17.88671875" style="9" customWidth="1"/>
    <col min="13" max="13" width="4.5546875" style="9" customWidth="1"/>
    <col min="14" max="14" width="4.33203125" style="9" customWidth="1"/>
    <col min="15" max="15" width="9.109375" style="9"/>
    <col min="16" max="16" width="3.88671875" style="9" customWidth="1"/>
    <col min="17" max="166" width="9.109375" style="9"/>
    <col min="167" max="16384" width="9.109375" style="1"/>
  </cols>
  <sheetData>
    <row r="1" spans="1:15" ht="60" customHeight="1" x14ac:dyDescent="0.75">
      <c r="A1" s="20" t="s">
        <v>0</v>
      </c>
      <c r="B1" s="21"/>
      <c r="C1" s="21"/>
      <c r="D1" s="14"/>
      <c r="E1" s="21"/>
      <c r="F1" s="21"/>
      <c r="G1" s="21"/>
      <c r="H1" s="42" t="s">
        <v>25</v>
      </c>
      <c r="I1" s="43"/>
      <c r="J1" s="21"/>
      <c r="K1" s="19"/>
    </row>
    <row r="2" spans="1:15" ht="36" customHeight="1" x14ac:dyDescent="0.55000000000000004">
      <c r="A2" s="68" t="s">
        <v>1</v>
      </c>
      <c r="B2" s="22"/>
      <c r="C2" s="22"/>
      <c r="D2" s="23"/>
      <c r="E2" s="22"/>
      <c r="F2" s="22"/>
      <c r="G2" s="22"/>
      <c r="H2" s="44" t="s">
        <v>70</v>
      </c>
      <c r="I2" s="45">
        <f>F270</f>
        <v>0</v>
      </c>
      <c r="J2" s="22"/>
      <c r="K2" s="19"/>
    </row>
    <row r="3" spans="1:15" ht="28.5" customHeight="1" x14ac:dyDescent="0.3">
      <c r="A3" s="28" t="s">
        <v>68</v>
      </c>
      <c r="B3" s="24"/>
      <c r="C3" s="22"/>
      <c r="D3" s="23"/>
      <c r="E3" s="22"/>
      <c r="F3" s="22"/>
      <c r="G3" s="22"/>
      <c r="H3" s="44" t="s">
        <v>71</v>
      </c>
      <c r="I3" s="45">
        <f>I270</f>
        <v>0</v>
      </c>
      <c r="J3" s="22"/>
      <c r="K3" s="19"/>
    </row>
    <row r="4" spans="1:15" ht="30" customHeight="1" x14ac:dyDescent="0.3">
      <c r="A4" s="26" t="s">
        <v>2</v>
      </c>
      <c r="B4" s="27" t="s">
        <v>3</v>
      </c>
      <c r="C4" s="75" t="s">
        <v>109</v>
      </c>
      <c r="D4" s="25"/>
      <c r="E4" s="22"/>
      <c r="F4" s="22"/>
      <c r="G4" s="22"/>
      <c r="H4" s="44" t="s">
        <v>87</v>
      </c>
      <c r="I4" s="45">
        <f>+F271</f>
        <v>0</v>
      </c>
      <c r="J4" s="22"/>
      <c r="K4" s="19"/>
    </row>
    <row r="5" spans="1:15" ht="15.75" customHeight="1" x14ac:dyDescent="0.3">
      <c r="D5" s="15"/>
      <c r="E5" s="2"/>
      <c r="F5" s="2"/>
      <c r="G5" s="1"/>
      <c r="H5" s="2"/>
      <c r="I5" s="1"/>
      <c r="J5" s="2"/>
      <c r="L5" s="37"/>
    </row>
    <row r="6" spans="1:15" ht="15.75" customHeight="1" x14ac:dyDescent="0.3">
      <c r="C6" s="6" t="s">
        <v>49</v>
      </c>
      <c r="D6" s="16" t="s">
        <v>69</v>
      </c>
      <c r="E6" s="16" t="s">
        <v>70</v>
      </c>
      <c r="F6" s="29" t="s">
        <v>25</v>
      </c>
      <c r="G6" s="6"/>
      <c r="H6" s="69" t="s">
        <v>71</v>
      </c>
      <c r="I6" s="29" t="s">
        <v>25</v>
      </c>
      <c r="J6" s="7"/>
      <c r="K6" s="32" t="s">
        <v>72</v>
      </c>
      <c r="L6" s="38"/>
      <c r="M6" s="39"/>
      <c r="O6" s="38"/>
    </row>
    <row r="7" spans="1:15" ht="15.75" customHeight="1" x14ac:dyDescent="0.3">
      <c r="A7" s="3" t="s">
        <v>4</v>
      </c>
      <c r="B7" s="1" t="s">
        <v>5</v>
      </c>
      <c r="C7" s="1" t="s">
        <v>6</v>
      </c>
      <c r="D7" s="15">
        <v>0</v>
      </c>
      <c r="E7" s="5">
        <v>143750</v>
      </c>
      <c r="F7" s="15">
        <f>+D7*E7</f>
        <v>0</v>
      </c>
      <c r="G7" s="1"/>
      <c r="H7" s="70">
        <f>+E7*0.18</f>
        <v>25875</v>
      </c>
      <c r="I7" s="15">
        <f>+D7*H7</f>
        <v>0</v>
      </c>
      <c r="J7" s="5"/>
      <c r="K7" s="9" t="s">
        <v>73</v>
      </c>
      <c r="L7" s="10"/>
      <c r="O7" s="40"/>
    </row>
    <row r="8" spans="1:15" ht="15.75" customHeight="1" x14ac:dyDescent="0.3">
      <c r="A8" s="3" t="s">
        <v>7</v>
      </c>
      <c r="B8" s="1" t="s">
        <v>8</v>
      </c>
      <c r="C8" s="1" t="s">
        <v>6</v>
      </c>
      <c r="D8" s="15">
        <v>0</v>
      </c>
      <c r="E8" s="5">
        <v>106375</v>
      </c>
      <c r="F8" s="15">
        <f t="shared" ref="F8:F14" si="0">+D8*E8</f>
        <v>0</v>
      </c>
      <c r="G8" s="1"/>
      <c r="H8" s="70">
        <f t="shared" ref="H8:H14" si="1">+E8*0.18</f>
        <v>19147.5</v>
      </c>
      <c r="I8" s="15">
        <f t="shared" ref="I8:I14" si="2">+D8*H8</f>
        <v>0</v>
      </c>
      <c r="J8" s="5"/>
      <c r="K8" s="9" t="s">
        <v>73</v>
      </c>
      <c r="L8" s="10"/>
      <c r="O8" s="40"/>
    </row>
    <row r="9" spans="1:15" ht="15.75" customHeight="1" x14ac:dyDescent="0.3">
      <c r="A9" s="3" t="s">
        <v>9</v>
      </c>
      <c r="B9" s="1" t="s">
        <v>10</v>
      </c>
      <c r="C9" s="1" t="s">
        <v>6</v>
      </c>
      <c r="D9" s="15">
        <v>0</v>
      </c>
      <c r="E9" s="5">
        <v>74750</v>
      </c>
      <c r="F9" s="15">
        <f t="shared" si="0"/>
        <v>0</v>
      </c>
      <c r="G9" s="1"/>
      <c r="H9" s="70">
        <f t="shared" si="1"/>
        <v>13455</v>
      </c>
      <c r="I9" s="15">
        <f t="shared" si="2"/>
        <v>0</v>
      </c>
      <c r="J9" s="5"/>
      <c r="K9" s="9" t="s">
        <v>73</v>
      </c>
      <c r="L9" s="10"/>
      <c r="O9" s="40"/>
    </row>
    <row r="10" spans="1:15" ht="15.75" customHeight="1" x14ac:dyDescent="0.3">
      <c r="A10" s="3" t="s">
        <v>11</v>
      </c>
      <c r="B10" s="1" t="s">
        <v>12</v>
      </c>
      <c r="C10" s="1" t="s">
        <v>6</v>
      </c>
      <c r="D10" s="15">
        <v>0</v>
      </c>
      <c r="E10" s="5">
        <v>56350</v>
      </c>
      <c r="F10" s="15">
        <f t="shared" si="0"/>
        <v>0</v>
      </c>
      <c r="G10" s="1"/>
      <c r="H10" s="70">
        <f t="shared" si="1"/>
        <v>10143</v>
      </c>
      <c r="I10" s="15">
        <f t="shared" si="2"/>
        <v>0</v>
      </c>
      <c r="J10" s="5"/>
      <c r="K10" s="9" t="s">
        <v>73</v>
      </c>
      <c r="L10" s="10"/>
      <c r="O10" s="40"/>
    </row>
    <row r="11" spans="1:15" ht="15.75" customHeight="1" x14ac:dyDescent="0.3">
      <c r="A11" s="3" t="s">
        <v>13</v>
      </c>
      <c r="B11" s="1" t="s">
        <v>14</v>
      </c>
      <c r="C11" s="1" t="s">
        <v>6</v>
      </c>
      <c r="D11" s="15">
        <v>0</v>
      </c>
      <c r="E11" s="5">
        <v>44850</v>
      </c>
      <c r="F11" s="15">
        <f t="shared" si="0"/>
        <v>0</v>
      </c>
      <c r="G11" s="1"/>
      <c r="H11" s="70">
        <f t="shared" si="1"/>
        <v>8073</v>
      </c>
      <c r="I11" s="15">
        <f t="shared" si="2"/>
        <v>0</v>
      </c>
      <c r="J11" s="5"/>
      <c r="K11" s="9" t="s">
        <v>73</v>
      </c>
      <c r="L11" s="10"/>
      <c r="O11" s="40"/>
    </row>
    <row r="12" spans="1:15" ht="15.75" customHeight="1" x14ac:dyDescent="0.3">
      <c r="C12" s="1" t="s">
        <v>15</v>
      </c>
      <c r="D12" s="15">
        <v>0</v>
      </c>
      <c r="E12" s="5">
        <v>15813</v>
      </c>
      <c r="F12" s="15">
        <f t="shared" si="0"/>
        <v>0</v>
      </c>
      <c r="G12" s="1"/>
      <c r="H12" s="70">
        <f t="shared" si="1"/>
        <v>2846.3399999999997</v>
      </c>
      <c r="I12" s="15">
        <f t="shared" si="2"/>
        <v>0</v>
      </c>
      <c r="J12" s="5"/>
      <c r="K12" s="9" t="s">
        <v>74</v>
      </c>
      <c r="L12" s="10"/>
      <c r="O12" s="40"/>
    </row>
    <row r="13" spans="1:15" ht="15.75" customHeight="1" x14ac:dyDescent="0.3">
      <c r="C13" s="1" t="s">
        <v>16</v>
      </c>
      <c r="D13" s="15">
        <v>0</v>
      </c>
      <c r="E13" s="5">
        <v>7763</v>
      </c>
      <c r="F13" s="15">
        <f t="shared" si="0"/>
        <v>0</v>
      </c>
      <c r="G13" s="1"/>
      <c r="H13" s="70">
        <f t="shared" si="1"/>
        <v>1397.34</v>
      </c>
      <c r="I13" s="15">
        <f t="shared" si="2"/>
        <v>0</v>
      </c>
      <c r="J13" s="5"/>
      <c r="K13" s="9" t="s">
        <v>75</v>
      </c>
      <c r="L13" s="10"/>
      <c r="O13" s="40"/>
    </row>
    <row r="14" spans="1:15" ht="15.75" customHeight="1" x14ac:dyDescent="0.3">
      <c r="C14" s="1" t="s">
        <v>17</v>
      </c>
      <c r="D14" s="15">
        <v>0</v>
      </c>
      <c r="E14" s="5">
        <v>3163</v>
      </c>
      <c r="F14" s="15">
        <f t="shared" si="0"/>
        <v>0</v>
      </c>
      <c r="G14" s="1"/>
      <c r="H14" s="70">
        <f t="shared" si="1"/>
        <v>569.34</v>
      </c>
      <c r="I14" s="15">
        <f t="shared" si="2"/>
        <v>0</v>
      </c>
      <c r="J14" s="5"/>
      <c r="K14" s="33"/>
      <c r="L14" s="10"/>
      <c r="O14" s="40"/>
    </row>
    <row r="15" spans="1:15" ht="15.75" customHeight="1" x14ac:dyDescent="0.3">
      <c r="D15" s="15"/>
      <c r="E15" s="5"/>
      <c r="F15" s="15"/>
      <c r="G15" s="1"/>
      <c r="H15" s="70"/>
      <c r="I15" s="15"/>
      <c r="J15" s="5"/>
      <c r="K15" s="33"/>
      <c r="L15" s="10"/>
      <c r="O15" s="40"/>
    </row>
    <row r="16" spans="1:15" ht="15.75" customHeight="1" x14ac:dyDescent="0.3">
      <c r="A16" s="15"/>
      <c r="B16" s="15"/>
      <c r="C16" s="64" t="s">
        <v>127</v>
      </c>
      <c r="D16" s="16" t="s">
        <v>69</v>
      </c>
      <c r="E16" s="16" t="s">
        <v>70</v>
      </c>
      <c r="F16" s="29" t="s">
        <v>25</v>
      </c>
      <c r="G16" s="6"/>
      <c r="H16" s="69" t="s">
        <v>71</v>
      </c>
      <c r="I16" s="29" t="s">
        <v>25</v>
      </c>
      <c r="J16" s="5"/>
      <c r="K16" s="32" t="s">
        <v>72</v>
      </c>
      <c r="L16" s="10"/>
      <c r="O16" s="40"/>
    </row>
    <row r="17" spans="1:15" ht="15.75" customHeight="1" x14ac:dyDescent="0.3">
      <c r="A17" s="73" t="s">
        <v>4</v>
      </c>
      <c r="B17" s="15" t="s">
        <v>5</v>
      </c>
      <c r="C17" s="15" t="s">
        <v>110</v>
      </c>
      <c r="D17" s="15">
        <v>0</v>
      </c>
      <c r="E17" s="5">
        <v>172500</v>
      </c>
      <c r="F17" s="15">
        <f>+D17*E17</f>
        <v>0</v>
      </c>
      <c r="G17" s="1"/>
      <c r="H17" s="70">
        <f>+E17*0.18</f>
        <v>31050</v>
      </c>
      <c r="I17" s="15">
        <f>+D17*H17</f>
        <v>0</v>
      </c>
      <c r="J17" s="5"/>
      <c r="K17" s="9" t="s">
        <v>126</v>
      </c>
      <c r="L17" s="10"/>
      <c r="O17" s="40"/>
    </row>
    <row r="18" spans="1:15" ht="15.75" customHeight="1" x14ac:dyDescent="0.3">
      <c r="A18" s="73" t="s">
        <v>7</v>
      </c>
      <c r="B18" s="15" t="s">
        <v>8</v>
      </c>
      <c r="C18" s="15" t="s">
        <v>110</v>
      </c>
      <c r="D18" s="15">
        <v>0</v>
      </c>
      <c r="E18" s="5">
        <v>127650</v>
      </c>
      <c r="F18" s="15">
        <f t="shared" ref="F18:F24" si="3">+D18*E18</f>
        <v>0</v>
      </c>
      <c r="G18" s="1"/>
      <c r="H18" s="70">
        <f t="shared" ref="H18:H24" si="4">+E18*0.18</f>
        <v>22977</v>
      </c>
      <c r="I18" s="15">
        <f t="shared" ref="I18:I24" si="5">+D18*H18</f>
        <v>0</v>
      </c>
      <c r="J18" s="5"/>
      <c r="K18" s="9" t="s">
        <v>126</v>
      </c>
      <c r="L18" s="10"/>
      <c r="O18" s="40"/>
    </row>
    <row r="19" spans="1:15" ht="15.75" customHeight="1" x14ac:dyDescent="0.3">
      <c r="A19" s="73" t="s">
        <v>9</v>
      </c>
      <c r="B19" s="15" t="s">
        <v>10</v>
      </c>
      <c r="C19" s="15" t="s">
        <v>110</v>
      </c>
      <c r="D19" s="15">
        <v>0</v>
      </c>
      <c r="E19" s="5">
        <v>89700</v>
      </c>
      <c r="F19" s="15">
        <f t="shared" si="3"/>
        <v>0</v>
      </c>
      <c r="G19" s="1"/>
      <c r="H19" s="70">
        <f t="shared" si="4"/>
        <v>16146</v>
      </c>
      <c r="I19" s="15">
        <f t="shared" si="5"/>
        <v>0</v>
      </c>
      <c r="J19" s="5"/>
      <c r="K19" s="9" t="s">
        <v>126</v>
      </c>
      <c r="L19" s="10"/>
      <c r="O19" s="40"/>
    </row>
    <row r="20" spans="1:15" ht="15.75" customHeight="1" x14ac:dyDescent="0.3">
      <c r="A20" s="73" t="s">
        <v>11</v>
      </c>
      <c r="B20" s="15" t="s">
        <v>12</v>
      </c>
      <c r="C20" s="15" t="s">
        <v>110</v>
      </c>
      <c r="D20" s="15">
        <v>0</v>
      </c>
      <c r="E20" s="5">
        <v>67620</v>
      </c>
      <c r="F20" s="15">
        <f t="shared" si="3"/>
        <v>0</v>
      </c>
      <c r="G20" s="1"/>
      <c r="H20" s="70">
        <f t="shared" si="4"/>
        <v>12171.6</v>
      </c>
      <c r="I20" s="15">
        <f t="shared" si="5"/>
        <v>0</v>
      </c>
      <c r="J20" s="5"/>
      <c r="K20" s="9" t="s">
        <v>126</v>
      </c>
      <c r="L20" s="10"/>
      <c r="O20" s="40"/>
    </row>
    <row r="21" spans="1:15" ht="15.75" customHeight="1" x14ac:dyDescent="0.3">
      <c r="A21" s="73" t="s">
        <v>13</v>
      </c>
      <c r="B21" s="15" t="s">
        <v>14</v>
      </c>
      <c r="C21" s="15" t="s">
        <v>110</v>
      </c>
      <c r="D21" s="15">
        <v>0</v>
      </c>
      <c r="E21" s="5">
        <v>53820</v>
      </c>
      <c r="F21" s="15">
        <f t="shared" si="3"/>
        <v>0</v>
      </c>
      <c r="G21" s="1"/>
      <c r="H21" s="70">
        <f t="shared" si="4"/>
        <v>9687.6</v>
      </c>
      <c r="I21" s="15">
        <f t="shared" si="5"/>
        <v>0</v>
      </c>
      <c r="J21" s="5"/>
      <c r="K21" s="9" t="s">
        <v>126</v>
      </c>
      <c r="L21" s="10"/>
      <c r="O21" s="40"/>
    </row>
    <row r="22" spans="1:15" ht="15.75" customHeight="1" x14ac:dyDescent="0.3">
      <c r="A22" s="15"/>
      <c r="B22" s="15"/>
      <c r="C22" s="15" t="s">
        <v>111</v>
      </c>
      <c r="D22" s="15">
        <v>0</v>
      </c>
      <c r="E22" s="5">
        <v>18976</v>
      </c>
      <c r="F22" s="15">
        <f t="shared" si="3"/>
        <v>0</v>
      </c>
      <c r="G22" s="1"/>
      <c r="H22" s="70">
        <f t="shared" si="4"/>
        <v>3415.68</v>
      </c>
      <c r="I22" s="15">
        <f t="shared" si="5"/>
        <v>0</v>
      </c>
      <c r="J22" s="5"/>
      <c r="K22" s="9" t="s">
        <v>74</v>
      </c>
      <c r="L22" s="10"/>
      <c r="O22" s="40"/>
    </row>
    <row r="23" spans="1:15" ht="15.75" customHeight="1" x14ac:dyDescent="0.3">
      <c r="A23" s="15"/>
      <c r="B23" s="15"/>
      <c r="C23" s="15" t="s">
        <v>112</v>
      </c>
      <c r="D23" s="15">
        <v>0</v>
      </c>
      <c r="E23" s="5">
        <v>9316</v>
      </c>
      <c r="F23" s="15">
        <f t="shared" si="3"/>
        <v>0</v>
      </c>
      <c r="G23" s="1"/>
      <c r="H23" s="70">
        <f t="shared" si="4"/>
        <v>1676.8799999999999</v>
      </c>
      <c r="I23" s="15">
        <f t="shared" si="5"/>
        <v>0</v>
      </c>
      <c r="J23" s="5"/>
      <c r="K23" s="9" t="s">
        <v>75</v>
      </c>
      <c r="L23" s="10"/>
      <c r="O23" s="40"/>
    </row>
    <row r="24" spans="1:15" ht="15.75" customHeight="1" x14ac:dyDescent="0.3">
      <c r="A24" s="15"/>
      <c r="B24" s="15"/>
      <c r="C24" s="15" t="s">
        <v>113</v>
      </c>
      <c r="D24" s="15">
        <v>0</v>
      </c>
      <c r="E24" s="5">
        <v>3796</v>
      </c>
      <c r="F24" s="15">
        <f t="shared" si="3"/>
        <v>0</v>
      </c>
      <c r="G24" s="1"/>
      <c r="H24" s="70">
        <f t="shared" si="4"/>
        <v>683.28</v>
      </c>
      <c r="I24" s="15">
        <f t="shared" si="5"/>
        <v>0</v>
      </c>
      <c r="J24" s="5"/>
      <c r="K24" s="33"/>
      <c r="L24" s="10"/>
      <c r="O24" s="40"/>
    </row>
    <row r="25" spans="1:15" ht="15.75" customHeight="1" x14ac:dyDescent="0.3">
      <c r="D25" s="15"/>
      <c r="E25" s="5"/>
      <c r="F25" s="15"/>
      <c r="G25" s="1"/>
      <c r="H25" s="70"/>
      <c r="I25" s="15"/>
      <c r="J25" s="5"/>
      <c r="K25" s="33"/>
      <c r="L25" s="10"/>
      <c r="O25" s="40"/>
    </row>
    <row r="26" spans="1:15" ht="15.75" customHeight="1" x14ac:dyDescent="0.3">
      <c r="C26" s="1" t="s">
        <v>18</v>
      </c>
      <c r="D26" s="15">
        <v>0</v>
      </c>
      <c r="E26" s="5">
        <v>24725</v>
      </c>
      <c r="F26" s="15">
        <f t="shared" ref="F26:F35" si="6">+D26*E26</f>
        <v>0</v>
      </c>
      <c r="G26" s="1"/>
      <c r="H26" s="70">
        <f t="shared" ref="H26:H35" si="7">+E26*0.18</f>
        <v>4450.5</v>
      </c>
      <c r="I26" s="15">
        <f t="shared" ref="I26:I35" si="8">+D26*H26</f>
        <v>0</v>
      </c>
      <c r="J26" s="5"/>
      <c r="K26" s="9" t="s">
        <v>76</v>
      </c>
      <c r="L26" s="10"/>
      <c r="O26" s="40"/>
    </row>
    <row r="27" spans="1:15" ht="15.75" customHeight="1" x14ac:dyDescent="0.3">
      <c r="C27" s="1" t="s">
        <v>19</v>
      </c>
      <c r="D27" s="15">
        <v>0</v>
      </c>
      <c r="E27" s="5">
        <v>50025</v>
      </c>
      <c r="F27" s="15">
        <f t="shared" si="6"/>
        <v>0</v>
      </c>
      <c r="G27" s="1"/>
      <c r="H27" s="70">
        <f t="shared" si="7"/>
        <v>9004.5</v>
      </c>
      <c r="I27" s="15">
        <f t="shared" si="8"/>
        <v>0</v>
      </c>
      <c r="J27" s="5"/>
      <c r="K27" s="9" t="s">
        <v>76</v>
      </c>
      <c r="L27" s="10"/>
      <c r="O27" s="40"/>
    </row>
    <row r="28" spans="1:15" ht="15.75" customHeight="1" x14ac:dyDescent="0.3">
      <c r="C28" s="1" t="s">
        <v>43</v>
      </c>
      <c r="D28" s="15">
        <v>0</v>
      </c>
      <c r="E28" s="5">
        <v>25300</v>
      </c>
      <c r="F28" s="15">
        <f t="shared" si="6"/>
        <v>0</v>
      </c>
      <c r="G28" s="1"/>
      <c r="H28" s="70">
        <f t="shared" si="7"/>
        <v>4554</v>
      </c>
      <c r="I28" s="15">
        <f t="shared" si="8"/>
        <v>0</v>
      </c>
      <c r="J28" s="5"/>
      <c r="K28" s="9" t="s">
        <v>76</v>
      </c>
      <c r="L28" s="10"/>
      <c r="O28" s="40"/>
    </row>
    <row r="29" spans="1:15" ht="15.75" customHeight="1" x14ac:dyDescent="0.3">
      <c r="C29" s="1" t="s">
        <v>20</v>
      </c>
      <c r="D29" s="15">
        <v>0</v>
      </c>
      <c r="E29" s="5">
        <v>74750</v>
      </c>
      <c r="F29" s="15">
        <f t="shared" si="6"/>
        <v>0</v>
      </c>
      <c r="G29" s="1"/>
      <c r="H29" s="70">
        <f t="shared" si="7"/>
        <v>13455</v>
      </c>
      <c r="I29" s="15">
        <f t="shared" si="8"/>
        <v>0</v>
      </c>
      <c r="J29" s="5"/>
      <c r="K29" s="9" t="s">
        <v>76</v>
      </c>
      <c r="L29" s="10"/>
      <c r="O29" s="40"/>
    </row>
    <row r="30" spans="1:15" ht="15.75" customHeight="1" x14ac:dyDescent="0.3">
      <c r="C30" s="1" t="s">
        <v>44</v>
      </c>
      <c r="D30" s="15">
        <v>0</v>
      </c>
      <c r="E30" s="5">
        <v>50025</v>
      </c>
      <c r="F30" s="15">
        <f t="shared" si="6"/>
        <v>0</v>
      </c>
      <c r="G30" s="1"/>
      <c r="H30" s="70">
        <f t="shared" si="7"/>
        <v>9004.5</v>
      </c>
      <c r="I30" s="15">
        <f t="shared" si="8"/>
        <v>0</v>
      </c>
      <c r="J30" s="5"/>
      <c r="K30" s="9" t="s">
        <v>76</v>
      </c>
      <c r="L30" s="10"/>
      <c r="O30" s="40"/>
    </row>
    <row r="31" spans="1:15" ht="15.75" customHeight="1" x14ac:dyDescent="0.3">
      <c r="C31" s="1" t="s">
        <v>45</v>
      </c>
      <c r="D31" s="15">
        <v>0</v>
      </c>
      <c r="E31" s="5">
        <v>24725</v>
      </c>
      <c r="F31" s="15">
        <f t="shared" si="6"/>
        <v>0</v>
      </c>
      <c r="G31" s="1"/>
      <c r="H31" s="70">
        <f t="shared" si="7"/>
        <v>4450.5</v>
      </c>
      <c r="I31" s="15">
        <f t="shared" si="8"/>
        <v>0</v>
      </c>
      <c r="J31" s="5"/>
      <c r="K31" s="9" t="s">
        <v>76</v>
      </c>
      <c r="L31" s="10"/>
      <c r="O31" s="40"/>
    </row>
    <row r="32" spans="1:15" ht="15.75" customHeight="1" x14ac:dyDescent="0.3">
      <c r="C32" s="1" t="s">
        <v>64</v>
      </c>
      <c r="D32" s="15">
        <v>0</v>
      </c>
      <c r="E32" s="5">
        <v>152214</v>
      </c>
      <c r="F32" s="15">
        <f t="shared" si="6"/>
        <v>0</v>
      </c>
      <c r="G32" s="1"/>
      <c r="H32" s="70">
        <f t="shared" si="7"/>
        <v>27398.52</v>
      </c>
      <c r="I32" s="15">
        <f t="shared" si="8"/>
        <v>0</v>
      </c>
      <c r="J32" s="5"/>
      <c r="K32" s="9" t="s">
        <v>76</v>
      </c>
      <c r="L32" s="10"/>
      <c r="O32" s="40"/>
    </row>
    <row r="33" spans="1:15" ht="15.75" customHeight="1" x14ac:dyDescent="0.3">
      <c r="C33" s="1" t="s">
        <v>65</v>
      </c>
      <c r="D33" s="15">
        <v>0</v>
      </c>
      <c r="E33" s="5">
        <v>127489</v>
      </c>
      <c r="F33" s="15">
        <f t="shared" si="6"/>
        <v>0</v>
      </c>
      <c r="G33" s="1"/>
      <c r="H33" s="70">
        <f t="shared" si="7"/>
        <v>22948.02</v>
      </c>
      <c r="I33" s="15">
        <f t="shared" si="8"/>
        <v>0</v>
      </c>
      <c r="J33" s="5"/>
      <c r="K33" s="9" t="s">
        <v>76</v>
      </c>
      <c r="L33" s="10"/>
      <c r="O33" s="40"/>
    </row>
    <row r="34" spans="1:15" ht="15.75" customHeight="1" x14ac:dyDescent="0.3">
      <c r="C34" s="1" t="s">
        <v>66</v>
      </c>
      <c r="D34" s="15">
        <v>0</v>
      </c>
      <c r="E34" s="5">
        <v>102189</v>
      </c>
      <c r="F34" s="15">
        <f t="shared" si="6"/>
        <v>0</v>
      </c>
      <c r="G34" s="1"/>
      <c r="H34" s="70">
        <f t="shared" si="7"/>
        <v>18394.02</v>
      </c>
      <c r="I34" s="15">
        <f t="shared" si="8"/>
        <v>0</v>
      </c>
      <c r="J34" s="5"/>
      <c r="K34" s="9" t="s">
        <v>76</v>
      </c>
      <c r="L34" s="10"/>
      <c r="O34" s="40"/>
    </row>
    <row r="35" spans="1:15" ht="15.75" customHeight="1" x14ac:dyDescent="0.3">
      <c r="C35" s="1" t="s">
        <v>67</v>
      </c>
      <c r="D35" s="15">
        <v>0</v>
      </c>
      <c r="E35" s="5">
        <v>77464</v>
      </c>
      <c r="F35" s="15">
        <f t="shared" si="6"/>
        <v>0</v>
      </c>
      <c r="G35" s="1"/>
      <c r="H35" s="70">
        <f t="shared" si="7"/>
        <v>13943.519999999999</v>
      </c>
      <c r="I35" s="15">
        <f t="shared" si="8"/>
        <v>0</v>
      </c>
      <c r="J35" s="5"/>
      <c r="K35" s="9" t="s">
        <v>76</v>
      </c>
      <c r="L35" s="10"/>
      <c r="O35" s="40"/>
    </row>
    <row r="36" spans="1:15" ht="15.75" customHeight="1" x14ac:dyDescent="0.3">
      <c r="D36" s="15"/>
      <c r="E36" s="5"/>
      <c r="F36" s="15"/>
      <c r="G36" s="1"/>
      <c r="H36" s="70"/>
      <c r="I36" s="15"/>
      <c r="J36" s="5"/>
      <c r="K36" s="33"/>
      <c r="L36" s="10"/>
      <c r="O36" s="40"/>
    </row>
    <row r="37" spans="1:15" ht="15.75" customHeight="1" x14ac:dyDescent="0.3">
      <c r="C37" s="1" t="s">
        <v>21</v>
      </c>
      <c r="D37" s="15">
        <v>0</v>
      </c>
      <c r="E37" s="5">
        <v>5750</v>
      </c>
      <c r="F37" s="15">
        <f t="shared" ref="F37:F40" si="9">+D37*E37</f>
        <v>0</v>
      </c>
      <c r="G37" s="1"/>
      <c r="H37" s="70">
        <f t="shared" ref="H37:H40" si="10">+E37*0.18</f>
        <v>1035</v>
      </c>
      <c r="I37" s="15">
        <f t="shared" ref="I37:I40" si="11">+D37*H37</f>
        <v>0</v>
      </c>
      <c r="J37" s="5"/>
      <c r="K37" s="9" t="s">
        <v>76</v>
      </c>
      <c r="L37" s="10"/>
      <c r="O37" s="40"/>
    </row>
    <row r="38" spans="1:15" ht="15.75" customHeight="1" x14ac:dyDescent="0.3">
      <c r="C38" s="1" t="s">
        <v>22</v>
      </c>
      <c r="D38" s="15">
        <v>0</v>
      </c>
      <c r="E38" s="5">
        <v>7475</v>
      </c>
      <c r="F38" s="15">
        <f t="shared" si="9"/>
        <v>0</v>
      </c>
      <c r="G38" s="1"/>
      <c r="H38" s="70">
        <f t="shared" si="10"/>
        <v>1345.5</v>
      </c>
      <c r="I38" s="15">
        <f t="shared" si="11"/>
        <v>0</v>
      </c>
      <c r="J38" s="5"/>
      <c r="K38" s="9" t="s">
        <v>76</v>
      </c>
      <c r="L38" s="10"/>
      <c r="O38" s="40"/>
    </row>
    <row r="39" spans="1:15" ht="15.75" customHeight="1" x14ac:dyDescent="0.3">
      <c r="C39" s="1" t="s">
        <v>23</v>
      </c>
      <c r="D39" s="15">
        <v>0</v>
      </c>
      <c r="E39" s="5">
        <v>14375</v>
      </c>
      <c r="F39" s="15">
        <f t="shared" si="9"/>
        <v>0</v>
      </c>
      <c r="G39" s="1"/>
      <c r="H39" s="70">
        <f t="shared" si="10"/>
        <v>2587.5</v>
      </c>
      <c r="I39" s="15">
        <f t="shared" si="11"/>
        <v>0</v>
      </c>
      <c r="J39" s="5"/>
      <c r="K39" s="9" t="s">
        <v>76</v>
      </c>
      <c r="L39" s="10"/>
      <c r="O39" s="40"/>
    </row>
    <row r="40" spans="1:15" ht="15.75" customHeight="1" x14ac:dyDescent="0.3">
      <c r="C40" s="1" t="s">
        <v>24</v>
      </c>
      <c r="D40" s="15">
        <v>0</v>
      </c>
      <c r="E40" s="5">
        <v>21275</v>
      </c>
      <c r="F40" s="15">
        <f t="shared" si="9"/>
        <v>0</v>
      </c>
      <c r="G40" s="1"/>
      <c r="H40" s="70">
        <f t="shared" si="10"/>
        <v>3829.5</v>
      </c>
      <c r="I40" s="15">
        <f t="shared" si="11"/>
        <v>0</v>
      </c>
      <c r="J40" s="5"/>
      <c r="K40" s="9" t="s">
        <v>76</v>
      </c>
      <c r="L40" s="10"/>
      <c r="O40" s="40"/>
    </row>
    <row r="41" spans="1:15" ht="15.75" customHeight="1" x14ac:dyDescent="0.3">
      <c r="D41" s="15"/>
      <c r="E41" s="1"/>
      <c r="F41" s="18"/>
      <c r="G41" s="1"/>
      <c r="H41" s="70"/>
      <c r="I41" s="18"/>
      <c r="J41" s="1"/>
      <c r="K41" s="33"/>
    </row>
    <row r="42" spans="1:15" ht="15.75" customHeight="1" x14ac:dyDescent="0.3">
      <c r="A42" s="8" t="s">
        <v>25</v>
      </c>
      <c r="B42" s="8"/>
      <c r="C42" s="8"/>
      <c r="D42" s="17"/>
      <c r="E42" s="1"/>
      <c r="F42" s="17">
        <f>SUM(F7:F41)</f>
        <v>0</v>
      </c>
      <c r="G42" s="1"/>
      <c r="H42" s="71"/>
      <c r="I42" s="17">
        <f>SUM(I7:I41)</f>
        <v>0</v>
      </c>
      <c r="J42" s="1"/>
      <c r="K42" s="33"/>
    </row>
    <row r="43" spans="1:15" ht="15.75" customHeight="1" x14ac:dyDescent="0.3">
      <c r="D43" s="15"/>
      <c r="E43" s="1"/>
      <c r="F43" s="15"/>
      <c r="G43" s="1"/>
      <c r="H43" s="70"/>
      <c r="I43" s="15"/>
      <c r="J43" s="1"/>
      <c r="K43" s="33"/>
    </row>
    <row r="44" spans="1:15" ht="15.75" customHeight="1" x14ac:dyDescent="0.3">
      <c r="C44" s="1" t="s">
        <v>26</v>
      </c>
      <c r="D44" s="15">
        <v>0</v>
      </c>
      <c r="E44" s="4">
        <v>0.45999999999999996</v>
      </c>
      <c r="F44" s="15">
        <f t="shared" ref="F44:F45" si="12">+D44*E44</f>
        <v>0</v>
      </c>
      <c r="G44" s="1"/>
      <c r="H44" s="70"/>
      <c r="I44" s="15"/>
      <c r="J44" s="13"/>
      <c r="K44" s="33" t="s">
        <v>77</v>
      </c>
      <c r="L44" s="41"/>
      <c r="M44" s="41"/>
      <c r="O44" s="40"/>
    </row>
    <row r="45" spans="1:15" ht="15.75" customHeight="1" x14ac:dyDescent="0.3">
      <c r="C45" s="1" t="s">
        <v>27</v>
      </c>
      <c r="D45" s="15">
        <v>0</v>
      </c>
      <c r="E45" s="5">
        <v>7561</v>
      </c>
      <c r="F45" s="15">
        <f t="shared" si="12"/>
        <v>0</v>
      </c>
      <c r="G45" s="1"/>
      <c r="H45" s="70"/>
      <c r="I45" s="15"/>
      <c r="J45" s="5"/>
      <c r="K45" s="33"/>
      <c r="L45" s="10"/>
      <c r="O45" s="40"/>
    </row>
    <row r="46" spans="1:15" ht="15.75" customHeight="1" x14ac:dyDescent="0.3">
      <c r="D46" s="15"/>
      <c r="E46" s="1"/>
      <c r="F46" s="15"/>
      <c r="G46" s="1"/>
      <c r="H46" s="70"/>
      <c r="I46" s="15"/>
      <c r="J46" s="1"/>
      <c r="K46" s="33"/>
    </row>
    <row r="47" spans="1:15" ht="15.75" customHeight="1" x14ac:dyDescent="0.3">
      <c r="C47" s="6" t="s">
        <v>128</v>
      </c>
      <c r="D47" s="16" t="s">
        <v>69</v>
      </c>
      <c r="E47" s="16" t="s">
        <v>70</v>
      </c>
      <c r="F47" s="29" t="s">
        <v>25</v>
      </c>
      <c r="G47" s="1"/>
      <c r="H47" s="69" t="s">
        <v>71</v>
      </c>
      <c r="I47" s="29" t="s">
        <v>25</v>
      </c>
      <c r="J47" s="1"/>
      <c r="K47" s="33"/>
    </row>
    <row r="48" spans="1:15" ht="15.75" customHeight="1" x14ac:dyDescent="0.3">
      <c r="A48" s="3" t="s">
        <v>4</v>
      </c>
      <c r="B48" s="1" t="s">
        <v>5</v>
      </c>
      <c r="C48" s="1" t="s">
        <v>39</v>
      </c>
      <c r="D48" s="15">
        <v>0</v>
      </c>
      <c r="E48" s="5">
        <v>40950</v>
      </c>
      <c r="F48" s="15">
        <f t="shared" ref="F48:F55" si="13">+D48*E48</f>
        <v>0</v>
      </c>
      <c r="G48" s="1"/>
      <c r="H48" s="70">
        <f t="shared" ref="H48:H55" si="14">+E48*0.18</f>
        <v>7371</v>
      </c>
      <c r="I48" s="15">
        <f t="shared" ref="I48:I55" si="15">+D48*H48</f>
        <v>0</v>
      </c>
      <c r="J48" s="5"/>
      <c r="K48" s="33" t="s">
        <v>78</v>
      </c>
      <c r="L48" s="10"/>
      <c r="O48" s="40"/>
    </row>
    <row r="49" spans="1:15" ht="15.75" customHeight="1" x14ac:dyDescent="0.3">
      <c r="A49" s="3" t="s">
        <v>7</v>
      </c>
      <c r="B49" s="1" t="s">
        <v>8</v>
      </c>
      <c r="C49" s="1" t="s">
        <v>39</v>
      </c>
      <c r="D49" s="15">
        <v>0</v>
      </c>
      <c r="E49" s="5">
        <v>33600</v>
      </c>
      <c r="F49" s="15">
        <f t="shared" si="13"/>
        <v>0</v>
      </c>
      <c r="G49" s="1"/>
      <c r="H49" s="70">
        <f t="shared" si="14"/>
        <v>6048</v>
      </c>
      <c r="I49" s="15">
        <f t="shared" si="15"/>
        <v>0</v>
      </c>
      <c r="J49" s="5"/>
      <c r="K49" s="33" t="s">
        <v>78</v>
      </c>
      <c r="L49" s="10"/>
      <c r="O49" s="40"/>
    </row>
    <row r="50" spans="1:15" ht="15.75" customHeight="1" x14ac:dyDescent="0.3">
      <c r="A50" s="3" t="s">
        <v>9</v>
      </c>
      <c r="B50" s="1" t="s">
        <v>10</v>
      </c>
      <c r="C50" s="1" t="s">
        <v>39</v>
      </c>
      <c r="D50" s="15">
        <v>0</v>
      </c>
      <c r="E50" s="5">
        <v>26250</v>
      </c>
      <c r="F50" s="15">
        <f t="shared" si="13"/>
        <v>0</v>
      </c>
      <c r="G50" s="1"/>
      <c r="H50" s="70">
        <f t="shared" si="14"/>
        <v>4725</v>
      </c>
      <c r="I50" s="15">
        <f t="shared" si="15"/>
        <v>0</v>
      </c>
      <c r="J50" s="5"/>
      <c r="K50" s="33" t="s">
        <v>78</v>
      </c>
      <c r="L50" s="10"/>
      <c r="O50" s="40"/>
    </row>
    <row r="51" spans="1:15" ht="15.75" customHeight="1" x14ac:dyDescent="0.3">
      <c r="A51" s="3" t="s">
        <v>11</v>
      </c>
      <c r="B51" s="1" t="s">
        <v>12</v>
      </c>
      <c r="C51" s="1" t="s">
        <v>39</v>
      </c>
      <c r="D51" s="15">
        <v>0</v>
      </c>
      <c r="E51" s="5">
        <v>18375</v>
      </c>
      <c r="F51" s="15">
        <f t="shared" si="13"/>
        <v>0</v>
      </c>
      <c r="G51" s="1"/>
      <c r="H51" s="70">
        <f t="shared" si="14"/>
        <v>3307.5</v>
      </c>
      <c r="I51" s="15">
        <f t="shared" si="15"/>
        <v>0</v>
      </c>
      <c r="J51" s="5"/>
      <c r="K51" s="33" t="s">
        <v>78</v>
      </c>
      <c r="L51" s="10"/>
      <c r="O51" s="40"/>
    </row>
    <row r="52" spans="1:15" ht="15.75" customHeight="1" x14ac:dyDescent="0.3">
      <c r="A52" s="3" t="s">
        <v>13</v>
      </c>
      <c r="B52" s="1" t="s">
        <v>14</v>
      </c>
      <c r="C52" s="1" t="s">
        <v>39</v>
      </c>
      <c r="D52" s="15">
        <v>0</v>
      </c>
      <c r="E52" s="5">
        <v>11025</v>
      </c>
      <c r="F52" s="15">
        <f t="shared" si="13"/>
        <v>0</v>
      </c>
      <c r="G52" s="1"/>
      <c r="H52" s="70">
        <f t="shared" si="14"/>
        <v>1984.5</v>
      </c>
      <c r="I52" s="15">
        <f t="shared" si="15"/>
        <v>0</v>
      </c>
      <c r="J52" s="5"/>
      <c r="K52" s="33" t="s">
        <v>78</v>
      </c>
      <c r="L52" s="10"/>
      <c r="O52" s="40"/>
    </row>
    <row r="53" spans="1:15" ht="15.75" customHeight="1" x14ac:dyDescent="0.3">
      <c r="C53" s="1" t="s">
        <v>15</v>
      </c>
      <c r="D53" s="15">
        <v>0</v>
      </c>
      <c r="E53" s="5">
        <v>5513</v>
      </c>
      <c r="F53" s="15">
        <f t="shared" si="13"/>
        <v>0</v>
      </c>
      <c r="G53" s="1"/>
      <c r="H53" s="70">
        <f t="shared" si="14"/>
        <v>992.33999999999992</v>
      </c>
      <c r="I53" s="15">
        <f t="shared" si="15"/>
        <v>0</v>
      </c>
      <c r="J53" s="5"/>
      <c r="K53" s="33" t="s">
        <v>74</v>
      </c>
      <c r="L53" s="10"/>
      <c r="O53" s="40"/>
    </row>
    <row r="54" spans="1:15" ht="15.75" customHeight="1" x14ac:dyDescent="0.3">
      <c r="C54" s="1" t="s">
        <v>16</v>
      </c>
      <c r="D54" s="15">
        <v>0</v>
      </c>
      <c r="E54" s="5">
        <v>2756</v>
      </c>
      <c r="F54" s="15">
        <f t="shared" si="13"/>
        <v>0</v>
      </c>
      <c r="G54" s="1"/>
      <c r="H54" s="70">
        <f t="shared" si="14"/>
        <v>496.08</v>
      </c>
      <c r="I54" s="15">
        <f t="shared" si="15"/>
        <v>0</v>
      </c>
      <c r="J54" s="5"/>
      <c r="K54" s="33" t="s">
        <v>75</v>
      </c>
      <c r="L54" s="10"/>
      <c r="O54" s="40"/>
    </row>
    <row r="55" spans="1:15" ht="15.75" customHeight="1" x14ac:dyDescent="0.3">
      <c r="C55" s="1" t="s">
        <v>17</v>
      </c>
      <c r="D55" s="15">
        <v>0</v>
      </c>
      <c r="E55" s="5">
        <v>1103</v>
      </c>
      <c r="F55" s="15">
        <f t="shared" si="13"/>
        <v>0</v>
      </c>
      <c r="G55" s="1"/>
      <c r="H55" s="70">
        <f t="shared" si="14"/>
        <v>198.54</v>
      </c>
      <c r="I55" s="15">
        <f t="shared" si="15"/>
        <v>0</v>
      </c>
      <c r="J55" s="5"/>
      <c r="K55" s="33"/>
      <c r="L55" s="10"/>
      <c r="O55" s="40"/>
    </row>
    <row r="56" spans="1:15" ht="15.75" customHeight="1" x14ac:dyDescent="0.3">
      <c r="A56" s="8" t="s">
        <v>25</v>
      </c>
      <c r="B56" s="8"/>
      <c r="C56" s="8"/>
      <c r="D56" s="17"/>
      <c r="E56" s="1"/>
      <c r="F56" s="17">
        <f>SUM(F48:F55)</f>
        <v>0</v>
      </c>
      <c r="G56" s="1"/>
      <c r="H56" s="71"/>
      <c r="I56" s="17">
        <f>SUM(I48:I55)</f>
        <v>0</v>
      </c>
      <c r="J56" s="1"/>
      <c r="K56" s="32"/>
    </row>
    <row r="57" spans="1:15" ht="15.75" customHeight="1" x14ac:dyDescent="0.3">
      <c r="D57" s="15"/>
      <c r="E57" s="1"/>
      <c r="F57" s="15"/>
      <c r="G57" s="1"/>
      <c r="H57" s="70"/>
      <c r="I57" s="15"/>
      <c r="J57" s="1"/>
      <c r="K57" s="33"/>
    </row>
    <row r="58" spans="1:15" ht="15.75" customHeight="1" x14ac:dyDescent="0.3">
      <c r="C58" s="6" t="s">
        <v>50</v>
      </c>
      <c r="D58" s="16" t="s">
        <v>69</v>
      </c>
      <c r="E58" s="16" t="s">
        <v>70</v>
      </c>
      <c r="F58" s="29" t="s">
        <v>25</v>
      </c>
      <c r="G58" s="1"/>
      <c r="H58" s="69" t="s">
        <v>71</v>
      </c>
      <c r="I58" s="29" t="s">
        <v>25</v>
      </c>
      <c r="J58" s="1"/>
      <c r="K58" s="33"/>
    </row>
    <row r="59" spans="1:15" ht="15.75" customHeight="1" x14ac:dyDescent="0.3">
      <c r="C59" s="1" t="s">
        <v>60</v>
      </c>
      <c r="D59" s="15">
        <v>0</v>
      </c>
      <c r="E59" s="5">
        <v>32200</v>
      </c>
      <c r="F59" s="15">
        <f t="shared" ref="F59:F63" si="16">+D59*E59</f>
        <v>0</v>
      </c>
      <c r="G59" s="1"/>
      <c r="H59" s="70">
        <f t="shared" ref="H59:H63" si="17">+E59*0.18</f>
        <v>5796</v>
      </c>
      <c r="I59" s="15">
        <f t="shared" ref="I59:I63" si="18">+D59*H59</f>
        <v>0</v>
      </c>
      <c r="J59" s="5"/>
      <c r="K59" s="34" t="s">
        <v>79</v>
      </c>
      <c r="L59" s="10"/>
      <c r="O59" s="40"/>
    </row>
    <row r="60" spans="1:15" ht="15.75" customHeight="1" x14ac:dyDescent="0.3">
      <c r="C60" s="1" t="s">
        <v>61</v>
      </c>
      <c r="D60" s="15">
        <v>0</v>
      </c>
      <c r="E60" s="5">
        <v>20700</v>
      </c>
      <c r="F60" s="15">
        <f t="shared" si="16"/>
        <v>0</v>
      </c>
      <c r="G60" s="1"/>
      <c r="H60" s="70">
        <f t="shared" si="17"/>
        <v>3726</v>
      </c>
      <c r="I60" s="15">
        <f t="shared" si="18"/>
        <v>0</v>
      </c>
      <c r="J60" s="5"/>
      <c r="K60" s="34" t="s">
        <v>79</v>
      </c>
      <c r="L60" s="10"/>
      <c r="O60" s="40"/>
    </row>
    <row r="61" spans="1:15" ht="15.75" customHeight="1" x14ac:dyDescent="0.3">
      <c r="C61" s="1" t="s">
        <v>15</v>
      </c>
      <c r="D61" s="15">
        <v>0</v>
      </c>
      <c r="E61" s="5">
        <v>10350</v>
      </c>
      <c r="F61" s="15">
        <f t="shared" si="16"/>
        <v>0</v>
      </c>
      <c r="G61" s="1"/>
      <c r="H61" s="70">
        <f t="shared" si="17"/>
        <v>1863</v>
      </c>
      <c r="I61" s="15">
        <f t="shared" si="18"/>
        <v>0</v>
      </c>
      <c r="J61" s="5"/>
      <c r="K61" s="33" t="s">
        <v>74</v>
      </c>
      <c r="L61" s="10"/>
      <c r="O61" s="40"/>
    </row>
    <row r="62" spans="1:15" ht="15.75" customHeight="1" x14ac:dyDescent="0.3">
      <c r="C62" s="1" t="s">
        <v>16</v>
      </c>
      <c r="D62" s="15">
        <v>0</v>
      </c>
      <c r="E62" s="5">
        <v>5175</v>
      </c>
      <c r="F62" s="15">
        <f t="shared" si="16"/>
        <v>0</v>
      </c>
      <c r="G62" s="1"/>
      <c r="H62" s="70">
        <f t="shared" si="17"/>
        <v>931.5</v>
      </c>
      <c r="I62" s="15">
        <f t="shared" si="18"/>
        <v>0</v>
      </c>
      <c r="J62" s="5"/>
      <c r="K62" s="33" t="s">
        <v>75</v>
      </c>
      <c r="L62" s="10"/>
      <c r="O62" s="40"/>
    </row>
    <row r="63" spans="1:15" ht="15.75" customHeight="1" x14ac:dyDescent="0.3">
      <c r="C63" s="1" t="s">
        <v>17</v>
      </c>
      <c r="D63" s="15">
        <v>0</v>
      </c>
      <c r="E63" s="5">
        <v>2070</v>
      </c>
      <c r="F63" s="15">
        <f t="shared" si="16"/>
        <v>0</v>
      </c>
      <c r="G63" s="1"/>
      <c r="H63" s="70">
        <f t="shared" si="17"/>
        <v>372.59999999999997</v>
      </c>
      <c r="I63" s="15">
        <f t="shared" si="18"/>
        <v>0</v>
      </c>
      <c r="J63" s="5"/>
      <c r="K63" s="33"/>
      <c r="L63" s="10"/>
      <c r="O63" s="40"/>
    </row>
    <row r="64" spans="1:15" ht="15.75" customHeight="1" x14ac:dyDescent="0.3">
      <c r="A64" s="8" t="s">
        <v>25</v>
      </c>
      <c r="B64" s="8"/>
      <c r="C64" s="8"/>
      <c r="D64" s="17"/>
      <c r="E64" s="1"/>
      <c r="F64" s="17">
        <f>SUM(F59:F63)</f>
        <v>0</v>
      </c>
      <c r="G64" s="1"/>
      <c r="H64" s="72"/>
      <c r="I64" s="17">
        <f>SUM(I59:I63)</f>
        <v>0</v>
      </c>
      <c r="J64" s="1"/>
      <c r="K64" s="33"/>
    </row>
    <row r="65" spans="1:230" ht="15.75" customHeight="1" x14ac:dyDescent="0.3">
      <c r="A65" s="8"/>
      <c r="B65" s="8"/>
      <c r="C65" s="8"/>
      <c r="D65" s="17"/>
      <c r="E65" s="1"/>
      <c r="F65" s="17"/>
      <c r="G65" s="1"/>
      <c r="H65" s="72"/>
      <c r="I65" s="17"/>
      <c r="J65" s="1"/>
      <c r="K65" s="33"/>
    </row>
    <row r="66" spans="1:230" s="15" customFormat="1" ht="15.75" customHeight="1" x14ac:dyDescent="0.25">
      <c r="C66" s="64" t="s">
        <v>129</v>
      </c>
      <c r="D66" s="16" t="s">
        <v>69</v>
      </c>
      <c r="E66" s="16" t="s">
        <v>70</v>
      </c>
      <c r="F66" s="29" t="s">
        <v>25</v>
      </c>
      <c r="H66" s="69" t="s">
        <v>71</v>
      </c>
      <c r="I66" s="29" t="s">
        <v>25</v>
      </c>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row>
    <row r="67" spans="1:230" s="15" customFormat="1" ht="15.75" customHeight="1" x14ac:dyDescent="0.2">
      <c r="A67" s="73" t="s">
        <v>4</v>
      </c>
      <c r="B67" s="15" t="s">
        <v>5</v>
      </c>
      <c r="C67" s="15" t="s">
        <v>95</v>
      </c>
      <c r="D67" s="15">
        <v>0</v>
      </c>
      <c r="E67" s="30">
        <v>65765</v>
      </c>
      <c r="F67" s="15">
        <f t="shared" ref="F67:F74" si="19">+D67*E67</f>
        <v>0</v>
      </c>
      <c r="H67" s="70">
        <f>+E67*0.18</f>
        <v>11837.699999999999</v>
      </c>
      <c r="I67" s="15">
        <f t="shared" ref="I67:I74" si="20">+D67*H67</f>
        <v>0</v>
      </c>
      <c r="J67" s="33"/>
      <c r="K67" s="33" t="s">
        <v>98</v>
      </c>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row>
    <row r="68" spans="1:230" s="15" customFormat="1" ht="15.75" customHeight="1" x14ac:dyDescent="0.2">
      <c r="A68" s="73" t="s">
        <v>7</v>
      </c>
      <c r="B68" s="15" t="s">
        <v>8</v>
      </c>
      <c r="C68" s="15" t="s">
        <v>95</v>
      </c>
      <c r="D68" s="15">
        <v>0</v>
      </c>
      <c r="E68" s="30">
        <v>53075</v>
      </c>
      <c r="F68" s="15">
        <f t="shared" si="19"/>
        <v>0</v>
      </c>
      <c r="H68" s="70">
        <f t="shared" ref="H68:H74" si="21">+E68*0.18</f>
        <v>9553.5</v>
      </c>
      <c r="I68" s="15">
        <f t="shared" si="20"/>
        <v>0</v>
      </c>
      <c r="J68" s="33"/>
      <c r="K68" s="33" t="s">
        <v>98</v>
      </c>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row>
    <row r="69" spans="1:230" s="15" customFormat="1" ht="15.75" customHeight="1" x14ac:dyDescent="0.2">
      <c r="A69" s="73" t="s">
        <v>9</v>
      </c>
      <c r="B69" s="15" t="s">
        <v>10</v>
      </c>
      <c r="C69" s="15" t="s">
        <v>95</v>
      </c>
      <c r="D69" s="15">
        <v>0</v>
      </c>
      <c r="E69" s="30">
        <v>40385</v>
      </c>
      <c r="F69" s="15">
        <f t="shared" si="19"/>
        <v>0</v>
      </c>
      <c r="H69" s="70">
        <f t="shared" si="21"/>
        <v>7269.3</v>
      </c>
      <c r="I69" s="15">
        <f t="shared" si="20"/>
        <v>0</v>
      </c>
      <c r="J69" s="33"/>
      <c r="K69" s="33" t="s">
        <v>98</v>
      </c>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row>
    <row r="70" spans="1:230" s="15" customFormat="1" ht="15.75" customHeight="1" x14ac:dyDescent="0.2">
      <c r="A70" s="73" t="s">
        <v>11</v>
      </c>
      <c r="B70" s="15" t="s">
        <v>12</v>
      </c>
      <c r="C70" s="15" t="s">
        <v>95</v>
      </c>
      <c r="D70" s="15">
        <v>0</v>
      </c>
      <c r="E70" s="30">
        <v>27690</v>
      </c>
      <c r="F70" s="15">
        <f t="shared" si="19"/>
        <v>0</v>
      </c>
      <c r="H70" s="70">
        <f t="shared" si="21"/>
        <v>4984.2</v>
      </c>
      <c r="I70" s="15">
        <f t="shared" si="20"/>
        <v>0</v>
      </c>
      <c r="J70" s="33"/>
      <c r="K70" s="33" t="s">
        <v>98</v>
      </c>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row>
    <row r="71" spans="1:230" s="15" customFormat="1" ht="15.75" customHeight="1" x14ac:dyDescent="0.2">
      <c r="A71" s="73" t="s">
        <v>13</v>
      </c>
      <c r="B71" s="15" t="s">
        <v>14</v>
      </c>
      <c r="C71" s="15" t="s">
        <v>95</v>
      </c>
      <c r="D71" s="15">
        <v>0</v>
      </c>
      <c r="E71" s="30">
        <v>15000</v>
      </c>
      <c r="F71" s="15">
        <f t="shared" si="19"/>
        <v>0</v>
      </c>
      <c r="H71" s="70">
        <f t="shared" si="21"/>
        <v>2700</v>
      </c>
      <c r="I71" s="15">
        <f t="shared" si="20"/>
        <v>0</v>
      </c>
      <c r="J71" s="33"/>
      <c r="K71" s="33" t="s">
        <v>98</v>
      </c>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row>
    <row r="72" spans="1:230" s="15" customFormat="1" ht="15.75" customHeight="1" x14ac:dyDescent="0.2">
      <c r="C72" s="15" t="s">
        <v>15</v>
      </c>
      <c r="D72" s="15">
        <v>0</v>
      </c>
      <c r="E72" s="30">
        <v>7500</v>
      </c>
      <c r="F72" s="15">
        <f t="shared" si="19"/>
        <v>0</v>
      </c>
      <c r="H72" s="70">
        <f t="shared" si="21"/>
        <v>1350</v>
      </c>
      <c r="I72" s="15">
        <f t="shared" si="20"/>
        <v>0</v>
      </c>
      <c r="J72" s="33"/>
      <c r="K72" s="33" t="s">
        <v>74</v>
      </c>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row>
    <row r="73" spans="1:230" s="15" customFormat="1" ht="15.75" customHeight="1" x14ac:dyDescent="0.2">
      <c r="C73" s="15" t="s">
        <v>16</v>
      </c>
      <c r="D73" s="15">
        <v>0</v>
      </c>
      <c r="E73" s="30">
        <v>3750</v>
      </c>
      <c r="F73" s="15">
        <f t="shared" si="19"/>
        <v>0</v>
      </c>
      <c r="H73" s="70">
        <f t="shared" si="21"/>
        <v>675</v>
      </c>
      <c r="I73" s="15">
        <f t="shared" si="20"/>
        <v>0</v>
      </c>
      <c r="J73" s="33"/>
      <c r="K73" s="33" t="s">
        <v>75</v>
      </c>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row>
    <row r="74" spans="1:230" s="15" customFormat="1" ht="15.75" customHeight="1" x14ac:dyDescent="0.2">
      <c r="C74" s="15" t="s">
        <v>17</v>
      </c>
      <c r="D74" s="15">
        <v>0</v>
      </c>
      <c r="E74" s="30">
        <v>1500</v>
      </c>
      <c r="F74" s="15">
        <f t="shared" si="19"/>
        <v>0</v>
      </c>
      <c r="H74" s="70">
        <f t="shared" si="21"/>
        <v>270</v>
      </c>
      <c r="I74" s="15">
        <f t="shared" si="20"/>
        <v>0</v>
      </c>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row>
    <row r="75" spans="1:230" s="15" customFormat="1" ht="15.75" customHeight="1" x14ac:dyDescent="0.25">
      <c r="A75" s="17" t="s">
        <v>25</v>
      </c>
      <c r="B75" s="17"/>
      <c r="C75" s="17"/>
      <c r="D75" s="17"/>
      <c r="E75" s="17"/>
      <c r="F75" s="17">
        <f>SUM(F67:F74)</f>
        <v>0</v>
      </c>
      <c r="G75" s="17"/>
      <c r="H75" s="72"/>
      <c r="I75" s="17">
        <f>SUM(I67:I74)</f>
        <v>0</v>
      </c>
      <c r="J75" s="35"/>
      <c r="K75" s="35"/>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row>
    <row r="76" spans="1:230" s="15" customFormat="1" ht="15.75" customHeight="1" x14ac:dyDescent="0.2">
      <c r="H76" s="70"/>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row>
    <row r="77" spans="1:230" s="15" customFormat="1" ht="15.75" customHeight="1" x14ac:dyDescent="0.3">
      <c r="C77" s="15" t="s">
        <v>96</v>
      </c>
      <c r="D77" s="15">
        <v>0</v>
      </c>
      <c r="E77" s="4">
        <v>0.45999999999999996</v>
      </c>
      <c r="F77" s="15">
        <f>+D77*E77</f>
        <v>0</v>
      </c>
      <c r="H77" s="70"/>
      <c r="J77" s="33"/>
      <c r="K77" s="34" t="s">
        <v>97</v>
      </c>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row>
    <row r="78" spans="1:230" ht="15.75" customHeight="1" x14ac:dyDescent="0.3">
      <c r="A78" s="8"/>
      <c r="B78" s="8"/>
      <c r="C78" s="8"/>
      <c r="D78" s="17"/>
      <c r="E78" s="1"/>
      <c r="F78" s="17"/>
      <c r="G78" s="1"/>
      <c r="H78" s="72"/>
      <c r="I78" s="17"/>
      <c r="J78" s="1"/>
      <c r="K78" s="33"/>
    </row>
    <row r="79" spans="1:230" ht="15.75" customHeight="1" x14ac:dyDescent="0.3">
      <c r="C79" s="6" t="s">
        <v>130</v>
      </c>
      <c r="D79" s="16" t="s">
        <v>69</v>
      </c>
      <c r="E79" s="16" t="s">
        <v>70</v>
      </c>
      <c r="F79" s="29" t="s">
        <v>25</v>
      </c>
      <c r="G79" s="1"/>
      <c r="H79" s="69" t="s">
        <v>71</v>
      </c>
      <c r="I79" s="29" t="s">
        <v>25</v>
      </c>
      <c r="J79" s="1"/>
      <c r="K79" s="33"/>
    </row>
    <row r="80" spans="1:230" ht="15.75" customHeight="1" x14ac:dyDescent="0.3">
      <c r="A80" s="3" t="s">
        <v>4</v>
      </c>
      <c r="B80" s="1" t="s">
        <v>5</v>
      </c>
      <c r="C80" s="1" t="s">
        <v>28</v>
      </c>
      <c r="D80" s="15">
        <v>0</v>
      </c>
      <c r="E80" s="5">
        <v>48300</v>
      </c>
      <c r="F80" s="15">
        <f t="shared" ref="F80:F87" si="22">+D80*E80</f>
        <v>0</v>
      </c>
      <c r="G80" s="1"/>
      <c r="H80" s="70">
        <f t="shared" ref="H80:H87" si="23">+E80*0.18</f>
        <v>8694</v>
      </c>
      <c r="I80" s="15">
        <f t="shared" ref="I80:I87" si="24">+D80*H80</f>
        <v>0</v>
      </c>
      <c r="J80" s="5"/>
      <c r="K80" s="33" t="s">
        <v>80</v>
      </c>
      <c r="L80" s="10"/>
      <c r="O80" s="40"/>
    </row>
    <row r="81" spans="1:15" ht="15.75" customHeight="1" x14ac:dyDescent="0.3">
      <c r="A81" s="3" t="s">
        <v>7</v>
      </c>
      <c r="B81" s="1" t="s">
        <v>8</v>
      </c>
      <c r="C81" s="1" t="s">
        <v>28</v>
      </c>
      <c r="D81" s="15">
        <v>0</v>
      </c>
      <c r="E81" s="5">
        <v>39675</v>
      </c>
      <c r="F81" s="15">
        <f t="shared" si="22"/>
        <v>0</v>
      </c>
      <c r="G81" s="1"/>
      <c r="H81" s="70">
        <f t="shared" si="23"/>
        <v>7141.5</v>
      </c>
      <c r="I81" s="15">
        <f t="shared" si="24"/>
        <v>0</v>
      </c>
      <c r="J81" s="5"/>
      <c r="K81" s="33" t="s">
        <v>80</v>
      </c>
      <c r="L81" s="10"/>
      <c r="O81" s="40"/>
    </row>
    <row r="82" spans="1:15" ht="15.75" customHeight="1" x14ac:dyDescent="0.3">
      <c r="A82" s="3" t="s">
        <v>9</v>
      </c>
      <c r="B82" s="1" t="s">
        <v>10</v>
      </c>
      <c r="C82" s="1" t="s">
        <v>28</v>
      </c>
      <c r="D82" s="15">
        <v>0</v>
      </c>
      <c r="E82" s="5">
        <v>31050</v>
      </c>
      <c r="F82" s="15">
        <f t="shared" si="22"/>
        <v>0</v>
      </c>
      <c r="G82" s="1"/>
      <c r="H82" s="70">
        <f t="shared" si="23"/>
        <v>5589</v>
      </c>
      <c r="I82" s="15">
        <f t="shared" si="24"/>
        <v>0</v>
      </c>
      <c r="J82" s="5"/>
      <c r="K82" s="33" t="s">
        <v>80</v>
      </c>
      <c r="L82" s="10"/>
      <c r="O82" s="40"/>
    </row>
    <row r="83" spans="1:15" ht="15.75" customHeight="1" x14ac:dyDescent="0.3">
      <c r="A83" s="3" t="s">
        <v>11</v>
      </c>
      <c r="B83" s="1" t="s">
        <v>12</v>
      </c>
      <c r="C83" s="1" t="s">
        <v>28</v>
      </c>
      <c r="D83" s="15">
        <v>0</v>
      </c>
      <c r="E83" s="5">
        <v>21275</v>
      </c>
      <c r="F83" s="15">
        <f t="shared" si="22"/>
        <v>0</v>
      </c>
      <c r="G83" s="1"/>
      <c r="H83" s="70">
        <f t="shared" si="23"/>
        <v>3829.5</v>
      </c>
      <c r="I83" s="15">
        <f t="shared" si="24"/>
        <v>0</v>
      </c>
      <c r="J83" s="5"/>
      <c r="K83" s="33" t="s">
        <v>80</v>
      </c>
      <c r="L83" s="10"/>
      <c r="O83" s="40"/>
    </row>
    <row r="84" spans="1:15" ht="15.75" customHeight="1" x14ac:dyDescent="0.3">
      <c r="A84" s="3" t="s">
        <v>13</v>
      </c>
      <c r="B84" s="1" t="s">
        <v>14</v>
      </c>
      <c r="C84" s="1" t="s">
        <v>28</v>
      </c>
      <c r="D84" s="15">
        <v>0</v>
      </c>
      <c r="E84" s="5">
        <v>13225</v>
      </c>
      <c r="F84" s="15">
        <f t="shared" si="22"/>
        <v>0</v>
      </c>
      <c r="G84" s="1"/>
      <c r="H84" s="70">
        <f t="shared" si="23"/>
        <v>2380.5</v>
      </c>
      <c r="I84" s="15">
        <f t="shared" si="24"/>
        <v>0</v>
      </c>
      <c r="J84" s="5"/>
      <c r="K84" s="33" t="s">
        <v>80</v>
      </c>
      <c r="L84" s="10"/>
      <c r="O84" s="40"/>
    </row>
    <row r="85" spans="1:15" ht="15.75" customHeight="1" x14ac:dyDescent="0.3">
      <c r="C85" s="1" t="s">
        <v>15</v>
      </c>
      <c r="D85" s="15">
        <v>0</v>
      </c>
      <c r="E85" s="5">
        <v>6613</v>
      </c>
      <c r="F85" s="15">
        <f t="shared" si="22"/>
        <v>0</v>
      </c>
      <c r="G85" s="1"/>
      <c r="H85" s="70">
        <f t="shared" si="23"/>
        <v>1190.3399999999999</v>
      </c>
      <c r="I85" s="15">
        <f t="shared" si="24"/>
        <v>0</v>
      </c>
      <c r="J85" s="5"/>
      <c r="K85" s="33" t="s">
        <v>74</v>
      </c>
      <c r="L85" s="10"/>
      <c r="O85" s="40"/>
    </row>
    <row r="86" spans="1:15" ht="15.75" customHeight="1" x14ac:dyDescent="0.3">
      <c r="C86" s="1" t="s">
        <v>16</v>
      </c>
      <c r="D86" s="15">
        <v>0</v>
      </c>
      <c r="E86" s="5">
        <v>3306</v>
      </c>
      <c r="F86" s="15">
        <f t="shared" si="22"/>
        <v>0</v>
      </c>
      <c r="G86" s="1"/>
      <c r="H86" s="70">
        <f t="shared" si="23"/>
        <v>595.07999999999993</v>
      </c>
      <c r="I86" s="15">
        <f t="shared" si="24"/>
        <v>0</v>
      </c>
      <c r="J86" s="5"/>
      <c r="K86" s="33" t="s">
        <v>75</v>
      </c>
      <c r="L86" s="10"/>
      <c r="O86" s="40"/>
    </row>
    <row r="87" spans="1:15" ht="15.75" customHeight="1" x14ac:dyDescent="0.3">
      <c r="C87" s="1" t="s">
        <v>17</v>
      </c>
      <c r="D87" s="15">
        <v>0</v>
      </c>
      <c r="E87" s="5">
        <v>1323</v>
      </c>
      <c r="F87" s="15">
        <f t="shared" si="22"/>
        <v>0</v>
      </c>
      <c r="G87" s="1"/>
      <c r="H87" s="70">
        <f t="shared" si="23"/>
        <v>238.14</v>
      </c>
      <c r="I87" s="15">
        <f t="shared" si="24"/>
        <v>0</v>
      </c>
      <c r="J87" s="5"/>
      <c r="K87" s="33"/>
      <c r="L87" s="10"/>
      <c r="O87" s="40"/>
    </row>
    <row r="88" spans="1:15" ht="15.75" customHeight="1" x14ac:dyDescent="0.3">
      <c r="A88" s="8" t="s">
        <v>25</v>
      </c>
      <c r="B88" s="8"/>
      <c r="C88" s="8"/>
      <c r="D88" s="17"/>
      <c r="E88" s="1"/>
      <c r="F88" s="17">
        <f>SUM(F80:F87)</f>
        <v>0</v>
      </c>
      <c r="G88" s="1"/>
      <c r="H88" s="72"/>
      <c r="I88" s="17">
        <f>SUM(I80:I87)</f>
        <v>0</v>
      </c>
      <c r="J88" s="1"/>
      <c r="K88" s="35"/>
    </row>
    <row r="89" spans="1:15" ht="15.75" customHeight="1" x14ac:dyDescent="0.3">
      <c r="D89" s="15"/>
      <c r="E89" s="1"/>
      <c r="F89" s="15"/>
      <c r="G89" s="1"/>
      <c r="H89" s="70"/>
      <c r="I89" s="15"/>
      <c r="J89" s="1"/>
      <c r="K89" s="33"/>
    </row>
    <row r="90" spans="1:15" ht="15.75" customHeight="1" x14ac:dyDescent="0.3">
      <c r="C90" s="1" t="s">
        <v>29</v>
      </c>
      <c r="D90" s="15">
        <v>0</v>
      </c>
      <c r="E90" s="4">
        <v>0.45999999999999996</v>
      </c>
      <c r="F90" s="15">
        <f>+D90*E90</f>
        <v>0</v>
      </c>
      <c r="G90" s="1"/>
      <c r="H90" s="70"/>
      <c r="I90" s="15"/>
      <c r="J90" s="13"/>
      <c r="K90" s="34" t="s">
        <v>81</v>
      </c>
      <c r="L90" s="41"/>
      <c r="M90" s="41"/>
      <c r="O90" s="40"/>
    </row>
    <row r="91" spans="1:15" ht="15.75" customHeight="1" x14ac:dyDescent="0.3">
      <c r="D91" s="15"/>
      <c r="E91" s="4"/>
      <c r="F91" s="15"/>
      <c r="G91" s="1"/>
      <c r="H91" s="70"/>
      <c r="I91" s="15"/>
      <c r="J91" s="13"/>
      <c r="K91" s="34"/>
      <c r="L91" s="41"/>
      <c r="M91" s="41"/>
      <c r="O91" s="40"/>
    </row>
    <row r="92" spans="1:15" ht="15.75" customHeight="1" x14ac:dyDescent="0.3">
      <c r="A92" s="15"/>
      <c r="B92" s="15"/>
      <c r="C92" s="64" t="s">
        <v>114</v>
      </c>
      <c r="D92" s="15"/>
      <c r="E92" s="4"/>
      <c r="F92" s="15"/>
      <c r="G92" s="1"/>
      <c r="H92" s="70"/>
      <c r="I92" s="15"/>
      <c r="J92" s="13"/>
      <c r="K92" s="34"/>
      <c r="L92" s="41"/>
      <c r="M92" s="41"/>
      <c r="O92" s="40"/>
    </row>
    <row r="93" spans="1:15" ht="15.75" customHeight="1" x14ac:dyDescent="0.3">
      <c r="A93" s="15"/>
      <c r="B93" s="15"/>
      <c r="C93" s="15" t="s">
        <v>115</v>
      </c>
      <c r="D93" s="15"/>
      <c r="E93" s="4"/>
      <c r="F93" s="15"/>
      <c r="G93" s="1"/>
      <c r="H93" s="70"/>
      <c r="I93" s="15"/>
      <c r="J93" s="13"/>
      <c r="K93" s="34"/>
      <c r="L93" s="41"/>
      <c r="M93" s="41"/>
      <c r="O93" s="40"/>
    </row>
    <row r="94" spans="1:15" ht="15.75" customHeight="1" x14ac:dyDescent="0.3">
      <c r="D94" s="15"/>
      <c r="E94" s="4"/>
      <c r="F94" s="15"/>
      <c r="G94" s="1"/>
      <c r="H94" s="70"/>
      <c r="I94" s="15"/>
      <c r="J94" s="13"/>
      <c r="K94" s="34"/>
      <c r="L94" s="41"/>
      <c r="M94" s="41"/>
      <c r="O94" s="40"/>
    </row>
    <row r="95" spans="1:15" ht="15.75" customHeight="1" x14ac:dyDescent="0.3">
      <c r="C95" s="6" t="s">
        <v>51</v>
      </c>
      <c r="D95" s="16" t="s">
        <v>69</v>
      </c>
      <c r="E95" s="16" t="s">
        <v>70</v>
      </c>
      <c r="F95" s="29" t="s">
        <v>25</v>
      </c>
      <c r="G95" s="1"/>
      <c r="H95" s="69" t="s">
        <v>71</v>
      </c>
      <c r="I95" s="29" t="s">
        <v>25</v>
      </c>
      <c r="J95" s="1"/>
      <c r="K95" s="33"/>
    </row>
    <row r="96" spans="1:15" ht="15.75" customHeight="1" x14ac:dyDescent="0.3">
      <c r="A96" s="3" t="s">
        <v>4</v>
      </c>
      <c r="B96" s="1" t="s">
        <v>5</v>
      </c>
      <c r="C96" s="1" t="s">
        <v>30</v>
      </c>
      <c r="D96" s="15">
        <v>0</v>
      </c>
      <c r="E96" s="5">
        <v>103500</v>
      </c>
      <c r="F96" s="15">
        <f t="shared" ref="F96:F103" si="25">+D96*E96</f>
        <v>0</v>
      </c>
      <c r="G96" s="1"/>
      <c r="H96" s="70">
        <f t="shared" ref="H96:H103" si="26">+E96*0.18</f>
        <v>18630</v>
      </c>
      <c r="I96" s="15">
        <f t="shared" ref="I96:I103" si="27">+D96*H96</f>
        <v>0</v>
      </c>
      <c r="J96" s="5"/>
      <c r="K96" s="33"/>
      <c r="L96" s="10"/>
      <c r="O96" s="40"/>
    </row>
    <row r="97" spans="1:15" ht="15.75" customHeight="1" x14ac:dyDescent="0.3">
      <c r="A97" s="3" t="s">
        <v>7</v>
      </c>
      <c r="B97" s="1" t="s">
        <v>8</v>
      </c>
      <c r="C97" s="1" t="s">
        <v>30</v>
      </c>
      <c r="D97" s="15">
        <v>0</v>
      </c>
      <c r="E97" s="5">
        <v>74750</v>
      </c>
      <c r="F97" s="15">
        <f t="shared" si="25"/>
        <v>0</v>
      </c>
      <c r="G97" s="1"/>
      <c r="H97" s="70">
        <f t="shared" si="26"/>
        <v>13455</v>
      </c>
      <c r="I97" s="15">
        <f t="shared" si="27"/>
        <v>0</v>
      </c>
      <c r="J97" s="5"/>
      <c r="K97" s="33"/>
      <c r="L97" s="10"/>
      <c r="O97" s="40"/>
    </row>
    <row r="98" spans="1:15" ht="15.75" customHeight="1" x14ac:dyDescent="0.3">
      <c r="A98" s="3" t="s">
        <v>9</v>
      </c>
      <c r="B98" s="1" t="s">
        <v>10</v>
      </c>
      <c r="C98" s="1" t="s">
        <v>30</v>
      </c>
      <c r="D98" s="15">
        <v>0</v>
      </c>
      <c r="E98" s="5">
        <v>48875</v>
      </c>
      <c r="F98" s="15">
        <f t="shared" si="25"/>
        <v>0</v>
      </c>
      <c r="G98" s="1"/>
      <c r="H98" s="70">
        <f t="shared" si="26"/>
        <v>8797.5</v>
      </c>
      <c r="I98" s="15">
        <f t="shared" si="27"/>
        <v>0</v>
      </c>
      <c r="J98" s="5"/>
      <c r="K98" s="33"/>
      <c r="L98" s="10"/>
      <c r="O98" s="40"/>
    </row>
    <row r="99" spans="1:15" ht="15.75" customHeight="1" x14ac:dyDescent="0.3">
      <c r="A99" s="3" t="s">
        <v>11</v>
      </c>
      <c r="B99" s="1" t="s">
        <v>12</v>
      </c>
      <c r="C99" s="1" t="s">
        <v>30</v>
      </c>
      <c r="D99" s="15">
        <v>0</v>
      </c>
      <c r="E99" s="5">
        <v>31050</v>
      </c>
      <c r="F99" s="15">
        <f t="shared" si="25"/>
        <v>0</v>
      </c>
      <c r="G99" s="1"/>
      <c r="H99" s="70">
        <f t="shared" si="26"/>
        <v>5589</v>
      </c>
      <c r="I99" s="15">
        <f t="shared" si="27"/>
        <v>0</v>
      </c>
      <c r="J99" s="5"/>
      <c r="K99" s="33"/>
      <c r="L99" s="10"/>
      <c r="O99" s="40"/>
    </row>
    <row r="100" spans="1:15" ht="15.75" customHeight="1" x14ac:dyDescent="0.3">
      <c r="A100" s="3" t="s">
        <v>13</v>
      </c>
      <c r="B100" s="1" t="s">
        <v>14</v>
      </c>
      <c r="C100" s="1" t="s">
        <v>30</v>
      </c>
      <c r="D100" s="15">
        <v>0</v>
      </c>
      <c r="E100" s="5">
        <v>21850</v>
      </c>
      <c r="F100" s="15">
        <f t="shared" si="25"/>
        <v>0</v>
      </c>
      <c r="G100" s="1"/>
      <c r="H100" s="70">
        <f t="shared" si="26"/>
        <v>3933</v>
      </c>
      <c r="I100" s="15">
        <f t="shared" si="27"/>
        <v>0</v>
      </c>
      <c r="J100" s="5"/>
      <c r="K100" s="33"/>
      <c r="L100" s="10"/>
      <c r="O100" s="40"/>
    </row>
    <row r="101" spans="1:15" ht="15.75" customHeight="1" x14ac:dyDescent="0.3">
      <c r="C101" s="1" t="s">
        <v>15</v>
      </c>
      <c r="D101" s="15">
        <v>0</v>
      </c>
      <c r="E101" s="5">
        <v>10925</v>
      </c>
      <c r="F101" s="15">
        <f t="shared" si="25"/>
        <v>0</v>
      </c>
      <c r="G101" s="1"/>
      <c r="H101" s="70">
        <f t="shared" si="26"/>
        <v>1966.5</v>
      </c>
      <c r="I101" s="15">
        <f t="shared" si="27"/>
        <v>0</v>
      </c>
      <c r="J101" s="5"/>
      <c r="K101" s="33" t="s">
        <v>74</v>
      </c>
      <c r="L101" s="10"/>
      <c r="O101" s="40"/>
    </row>
    <row r="102" spans="1:15" ht="15.75" customHeight="1" x14ac:dyDescent="0.3">
      <c r="C102" s="1" t="s">
        <v>16</v>
      </c>
      <c r="D102" s="15">
        <v>0</v>
      </c>
      <c r="E102" s="5">
        <v>5463</v>
      </c>
      <c r="F102" s="15">
        <f t="shared" si="25"/>
        <v>0</v>
      </c>
      <c r="G102" s="1"/>
      <c r="H102" s="70">
        <f t="shared" si="26"/>
        <v>983.33999999999992</v>
      </c>
      <c r="I102" s="15">
        <f t="shared" si="27"/>
        <v>0</v>
      </c>
      <c r="J102" s="5"/>
      <c r="K102" s="33" t="s">
        <v>75</v>
      </c>
      <c r="L102" s="10"/>
      <c r="O102" s="40"/>
    </row>
    <row r="103" spans="1:15" ht="15.75" customHeight="1" x14ac:dyDescent="0.3">
      <c r="C103" s="1" t="s">
        <v>17</v>
      </c>
      <c r="D103" s="15">
        <v>0</v>
      </c>
      <c r="E103" s="5">
        <v>2185</v>
      </c>
      <c r="F103" s="15">
        <f t="shared" si="25"/>
        <v>0</v>
      </c>
      <c r="G103" s="1"/>
      <c r="H103" s="70">
        <f t="shared" si="26"/>
        <v>393.3</v>
      </c>
      <c r="I103" s="15">
        <f t="shared" si="27"/>
        <v>0</v>
      </c>
      <c r="J103" s="5"/>
      <c r="K103" s="33"/>
      <c r="L103" s="10"/>
      <c r="O103" s="40"/>
    </row>
    <row r="104" spans="1:15" ht="15.75" customHeight="1" x14ac:dyDescent="0.3">
      <c r="A104" s="8" t="s">
        <v>25</v>
      </c>
      <c r="B104" s="8"/>
      <c r="C104" s="8"/>
      <c r="D104" s="17"/>
      <c r="E104" s="1"/>
      <c r="F104" s="17">
        <f>SUM(F96:F103)</f>
        <v>0</v>
      </c>
      <c r="G104" s="1"/>
      <c r="H104" s="72"/>
      <c r="I104" s="17">
        <f>SUM(I96:I103)</f>
        <v>0</v>
      </c>
      <c r="J104" s="1"/>
      <c r="K104" s="35"/>
    </row>
    <row r="105" spans="1:15" ht="15.75" customHeight="1" x14ac:dyDescent="0.3">
      <c r="D105" s="15"/>
      <c r="E105" s="1"/>
      <c r="F105" s="15"/>
      <c r="G105" s="1"/>
      <c r="H105" s="70"/>
      <c r="I105" s="15"/>
      <c r="J105" s="1"/>
      <c r="K105" s="33"/>
    </row>
    <row r="106" spans="1:15" ht="15.75" customHeight="1" x14ac:dyDescent="0.3">
      <c r="C106" s="1" t="s">
        <v>40</v>
      </c>
      <c r="D106" s="15">
        <v>0</v>
      </c>
      <c r="E106" s="4">
        <v>0.91999999999999993</v>
      </c>
      <c r="F106" s="15">
        <f t="shared" ref="F106:F107" si="28">+D106*E106</f>
        <v>0</v>
      </c>
      <c r="G106" s="1"/>
      <c r="H106" s="70"/>
      <c r="I106" s="15"/>
      <c r="J106" s="5"/>
      <c r="K106" s="33" t="s">
        <v>82</v>
      </c>
      <c r="L106" s="10"/>
      <c r="O106" s="40"/>
    </row>
    <row r="107" spans="1:15" ht="15.75" customHeight="1" x14ac:dyDescent="0.3">
      <c r="C107" s="1" t="s">
        <v>46</v>
      </c>
      <c r="D107" s="15">
        <v>0</v>
      </c>
      <c r="E107" s="4">
        <v>0.45999999999999996</v>
      </c>
      <c r="F107" s="15">
        <f t="shared" si="28"/>
        <v>0</v>
      </c>
      <c r="G107" s="1"/>
      <c r="H107" s="70"/>
      <c r="I107" s="15"/>
      <c r="J107" s="13"/>
      <c r="K107" s="33" t="s">
        <v>83</v>
      </c>
      <c r="L107" s="41"/>
      <c r="M107" s="41"/>
      <c r="O107" s="40"/>
    </row>
    <row r="108" spans="1:15" ht="15.75" customHeight="1" x14ac:dyDescent="0.3">
      <c r="D108" s="15"/>
      <c r="E108" s="1"/>
      <c r="F108" s="15"/>
      <c r="G108" s="1"/>
      <c r="H108" s="70"/>
      <c r="I108" s="15"/>
      <c r="J108" s="1"/>
      <c r="K108" s="33"/>
    </row>
    <row r="109" spans="1:15" ht="15.75" customHeight="1" x14ac:dyDescent="0.3">
      <c r="C109" s="6" t="s">
        <v>131</v>
      </c>
      <c r="D109" s="16" t="s">
        <v>69</v>
      </c>
      <c r="E109" s="16" t="s">
        <v>70</v>
      </c>
      <c r="F109" s="29" t="s">
        <v>25</v>
      </c>
      <c r="G109" s="1"/>
      <c r="H109" s="69" t="s">
        <v>71</v>
      </c>
      <c r="I109" s="29" t="s">
        <v>25</v>
      </c>
      <c r="J109" s="1"/>
      <c r="K109" s="33"/>
    </row>
    <row r="110" spans="1:15" ht="15.75" customHeight="1" x14ac:dyDescent="0.3">
      <c r="A110" s="3" t="s">
        <v>4</v>
      </c>
      <c r="B110" s="1" t="s">
        <v>5</v>
      </c>
      <c r="C110" s="1" t="s">
        <v>31</v>
      </c>
      <c r="D110" s="15">
        <v>0</v>
      </c>
      <c r="E110" s="5">
        <v>78200</v>
      </c>
      <c r="F110" s="15">
        <f t="shared" ref="F110:F117" si="29">+D110*E110</f>
        <v>0</v>
      </c>
      <c r="G110" s="1"/>
      <c r="H110" s="70">
        <f t="shared" ref="H110:H117" si="30">+E110*0.18</f>
        <v>14076</v>
      </c>
      <c r="I110" s="15">
        <f t="shared" ref="I110:I117" si="31">+D110*H110</f>
        <v>0</v>
      </c>
      <c r="J110" s="5"/>
      <c r="K110" s="33"/>
      <c r="L110" s="10"/>
      <c r="O110" s="40"/>
    </row>
    <row r="111" spans="1:15" ht="15.75" customHeight="1" x14ac:dyDescent="0.3">
      <c r="A111" s="3" t="s">
        <v>7</v>
      </c>
      <c r="B111" s="1" t="s">
        <v>8</v>
      </c>
      <c r="C111" s="1" t="s">
        <v>31</v>
      </c>
      <c r="D111" s="15">
        <v>0</v>
      </c>
      <c r="E111" s="5">
        <v>59800</v>
      </c>
      <c r="F111" s="15">
        <f t="shared" si="29"/>
        <v>0</v>
      </c>
      <c r="G111" s="1"/>
      <c r="H111" s="70">
        <f t="shared" si="30"/>
        <v>10764</v>
      </c>
      <c r="I111" s="15">
        <f t="shared" si="31"/>
        <v>0</v>
      </c>
      <c r="J111" s="5"/>
      <c r="K111" s="33"/>
      <c r="L111" s="10"/>
      <c r="O111" s="40"/>
    </row>
    <row r="112" spans="1:15" ht="15.75" customHeight="1" x14ac:dyDescent="0.3">
      <c r="A112" s="3" t="s">
        <v>9</v>
      </c>
      <c r="B112" s="1" t="s">
        <v>10</v>
      </c>
      <c r="C112" s="1" t="s">
        <v>31</v>
      </c>
      <c r="D112" s="15">
        <v>0</v>
      </c>
      <c r="E112" s="5">
        <v>39100</v>
      </c>
      <c r="F112" s="15">
        <f t="shared" si="29"/>
        <v>0</v>
      </c>
      <c r="G112" s="1"/>
      <c r="H112" s="70">
        <f t="shared" si="30"/>
        <v>7038</v>
      </c>
      <c r="I112" s="15">
        <f t="shared" si="31"/>
        <v>0</v>
      </c>
      <c r="J112" s="5"/>
      <c r="K112" s="33"/>
      <c r="L112" s="10"/>
      <c r="O112" s="40"/>
    </row>
    <row r="113" spans="1:15" ht="15.75" customHeight="1" x14ac:dyDescent="0.3">
      <c r="A113" s="3" t="s">
        <v>11</v>
      </c>
      <c r="B113" s="1" t="s">
        <v>12</v>
      </c>
      <c r="C113" s="1" t="s">
        <v>31</v>
      </c>
      <c r="D113" s="15">
        <v>0</v>
      </c>
      <c r="E113" s="5">
        <v>25875</v>
      </c>
      <c r="F113" s="15">
        <f t="shared" si="29"/>
        <v>0</v>
      </c>
      <c r="G113" s="1"/>
      <c r="H113" s="70">
        <f t="shared" si="30"/>
        <v>4657.5</v>
      </c>
      <c r="I113" s="15">
        <f t="shared" si="31"/>
        <v>0</v>
      </c>
      <c r="J113" s="5"/>
      <c r="K113" s="33"/>
      <c r="L113" s="10"/>
      <c r="O113" s="40"/>
    </row>
    <row r="114" spans="1:15" ht="15.75" customHeight="1" x14ac:dyDescent="0.3">
      <c r="A114" s="3" t="s">
        <v>13</v>
      </c>
      <c r="B114" s="1" t="s">
        <v>14</v>
      </c>
      <c r="C114" s="1" t="s">
        <v>31</v>
      </c>
      <c r="D114" s="15">
        <v>0</v>
      </c>
      <c r="E114" s="5">
        <v>15525</v>
      </c>
      <c r="F114" s="15">
        <f t="shared" si="29"/>
        <v>0</v>
      </c>
      <c r="G114" s="1"/>
      <c r="H114" s="70">
        <f t="shared" si="30"/>
        <v>2794.5</v>
      </c>
      <c r="I114" s="15">
        <f t="shared" si="31"/>
        <v>0</v>
      </c>
      <c r="J114" s="5"/>
      <c r="K114" s="33"/>
      <c r="L114" s="10"/>
      <c r="O114" s="40"/>
    </row>
    <row r="115" spans="1:15" ht="15.75" customHeight="1" x14ac:dyDescent="0.3">
      <c r="C115" s="1" t="s">
        <v>15</v>
      </c>
      <c r="D115" s="15">
        <v>0</v>
      </c>
      <c r="E115" s="5">
        <v>7763</v>
      </c>
      <c r="F115" s="15">
        <f t="shared" si="29"/>
        <v>0</v>
      </c>
      <c r="G115" s="1"/>
      <c r="H115" s="70">
        <f t="shared" si="30"/>
        <v>1397.34</v>
      </c>
      <c r="I115" s="15">
        <f t="shared" si="31"/>
        <v>0</v>
      </c>
      <c r="J115" s="5"/>
      <c r="K115" s="33" t="s">
        <v>74</v>
      </c>
      <c r="L115" s="10"/>
      <c r="O115" s="40"/>
    </row>
    <row r="116" spans="1:15" ht="15.75" customHeight="1" x14ac:dyDescent="0.3">
      <c r="C116" s="1" t="s">
        <v>16</v>
      </c>
      <c r="D116" s="15">
        <v>0</v>
      </c>
      <c r="E116" s="5">
        <v>3881</v>
      </c>
      <c r="F116" s="15">
        <f t="shared" si="29"/>
        <v>0</v>
      </c>
      <c r="G116" s="1"/>
      <c r="H116" s="70">
        <f t="shared" si="30"/>
        <v>698.57999999999993</v>
      </c>
      <c r="I116" s="15">
        <f t="shared" si="31"/>
        <v>0</v>
      </c>
      <c r="J116" s="5"/>
      <c r="K116" s="33" t="s">
        <v>75</v>
      </c>
      <c r="L116" s="10"/>
      <c r="O116" s="40"/>
    </row>
    <row r="117" spans="1:15" ht="15.75" customHeight="1" x14ac:dyDescent="0.3">
      <c r="C117" s="1" t="s">
        <v>17</v>
      </c>
      <c r="D117" s="15">
        <v>0</v>
      </c>
      <c r="E117" s="5">
        <v>1553</v>
      </c>
      <c r="F117" s="15">
        <f t="shared" si="29"/>
        <v>0</v>
      </c>
      <c r="G117" s="1"/>
      <c r="H117" s="70">
        <f t="shared" si="30"/>
        <v>279.53999999999996</v>
      </c>
      <c r="I117" s="15">
        <f t="shared" si="31"/>
        <v>0</v>
      </c>
      <c r="J117" s="5"/>
      <c r="K117" s="33"/>
      <c r="L117" s="10"/>
      <c r="O117" s="40"/>
    </row>
    <row r="118" spans="1:15" ht="15.75" customHeight="1" x14ac:dyDescent="0.3">
      <c r="A118" s="8" t="s">
        <v>25</v>
      </c>
      <c r="B118" s="8"/>
      <c r="C118" s="8"/>
      <c r="D118" s="17"/>
      <c r="E118" s="1"/>
      <c r="F118" s="17">
        <f>SUM(F110:F117)</f>
        <v>0</v>
      </c>
      <c r="G118" s="1"/>
      <c r="H118" s="72"/>
      <c r="I118" s="17">
        <f>SUM(I110:I117)</f>
        <v>0</v>
      </c>
      <c r="J118" s="1"/>
      <c r="K118" s="35"/>
    </row>
    <row r="119" spans="1:15" ht="15.75" customHeight="1" x14ac:dyDescent="0.3">
      <c r="A119" s="8"/>
      <c r="B119" s="8"/>
      <c r="C119" s="8"/>
      <c r="D119" s="17"/>
      <c r="E119" s="1"/>
      <c r="F119" s="17"/>
      <c r="G119" s="1"/>
      <c r="H119" s="72"/>
      <c r="I119" s="17"/>
      <c r="J119" s="1"/>
      <c r="K119" s="35"/>
    </row>
    <row r="120" spans="1:15" ht="15.75" customHeight="1" x14ac:dyDescent="0.3">
      <c r="A120" s="15"/>
      <c r="B120" s="15"/>
      <c r="C120" s="64" t="s">
        <v>52</v>
      </c>
      <c r="D120" s="16" t="s">
        <v>69</v>
      </c>
      <c r="E120" s="16" t="s">
        <v>70</v>
      </c>
      <c r="F120" s="29" t="s">
        <v>25</v>
      </c>
      <c r="G120" s="1"/>
      <c r="H120" s="69" t="s">
        <v>71</v>
      </c>
      <c r="I120" s="29" t="s">
        <v>25</v>
      </c>
      <c r="J120" s="1"/>
      <c r="K120" s="35"/>
    </row>
    <row r="121" spans="1:15" ht="15.75" customHeight="1" x14ac:dyDescent="0.3">
      <c r="A121" s="73" t="s">
        <v>4</v>
      </c>
      <c r="B121" s="15" t="s">
        <v>5</v>
      </c>
      <c r="C121" s="15" t="s">
        <v>124</v>
      </c>
      <c r="D121" s="15">
        <v>0</v>
      </c>
      <c r="E121" s="5">
        <v>93840</v>
      </c>
      <c r="F121" s="15">
        <f t="shared" ref="F121:F128" si="32">+D121*E121</f>
        <v>0</v>
      </c>
      <c r="G121" s="1"/>
      <c r="H121" s="70">
        <f t="shared" ref="H121:H128" si="33">+E121*0.18</f>
        <v>16891.2</v>
      </c>
      <c r="I121" s="15">
        <f t="shared" ref="I121:I128" si="34">+D121*H121</f>
        <v>0</v>
      </c>
      <c r="J121" s="1"/>
      <c r="K121" s="9" t="s">
        <v>125</v>
      </c>
    </row>
    <row r="122" spans="1:15" ht="15.75" customHeight="1" x14ac:dyDescent="0.3">
      <c r="A122" s="73" t="s">
        <v>7</v>
      </c>
      <c r="B122" s="15" t="s">
        <v>8</v>
      </c>
      <c r="C122" s="15" t="s">
        <v>124</v>
      </c>
      <c r="D122" s="15">
        <v>0</v>
      </c>
      <c r="E122" s="5">
        <v>71760</v>
      </c>
      <c r="F122" s="15">
        <f t="shared" si="32"/>
        <v>0</v>
      </c>
      <c r="G122" s="1"/>
      <c r="H122" s="70">
        <f t="shared" si="33"/>
        <v>12916.8</v>
      </c>
      <c r="I122" s="15">
        <f t="shared" si="34"/>
        <v>0</v>
      </c>
      <c r="J122" s="1"/>
      <c r="K122" s="9" t="s">
        <v>125</v>
      </c>
    </row>
    <row r="123" spans="1:15" ht="15.75" customHeight="1" x14ac:dyDescent="0.3">
      <c r="A123" s="73" t="s">
        <v>9</v>
      </c>
      <c r="B123" s="15" t="s">
        <v>10</v>
      </c>
      <c r="C123" s="15" t="s">
        <v>124</v>
      </c>
      <c r="D123" s="15">
        <v>0</v>
      </c>
      <c r="E123" s="5">
        <v>46920</v>
      </c>
      <c r="F123" s="15">
        <f t="shared" si="32"/>
        <v>0</v>
      </c>
      <c r="G123" s="1"/>
      <c r="H123" s="70">
        <f t="shared" si="33"/>
        <v>8445.6</v>
      </c>
      <c r="I123" s="15">
        <f t="shared" si="34"/>
        <v>0</v>
      </c>
      <c r="J123" s="1"/>
      <c r="K123" s="9" t="s">
        <v>125</v>
      </c>
    </row>
    <row r="124" spans="1:15" ht="15.75" customHeight="1" x14ac:dyDescent="0.3">
      <c r="A124" s="73" t="s">
        <v>11</v>
      </c>
      <c r="B124" s="15" t="s">
        <v>12</v>
      </c>
      <c r="C124" s="15" t="s">
        <v>124</v>
      </c>
      <c r="D124" s="15">
        <v>0</v>
      </c>
      <c r="E124" s="5">
        <v>31050</v>
      </c>
      <c r="F124" s="15">
        <f t="shared" si="32"/>
        <v>0</v>
      </c>
      <c r="G124" s="1"/>
      <c r="H124" s="70">
        <f t="shared" si="33"/>
        <v>5589</v>
      </c>
      <c r="I124" s="15">
        <f t="shared" si="34"/>
        <v>0</v>
      </c>
      <c r="J124" s="1"/>
      <c r="K124" s="9" t="s">
        <v>125</v>
      </c>
    </row>
    <row r="125" spans="1:15" ht="15.75" customHeight="1" x14ac:dyDescent="0.3">
      <c r="A125" s="73" t="s">
        <v>13</v>
      </c>
      <c r="B125" s="15" t="s">
        <v>14</v>
      </c>
      <c r="C125" s="15" t="s">
        <v>124</v>
      </c>
      <c r="D125" s="15">
        <v>0</v>
      </c>
      <c r="E125" s="5">
        <v>18630</v>
      </c>
      <c r="F125" s="15">
        <f t="shared" si="32"/>
        <v>0</v>
      </c>
      <c r="G125" s="1"/>
      <c r="H125" s="70">
        <f t="shared" si="33"/>
        <v>3353.4</v>
      </c>
      <c r="I125" s="15">
        <f t="shared" si="34"/>
        <v>0</v>
      </c>
      <c r="J125" s="1"/>
      <c r="K125" s="9" t="s">
        <v>125</v>
      </c>
    </row>
    <row r="126" spans="1:15" ht="15.75" customHeight="1" x14ac:dyDescent="0.3">
      <c r="A126" s="15"/>
      <c r="B126" s="15"/>
      <c r="C126" s="15" t="s">
        <v>111</v>
      </c>
      <c r="D126" s="15">
        <v>0</v>
      </c>
      <c r="E126" s="5">
        <v>9316</v>
      </c>
      <c r="F126" s="15">
        <f t="shared" si="32"/>
        <v>0</v>
      </c>
      <c r="G126" s="1"/>
      <c r="H126" s="70">
        <f t="shared" si="33"/>
        <v>1676.8799999999999</v>
      </c>
      <c r="I126" s="15">
        <f t="shared" si="34"/>
        <v>0</v>
      </c>
      <c r="J126" s="1"/>
      <c r="K126" s="33" t="s">
        <v>74</v>
      </c>
    </row>
    <row r="127" spans="1:15" ht="15.75" customHeight="1" x14ac:dyDescent="0.3">
      <c r="A127" s="15"/>
      <c r="B127" s="15"/>
      <c r="C127" s="15" t="s">
        <v>112</v>
      </c>
      <c r="D127" s="15">
        <v>0</v>
      </c>
      <c r="E127" s="5">
        <v>4657</v>
      </c>
      <c r="F127" s="15">
        <f t="shared" si="32"/>
        <v>0</v>
      </c>
      <c r="G127" s="1"/>
      <c r="H127" s="70">
        <f t="shared" si="33"/>
        <v>838.26</v>
      </c>
      <c r="I127" s="15">
        <f t="shared" si="34"/>
        <v>0</v>
      </c>
      <c r="J127" s="1"/>
      <c r="K127" s="33" t="s">
        <v>75</v>
      </c>
    </row>
    <row r="128" spans="1:15" ht="15.75" customHeight="1" x14ac:dyDescent="0.3">
      <c r="A128" s="15"/>
      <c r="B128" s="15"/>
      <c r="C128" s="15" t="s">
        <v>113</v>
      </c>
      <c r="D128" s="15">
        <v>0</v>
      </c>
      <c r="E128" s="5">
        <v>1864</v>
      </c>
      <c r="F128" s="15">
        <f t="shared" si="32"/>
        <v>0</v>
      </c>
      <c r="G128" s="1"/>
      <c r="H128" s="70">
        <f t="shared" si="33"/>
        <v>335.52</v>
      </c>
      <c r="I128" s="15">
        <f t="shared" si="34"/>
        <v>0</v>
      </c>
      <c r="J128" s="1"/>
      <c r="K128" s="33"/>
    </row>
    <row r="129" spans="1:15" ht="15.75" customHeight="1" x14ac:dyDescent="0.3">
      <c r="A129" s="18" t="s">
        <v>25</v>
      </c>
      <c r="B129" s="18"/>
      <c r="C129" s="18"/>
      <c r="D129" s="17"/>
      <c r="E129" s="1"/>
      <c r="F129" s="17">
        <f>SUM(F121:F128)</f>
        <v>0</v>
      </c>
      <c r="G129" s="1"/>
      <c r="H129" s="72"/>
      <c r="I129" s="17">
        <f>SUM(I121:I128)</f>
        <v>0</v>
      </c>
      <c r="J129" s="1"/>
      <c r="K129" s="35"/>
    </row>
    <row r="130" spans="1:15" ht="15.75" customHeight="1" x14ac:dyDescent="0.3">
      <c r="A130" s="8"/>
      <c r="B130" s="8"/>
      <c r="C130" s="8"/>
      <c r="D130" s="17"/>
      <c r="E130" s="1"/>
      <c r="F130" s="17"/>
      <c r="G130" s="1"/>
      <c r="H130" s="72"/>
      <c r="I130" s="17"/>
      <c r="J130" s="1"/>
      <c r="K130" s="35"/>
    </row>
    <row r="131" spans="1:15" ht="15.75" customHeight="1" x14ac:dyDescent="0.3">
      <c r="C131" s="6" t="s">
        <v>132</v>
      </c>
      <c r="D131" s="16" t="s">
        <v>69</v>
      </c>
      <c r="E131" s="16" t="s">
        <v>70</v>
      </c>
      <c r="F131" s="29" t="s">
        <v>25</v>
      </c>
      <c r="G131" s="1"/>
      <c r="H131" s="69" t="s">
        <v>71</v>
      </c>
      <c r="I131" s="29" t="s">
        <v>25</v>
      </c>
      <c r="J131" s="1"/>
      <c r="K131" s="33"/>
    </row>
    <row r="132" spans="1:15" ht="15.75" customHeight="1" x14ac:dyDescent="0.3">
      <c r="A132" s="1" t="s">
        <v>4</v>
      </c>
      <c r="B132" s="1" t="s">
        <v>5</v>
      </c>
      <c r="C132" s="1" t="s">
        <v>32</v>
      </c>
      <c r="D132" s="15">
        <v>0</v>
      </c>
      <c r="E132" s="5">
        <v>43415</v>
      </c>
      <c r="F132" s="15">
        <f t="shared" ref="F132:F139" si="35">+D132*E132</f>
        <v>0</v>
      </c>
      <c r="G132" s="1"/>
      <c r="H132" s="70">
        <f t="shared" ref="H132:H139" si="36">+E132*0.18</f>
        <v>7814.7</v>
      </c>
      <c r="I132" s="15">
        <f t="shared" ref="I132:I139" si="37">+D132*H132</f>
        <v>0</v>
      </c>
      <c r="J132" s="5"/>
      <c r="K132" s="33" t="s">
        <v>84</v>
      </c>
      <c r="L132" s="10"/>
      <c r="O132" s="40"/>
    </row>
    <row r="133" spans="1:15" ht="15.75" customHeight="1" x14ac:dyDescent="0.3">
      <c r="A133" s="1" t="s">
        <v>7</v>
      </c>
      <c r="B133" s="1" t="s">
        <v>8</v>
      </c>
      <c r="C133" s="1" t="s">
        <v>32</v>
      </c>
      <c r="D133" s="15">
        <v>0</v>
      </c>
      <c r="E133" s="5">
        <v>34500</v>
      </c>
      <c r="F133" s="15">
        <f t="shared" si="35"/>
        <v>0</v>
      </c>
      <c r="G133" s="1"/>
      <c r="H133" s="70">
        <f t="shared" si="36"/>
        <v>6210</v>
      </c>
      <c r="I133" s="15">
        <f t="shared" si="37"/>
        <v>0</v>
      </c>
      <c r="J133" s="5"/>
      <c r="K133" s="33" t="s">
        <v>84</v>
      </c>
      <c r="L133" s="10"/>
      <c r="O133" s="40"/>
    </row>
    <row r="134" spans="1:15" ht="15.75" customHeight="1" x14ac:dyDescent="0.3">
      <c r="A134" s="1" t="s">
        <v>9</v>
      </c>
      <c r="B134" s="1" t="s">
        <v>10</v>
      </c>
      <c r="C134" s="1" t="s">
        <v>32</v>
      </c>
      <c r="D134" s="15">
        <v>0</v>
      </c>
      <c r="E134" s="5">
        <v>26450</v>
      </c>
      <c r="F134" s="15">
        <f t="shared" si="35"/>
        <v>0</v>
      </c>
      <c r="G134" s="1"/>
      <c r="H134" s="70">
        <f t="shared" si="36"/>
        <v>4761</v>
      </c>
      <c r="I134" s="15">
        <f t="shared" si="37"/>
        <v>0</v>
      </c>
      <c r="J134" s="5"/>
      <c r="K134" s="33" t="s">
        <v>84</v>
      </c>
      <c r="L134" s="10"/>
      <c r="O134" s="40"/>
    </row>
    <row r="135" spans="1:15" ht="15.75" customHeight="1" x14ac:dyDescent="0.3">
      <c r="A135" s="3" t="s">
        <v>11</v>
      </c>
      <c r="B135" s="1" t="s">
        <v>12</v>
      </c>
      <c r="C135" s="1" t="s">
        <v>32</v>
      </c>
      <c r="D135" s="15">
        <v>0</v>
      </c>
      <c r="E135" s="5">
        <v>17250</v>
      </c>
      <c r="F135" s="15">
        <f t="shared" si="35"/>
        <v>0</v>
      </c>
      <c r="G135" s="1"/>
      <c r="H135" s="70">
        <f t="shared" si="36"/>
        <v>3105</v>
      </c>
      <c r="I135" s="15">
        <f t="shared" si="37"/>
        <v>0</v>
      </c>
      <c r="J135" s="5"/>
      <c r="K135" s="33" t="s">
        <v>84</v>
      </c>
      <c r="L135" s="10"/>
      <c r="O135" s="40"/>
    </row>
    <row r="136" spans="1:15" ht="15.75" customHeight="1" x14ac:dyDescent="0.3">
      <c r="A136" s="3" t="s">
        <v>13</v>
      </c>
      <c r="B136" s="1" t="s">
        <v>14</v>
      </c>
      <c r="C136" s="1" t="s">
        <v>32</v>
      </c>
      <c r="D136" s="15">
        <v>0</v>
      </c>
      <c r="E136" s="5">
        <v>9775</v>
      </c>
      <c r="F136" s="15">
        <f t="shared" si="35"/>
        <v>0</v>
      </c>
      <c r="G136" s="1"/>
      <c r="H136" s="70">
        <f t="shared" si="36"/>
        <v>1759.5</v>
      </c>
      <c r="I136" s="15">
        <f t="shared" si="37"/>
        <v>0</v>
      </c>
      <c r="J136" s="5"/>
      <c r="K136" s="33" t="s">
        <v>84</v>
      </c>
      <c r="L136" s="10"/>
      <c r="O136" s="40"/>
    </row>
    <row r="137" spans="1:15" ht="15.75" customHeight="1" x14ac:dyDescent="0.3">
      <c r="C137" s="1" t="s">
        <v>15</v>
      </c>
      <c r="D137" s="15">
        <v>0</v>
      </c>
      <c r="E137" s="5">
        <v>4888</v>
      </c>
      <c r="F137" s="15">
        <f t="shared" si="35"/>
        <v>0</v>
      </c>
      <c r="G137" s="1"/>
      <c r="H137" s="70">
        <f t="shared" si="36"/>
        <v>879.83999999999992</v>
      </c>
      <c r="I137" s="15">
        <f t="shared" si="37"/>
        <v>0</v>
      </c>
      <c r="J137" s="5"/>
      <c r="K137" s="33" t="s">
        <v>74</v>
      </c>
      <c r="L137" s="10"/>
      <c r="O137" s="40"/>
    </row>
    <row r="138" spans="1:15" ht="15.75" customHeight="1" x14ac:dyDescent="0.3">
      <c r="C138" s="1" t="s">
        <v>16</v>
      </c>
      <c r="D138" s="15">
        <v>0</v>
      </c>
      <c r="E138" s="5">
        <v>2444</v>
      </c>
      <c r="F138" s="15">
        <f t="shared" si="35"/>
        <v>0</v>
      </c>
      <c r="G138" s="1"/>
      <c r="H138" s="70">
        <f t="shared" si="36"/>
        <v>439.91999999999996</v>
      </c>
      <c r="I138" s="15">
        <f t="shared" si="37"/>
        <v>0</v>
      </c>
      <c r="J138" s="5"/>
      <c r="K138" s="33" t="s">
        <v>75</v>
      </c>
      <c r="L138" s="10"/>
      <c r="O138" s="40"/>
    </row>
    <row r="139" spans="1:15" ht="15.75" customHeight="1" x14ac:dyDescent="0.3">
      <c r="C139" s="1" t="s">
        <v>17</v>
      </c>
      <c r="D139" s="15">
        <v>0</v>
      </c>
      <c r="E139" s="5">
        <v>978</v>
      </c>
      <c r="F139" s="15">
        <f t="shared" si="35"/>
        <v>0</v>
      </c>
      <c r="G139" s="1"/>
      <c r="H139" s="70">
        <f t="shared" si="36"/>
        <v>176.04</v>
      </c>
      <c r="I139" s="15">
        <f t="shared" si="37"/>
        <v>0</v>
      </c>
      <c r="J139" s="5"/>
      <c r="K139" s="33"/>
      <c r="L139" s="10"/>
      <c r="O139" s="40"/>
    </row>
    <row r="140" spans="1:15" ht="15.75" customHeight="1" x14ac:dyDescent="0.3">
      <c r="A140" s="8" t="s">
        <v>25</v>
      </c>
      <c r="B140" s="8"/>
      <c r="C140" s="8"/>
      <c r="D140" s="17"/>
      <c r="E140" s="1"/>
      <c r="F140" s="17">
        <f>SUM(F132:F139)</f>
        <v>0</v>
      </c>
      <c r="G140" s="1"/>
      <c r="H140" s="72"/>
      <c r="I140" s="17">
        <f>SUM(I132:I139)</f>
        <v>0</v>
      </c>
      <c r="J140" s="1"/>
      <c r="K140" s="35"/>
    </row>
    <row r="141" spans="1:15" ht="15.75" customHeight="1" x14ac:dyDescent="0.3">
      <c r="D141" s="15"/>
      <c r="E141" s="1"/>
      <c r="F141" s="15"/>
      <c r="G141" s="1"/>
      <c r="H141" s="70"/>
      <c r="I141" s="15"/>
      <c r="J141" s="1"/>
      <c r="K141" s="33"/>
    </row>
    <row r="142" spans="1:15" ht="15.75" customHeight="1" x14ac:dyDescent="0.3">
      <c r="C142" s="1" t="s">
        <v>33</v>
      </c>
      <c r="D142" s="15">
        <v>0</v>
      </c>
      <c r="E142" s="4">
        <v>0.45999999999999996</v>
      </c>
      <c r="F142" s="15">
        <f>+D142*E142</f>
        <v>0</v>
      </c>
      <c r="G142" s="1"/>
      <c r="H142" s="70"/>
      <c r="I142" s="15"/>
      <c r="J142" s="13"/>
      <c r="K142" s="34" t="s">
        <v>81</v>
      </c>
      <c r="L142" s="41"/>
      <c r="M142" s="41"/>
      <c r="O142" s="40"/>
    </row>
    <row r="143" spans="1:15" ht="15.75" customHeight="1" x14ac:dyDescent="0.3">
      <c r="D143" s="15"/>
      <c r="E143" s="4"/>
      <c r="F143" s="15"/>
      <c r="G143" s="1"/>
      <c r="H143" s="70"/>
      <c r="I143" s="15"/>
      <c r="J143" s="13"/>
      <c r="K143" s="34"/>
      <c r="L143" s="41"/>
      <c r="M143" s="41"/>
      <c r="O143" s="40"/>
    </row>
    <row r="144" spans="1:15" ht="15.75" customHeight="1" x14ac:dyDescent="0.3">
      <c r="A144" s="15"/>
      <c r="B144" s="15"/>
      <c r="C144" s="64" t="s">
        <v>116</v>
      </c>
      <c r="D144" s="16" t="s">
        <v>69</v>
      </c>
      <c r="E144" s="16" t="s">
        <v>70</v>
      </c>
      <c r="F144" s="29" t="s">
        <v>25</v>
      </c>
      <c r="G144" s="16"/>
      <c r="H144" s="69" t="s">
        <v>71</v>
      </c>
      <c r="I144" s="29" t="s">
        <v>25</v>
      </c>
      <c r="J144" s="33"/>
      <c r="K144" s="33"/>
      <c r="L144" s="41"/>
      <c r="M144" s="41"/>
      <c r="O144" s="40"/>
    </row>
    <row r="145" spans="1:15" ht="15.75" customHeight="1" x14ac:dyDescent="0.3">
      <c r="A145" s="73" t="s">
        <v>4</v>
      </c>
      <c r="B145" s="15" t="s">
        <v>5</v>
      </c>
      <c r="C145" s="15" t="s">
        <v>117</v>
      </c>
      <c r="D145" s="15">
        <v>0</v>
      </c>
      <c r="E145" s="30">
        <v>100000</v>
      </c>
      <c r="F145" s="15">
        <f t="shared" ref="F145:F152" si="38">+D145*E145</f>
        <v>0</v>
      </c>
      <c r="G145" s="30"/>
      <c r="H145" s="70">
        <f t="shared" ref="H145:H152" si="39">+E145*0.18</f>
        <v>18000</v>
      </c>
      <c r="I145" s="15">
        <f t="shared" ref="I145:I152" si="40">+D145*H145</f>
        <v>0</v>
      </c>
      <c r="J145" s="33"/>
      <c r="K145" s="33" t="s">
        <v>118</v>
      </c>
      <c r="L145" s="41"/>
      <c r="M145" s="41"/>
      <c r="O145" s="40"/>
    </row>
    <row r="146" spans="1:15" ht="15.75" customHeight="1" x14ac:dyDescent="0.3">
      <c r="A146" s="73" t="s">
        <v>7</v>
      </c>
      <c r="B146" s="15" t="s">
        <v>8</v>
      </c>
      <c r="C146" s="15" t="s">
        <v>117</v>
      </c>
      <c r="D146" s="15">
        <v>0</v>
      </c>
      <c r="E146" s="30">
        <v>71325</v>
      </c>
      <c r="F146" s="15">
        <f t="shared" si="38"/>
        <v>0</v>
      </c>
      <c r="G146" s="30"/>
      <c r="H146" s="70">
        <f t="shared" si="39"/>
        <v>12838.5</v>
      </c>
      <c r="I146" s="15">
        <f t="shared" si="40"/>
        <v>0</v>
      </c>
      <c r="J146" s="33"/>
      <c r="K146" s="33" t="s">
        <v>118</v>
      </c>
      <c r="L146" s="41"/>
      <c r="M146" s="41"/>
      <c r="O146" s="40"/>
    </row>
    <row r="147" spans="1:15" ht="15.75" customHeight="1" x14ac:dyDescent="0.3">
      <c r="A147" s="73" t="s">
        <v>9</v>
      </c>
      <c r="B147" s="15" t="s">
        <v>10</v>
      </c>
      <c r="C147" s="15" t="s">
        <v>117</v>
      </c>
      <c r="D147" s="15">
        <v>0</v>
      </c>
      <c r="E147" s="30">
        <v>51475</v>
      </c>
      <c r="F147" s="15">
        <f t="shared" si="38"/>
        <v>0</v>
      </c>
      <c r="G147" s="30"/>
      <c r="H147" s="70">
        <f t="shared" si="39"/>
        <v>9265.5</v>
      </c>
      <c r="I147" s="15">
        <f t="shared" si="40"/>
        <v>0</v>
      </c>
      <c r="J147" s="33"/>
      <c r="K147" s="33" t="s">
        <v>118</v>
      </c>
      <c r="L147" s="41"/>
      <c r="M147" s="41"/>
      <c r="O147" s="40"/>
    </row>
    <row r="148" spans="1:15" ht="15.75" customHeight="1" x14ac:dyDescent="0.3">
      <c r="A148" s="73" t="s">
        <v>11</v>
      </c>
      <c r="B148" s="15" t="s">
        <v>12</v>
      </c>
      <c r="C148" s="15" t="s">
        <v>117</v>
      </c>
      <c r="D148" s="15">
        <v>0</v>
      </c>
      <c r="E148" s="30">
        <v>36750</v>
      </c>
      <c r="F148" s="15">
        <f t="shared" si="38"/>
        <v>0</v>
      </c>
      <c r="G148" s="30"/>
      <c r="H148" s="70">
        <f t="shared" si="39"/>
        <v>6615</v>
      </c>
      <c r="I148" s="15">
        <f t="shared" si="40"/>
        <v>0</v>
      </c>
      <c r="J148" s="33"/>
      <c r="K148" s="33" t="s">
        <v>118</v>
      </c>
      <c r="L148" s="41"/>
      <c r="M148" s="41"/>
      <c r="O148" s="40"/>
    </row>
    <row r="149" spans="1:15" ht="15.75" customHeight="1" x14ac:dyDescent="0.3">
      <c r="A149" s="73" t="s">
        <v>13</v>
      </c>
      <c r="B149" s="15" t="s">
        <v>14</v>
      </c>
      <c r="C149" s="15" t="s">
        <v>117</v>
      </c>
      <c r="D149" s="15">
        <v>0</v>
      </c>
      <c r="E149" s="30">
        <v>29425</v>
      </c>
      <c r="F149" s="15">
        <f t="shared" si="38"/>
        <v>0</v>
      </c>
      <c r="G149" s="30"/>
      <c r="H149" s="70">
        <f t="shared" si="39"/>
        <v>5296.5</v>
      </c>
      <c r="I149" s="15">
        <f t="shared" si="40"/>
        <v>0</v>
      </c>
      <c r="J149" s="33"/>
      <c r="K149" s="33" t="s">
        <v>118</v>
      </c>
      <c r="L149" s="41"/>
      <c r="M149" s="41"/>
      <c r="O149" s="40"/>
    </row>
    <row r="150" spans="1:15" ht="15.75" customHeight="1" x14ac:dyDescent="0.3">
      <c r="A150" s="15"/>
      <c r="B150" s="15"/>
      <c r="C150" s="15" t="s">
        <v>15</v>
      </c>
      <c r="D150" s="15">
        <v>0</v>
      </c>
      <c r="E150" s="30">
        <v>14700</v>
      </c>
      <c r="F150" s="15">
        <f t="shared" si="38"/>
        <v>0</v>
      </c>
      <c r="G150" s="30"/>
      <c r="H150" s="70">
        <f t="shared" si="39"/>
        <v>2646</v>
      </c>
      <c r="I150" s="15">
        <f t="shared" si="40"/>
        <v>0</v>
      </c>
      <c r="J150" s="33"/>
      <c r="K150" s="33" t="s">
        <v>74</v>
      </c>
      <c r="L150" s="41"/>
      <c r="M150" s="41"/>
      <c r="O150" s="40"/>
    </row>
    <row r="151" spans="1:15" ht="15.75" customHeight="1" x14ac:dyDescent="0.3">
      <c r="A151" s="15"/>
      <c r="B151" s="15"/>
      <c r="C151" s="15" t="s">
        <v>16</v>
      </c>
      <c r="D151" s="15">
        <v>0</v>
      </c>
      <c r="E151" s="30">
        <v>7350</v>
      </c>
      <c r="F151" s="15">
        <f t="shared" si="38"/>
        <v>0</v>
      </c>
      <c r="G151" s="30"/>
      <c r="H151" s="70">
        <f t="shared" si="39"/>
        <v>1323</v>
      </c>
      <c r="I151" s="15">
        <f t="shared" si="40"/>
        <v>0</v>
      </c>
      <c r="J151" s="33"/>
      <c r="K151" s="33" t="s">
        <v>75</v>
      </c>
      <c r="L151" s="41"/>
      <c r="M151" s="41"/>
      <c r="O151" s="40"/>
    </row>
    <row r="152" spans="1:15" ht="15.75" customHeight="1" x14ac:dyDescent="0.3">
      <c r="A152" s="15"/>
      <c r="B152" s="15"/>
      <c r="C152" s="15" t="s">
        <v>17</v>
      </c>
      <c r="D152" s="15">
        <v>0</v>
      </c>
      <c r="E152" s="30">
        <v>1470</v>
      </c>
      <c r="F152" s="15">
        <f t="shared" si="38"/>
        <v>0</v>
      </c>
      <c r="G152" s="30"/>
      <c r="H152" s="70">
        <f t="shared" si="39"/>
        <v>264.59999999999997</v>
      </c>
      <c r="I152" s="15">
        <f t="shared" si="40"/>
        <v>0</v>
      </c>
      <c r="J152" s="33"/>
      <c r="K152" s="33"/>
      <c r="L152" s="41"/>
      <c r="M152" s="41"/>
      <c r="O152" s="40"/>
    </row>
    <row r="153" spans="1:15" ht="15.75" customHeight="1" x14ac:dyDescent="0.3">
      <c r="A153" s="18" t="s">
        <v>25</v>
      </c>
      <c r="B153" s="18"/>
      <c r="C153" s="18"/>
      <c r="D153" s="17"/>
      <c r="E153" s="18"/>
      <c r="F153" s="17">
        <f>SUM(F145:F152)</f>
        <v>0</v>
      </c>
      <c r="G153" s="18"/>
      <c r="H153" s="72"/>
      <c r="I153" s="17">
        <f>SUM(I145:I152)</f>
        <v>0</v>
      </c>
      <c r="J153" s="33"/>
      <c r="K153" s="33"/>
      <c r="L153" s="41"/>
      <c r="M153" s="41"/>
      <c r="O153" s="40"/>
    </row>
    <row r="154" spans="1:15" ht="15.75" customHeight="1" x14ac:dyDescent="0.3">
      <c r="A154" s="15"/>
      <c r="B154" s="15"/>
      <c r="C154" s="15"/>
      <c r="D154" s="15"/>
      <c r="E154" s="70"/>
      <c r="F154" s="15"/>
      <c r="G154" s="70"/>
      <c r="H154" s="70"/>
      <c r="I154" s="15"/>
      <c r="J154" s="33"/>
      <c r="K154" s="33"/>
      <c r="L154" s="41"/>
      <c r="M154" s="41"/>
      <c r="O154" s="40"/>
    </row>
    <row r="155" spans="1:15" ht="15.75" customHeight="1" x14ac:dyDescent="0.3">
      <c r="A155" s="15"/>
      <c r="B155" s="15"/>
      <c r="C155" s="64" t="s">
        <v>119</v>
      </c>
      <c r="D155" s="16" t="s">
        <v>69</v>
      </c>
      <c r="E155" s="16" t="s">
        <v>70</v>
      </c>
      <c r="F155" s="29" t="s">
        <v>25</v>
      </c>
      <c r="G155" s="16"/>
      <c r="H155" s="69" t="s">
        <v>71</v>
      </c>
      <c r="I155" s="29" t="s">
        <v>25</v>
      </c>
      <c r="J155" s="33"/>
      <c r="K155" s="33"/>
      <c r="L155" s="41"/>
      <c r="M155" s="41"/>
      <c r="O155" s="40"/>
    </row>
    <row r="156" spans="1:15" ht="15.75" customHeight="1" x14ac:dyDescent="0.3">
      <c r="A156" s="73" t="s">
        <v>4</v>
      </c>
      <c r="B156" s="15" t="s">
        <v>5</v>
      </c>
      <c r="C156" s="15" t="s">
        <v>120</v>
      </c>
      <c r="D156" s="15">
        <v>0</v>
      </c>
      <c r="E156" s="30">
        <v>51450</v>
      </c>
      <c r="F156" s="15">
        <f t="shared" ref="F156:F163" si="41">+D156*E156</f>
        <v>0</v>
      </c>
      <c r="G156" s="30"/>
      <c r="H156" s="70">
        <f t="shared" ref="H156:H163" si="42">+E156*0.18</f>
        <v>9261</v>
      </c>
      <c r="I156" s="15">
        <f t="shared" ref="I156:I163" si="43">+D156*H156</f>
        <v>0</v>
      </c>
      <c r="J156" s="33"/>
      <c r="K156" s="33" t="s">
        <v>121</v>
      </c>
      <c r="L156" s="41"/>
      <c r="M156" s="41"/>
      <c r="O156" s="40"/>
    </row>
    <row r="157" spans="1:15" ht="15.75" customHeight="1" x14ac:dyDescent="0.3">
      <c r="A157" s="73" t="s">
        <v>7</v>
      </c>
      <c r="B157" s="15" t="s">
        <v>8</v>
      </c>
      <c r="C157" s="15" t="s">
        <v>120</v>
      </c>
      <c r="D157" s="15">
        <v>0</v>
      </c>
      <c r="E157" s="30">
        <v>36750</v>
      </c>
      <c r="F157" s="15">
        <f t="shared" si="41"/>
        <v>0</v>
      </c>
      <c r="G157" s="30"/>
      <c r="H157" s="70">
        <f t="shared" si="42"/>
        <v>6615</v>
      </c>
      <c r="I157" s="15">
        <f t="shared" si="43"/>
        <v>0</v>
      </c>
      <c r="J157" s="33"/>
      <c r="K157" s="33" t="s">
        <v>121</v>
      </c>
      <c r="L157" s="41"/>
      <c r="M157" s="41"/>
      <c r="O157" s="40"/>
    </row>
    <row r="158" spans="1:15" ht="15.75" customHeight="1" x14ac:dyDescent="0.3">
      <c r="A158" s="73" t="s">
        <v>9</v>
      </c>
      <c r="B158" s="15" t="s">
        <v>10</v>
      </c>
      <c r="C158" s="15" t="s">
        <v>120</v>
      </c>
      <c r="D158" s="15">
        <v>0</v>
      </c>
      <c r="E158" s="30">
        <v>29400</v>
      </c>
      <c r="F158" s="15">
        <f t="shared" si="41"/>
        <v>0</v>
      </c>
      <c r="G158" s="30"/>
      <c r="H158" s="70">
        <f t="shared" si="42"/>
        <v>5292</v>
      </c>
      <c r="I158" s="15">
        <f t="shared" si="43"/>
        <v>0</v>
      </c>
      <c r="J158" s="33"/>
      <c r="K158" s="33" t="s">
        <v>121</v>
      </c>
      <c r="L158" s="41"/>
      <c r="M158" s="41"/>
      <c r="O158" s="40"/>
    </row>
    <row r="159" spans="1:15" ht="15.75" customHeight="1" x14ac:dyDescent="0.3">
      <c r="A159" s="73" t="s">
        <v>11</v>
      </c>
      <c r="B159" s="15" t="s">
        <v>12</v>
      </c>
      <c r="C159" s="15" t="s">
        <v>120</v>
      </c>
      <c r="D159" s="15">
        <v>0</v>
      </c>
      <c r="E159" s="30">
        <v>22050</v>
      </c>
      <c r="F159" s="15">
        <f t="shared" si="41"/>
        <v>0</v>
      </c>
      <c r="G159" s="30"/>
      <c r="H159" s="70">
        <f t="shared" si="42"/>
        <v>3969</v>
      </c>
      <c r="I159" s="15">
        <f t="shared" si="43"/>
        <v>0</v>
      </c>
      <c r="J159" s="33"/>
      <c r="K159" s="33" t="s">
        <v>121</v>
      </c>
      <c r="L159" s="41"/>
      <c r="M159" s="41"/>
      <c r="O159" s="40"/>
    </row>
    <row r="160" spans="1:15" ht="15.75" customHeight="1" x14ac:dyDescent="0.3">
      <c r="A160" s="73" t="s">
        <v>13</v>
      </c>
      <c r="B160" s="15" t="s">
        <v>14</v>
      </c>
      <c r="C160" s="15" t="s">
        <v>120</v>
      </c>
      <c r="D160" s="15">
        <v>0</v>
      </c>
      <c r="E160" s="30">
        <v>18385</v>
      </c>
      <c r="F160" s="15">
        <f t="shared" si="41"/>
        <v>0</v>
      </c>
      <c r="G160" s="30"/>
      <c r="H160" s="70">
        <f t="shared" si="42"/>
        <v>3309.2999999999997</v>
      </c>
      <c r="I160" s="15">
        <f t="shared" si="43"/>
        <v>0</v>
      </c>
      <c r="J160" s="33"/>
      <c r="K160" s="33" t="s">
        <v>121</v>
      </c>
      <c r="L160" s="41"/>
      <c r="M160" s="41"/>
      <c r="O160" s="40"/>
    </row>
    <row r="161" spans="1:15" ht="15.75" customHeight="1" x14ac:dyDescent="0.3">
      <c r="A161" s="15"/>
      <c r="B161" s="15"/>
      <c r="C161" s="15" t="s">
        <v>15</v>
      </c>
      <c r="D161" s="15">
        <v>0</v>
      </c>
      <c r="E161" s="30">
        <v>9190</v>
      </c>
      <c r="F161" s="15">
        <f t="shared" si="41"/>
        <v>0</v>
      </c>
      <c r="G161" s="30"/>
      <c r="H161" s="70">
        <f t="shared" si="42"/>
        <v>1654.2</v>
      </c>
      <c r="I161" s="15">
        <f t="shared" si="43"/>
        <v>0</v>
      </c>
      <c r="J161" s="33"/>
      <c r="K161" s="33" t="s">
        <v>74</v>
      </c>
      <c r="L161" s="41"/>
      <c r="M161" s="41"/>
      <c r="O161" s="40"/>
    </row>
    <row r="162" spans="1:15" ht="15.75" customHeight="1" x14ac:dyDescent="0.3">
      <c r="A162" s="15"/>
      <c r="B162" s="15"/>
      <c r="C162" s="15" t="s">
        <v>16</v>
      </c>
      <c r="D162" s="15">
        <v>0</v>
      </c>
      <c r="E162" s="30">
        <v>4595</v>
      </c>
      <c r="F162" s="15">
        <f t="shared" si="41"/>
        <v>0</v>
      </c>
      <c r="G162" s="30"/>
      <c r="H162" s="70">
        <f t="shared" si="42"/>
        <v>827.1</v>
      </c>
      <c r="I162" s="15">
        <f t="shared" si="43"/>
        <v>0</v>
      </c>
      <c r="J162" s="33"/>
      <c r="K162" s="33" t="s">
        <v>75</v>
      </c>
      <c r="L162" s="41"/>
      <c r="M162" s="41"/>
      <c r="O162" s="40"/>
    </row>
    <row r="163" spans="1:15" ht="15.75" customHeight="1" x14ac:dyDescent="0.3">
      <c r="A163" s="15"/>
      <c r="B163" s="15"/>
      <c r="C163" s="15" t="s">
        <v>17</v>
      </c>
      <c r="D163" s="15">
        <v>0</v>
      </c>
      <c r="E163" s="30">
        <v>919</v>
      </c>
      <c r="F163" s="15">
        <f t="shared" si="41"/>
        <v>0</v>
      </c>
      <c r="G163" s="30"/>
      <c r="H163" s="70">
        <f t="shared" si="42"/>
        <v>165.42</v>
      </c>
      <c r="I163" s="15">
        <f t="shared" si="43"/>
        <v>0</v>
      </c>
      <c r="J163" s="33"/>
      <c r="K163" s="33"/>
      <c r="L163" s="41"/>
      <c r="M163" s="41"/>
      <c r="O163" s="40"/>
    </row>
    <row r="164" spans="1:15" ht="15.75" customHeight="1" x14ac:dyDescent="0.3">
      <c r="A164" s="18" t="s">
        <v>25</v>
      </c>
      <c r="B164" s="18"/>
      <c r="C164" s="18"/>
      <c r="D164" s="17"/>
      <c r="E164" s="18"/>
      <c r="F164" s="17">
        <f>SUM(F156:F163)</f>
        <v>0</v>
      </c>
      <c r="G164" s="18"/>
      <c r="H164" s="72"/>
      <c r="I164" s="17">
        <f>SUM(I156:I163)</f>
        <v>0</v>
      </c>
      <c r="J164" s="33"/>
      <c r="K164" s="33"/>
      <c r="L164" s="41"/>
      <c r="M164" s="41"/>
      <c r="O164" s="40"/>
    </row>
    <row r="165" spans="1:15" ht="15.75" customHeight="1" x14ac:dyDescent="0.3">
      <c r="A165" s="18"/>
      <c r="B165" s="18"/>
      <c r="C165" s="18"/>
      <c r="D165" s="17"/>
      <c r="E165" s="18"/>
      <c r="F165" s="17"/>
      <c r="G165" s="18"/>
      <c r="H165" s="72"/>
      <c r="I165" s="17"/>
      <c r="J165" s="33"/>
      <c r="K165" s="33"/>
      <c r="L165" s="41"/>
      <c r="M165" s="41"/>
      <c r="O165" s="40"/>
    </row>
    <row r="166" spans="1:15" ht="15.75" customHeight="1" x14ac:dyDescent="0.3">
      <c r="A166" s="15"/>
      <c r="B166" s="15"/>
      <c r="C166" s="64" t="s">
        <v>122</v>
      </c>
      <c r="D166" s="16" t="s">
        <v>69</v>
      </c>
      <c r="E166" s="16" t="s">
        <v>70</v>
      </c>
      <c r="F166" s="29" t="s">
        <v>25</v>
      </c>
      <c r="G166" s="16"/>
      <c r="H166" s="69" t="s">
        <v>71</v>
      </c>
      <c r="I166" s="29" t="s">
        <v>25</v>
      </c>
      <c r="J166" s="33"/>
      <c r="K166" s="33"/>
      <c r="L166" s="41"/>
      <c r="M166" s="41"/>
      <c r="O166" s="40"/>
    </row>
    <row r="167" spans="1:15" ht="15.75" customHeight="1" x14ac:dyDescent="0.3">
      <c r="A167" s="73" t="s">
        <v>4</v>
      </c>
      <c r="B167" s="15" t="s">
        <v>5</v>
      </c>
      <c r="C167" s="15" t="s">
        <v>123</v>
      </c>
      <c r="D167" s="15">
        <v>0</v>
      </c>
      <c r="E167" s="30">
        <v>33075</v>
      </c>
      <c r="F167" s="15">
        <f t="shared" ref="F167:F174" si="44">+D167*E167</f>
        <v>0</v>
      </c>
      <c r="G167" s="30"/>
      <c r="H167" s="70">
        <f t="shared" ref="H167:H174" si="45">+E167*0.18</f>
        <v>5953.5</v>
      </c>
      <c r="I167" s="15">
        <f t="shared" ref="I167:I174" si="46">+D167*H167</f>
        <v>0</v>
      </c>
      <c r="J167" s="36"/>
      <c r="K167" s="33" t="s">
        <v>121</v>
      </c>
      <c r="L167" s="41"/>
      <c r="M167" s="41"/>
      <c r="O167" s="40"/>
    </row>
    <row r="168" spans="1:15" ht="15.75" customHeight="1" x14ac:dyDescent="0.3">
      <c r="A168" s="73" t="s">
        <v>7</v>
      </c>
      <c r="B168" s="15" t="s">
        <v>8</v>
      </c>
      <c r="C168" s="15" t="s">
        <v>123</v>
      </c>
      <c r="D168" s="15">
        <v>0</v>
      </c>
      <c r="E168" s="30">
        <v>28675</v>
      </c>
      <c r="F168" s="15">
        <f t="shared" si="44"/>
        <v>0</v>
      </c>
      <c r="G168" s="30"/>
      <c r="H168" s="70">
        <f t="shared" si="45"/>
        <v>5161.5</v>
      </c>
      <c r="I168" s="15">
        <f t="shared" si="46"/>
        <v>0</v>
      </c>
      <c r="J168" s="36"/>
      <c r="K168" s="33" t="s">
        <v>121</v>
      </c>
      <c r="L168" s="41"/>
      <c r="M168" s="41"/>
      <c r="O168" s="40"/>
    </row>
    <row r="169" spans="1:15" ht="15.75" customHeight="1" x14ac:dyDescent="0.3">
      <c r="A169" s="73" t="s">
        <v>9</v>
      </c>
      <c r="B169" s="15" t="s">
        <v>10</v>
      </c>
      <c r="C169" s="15" t="s">
        <v>123</v>
      </c>
      <c r="D169" s="15">
        <v>0</v>
      </c>
      <c r="E169" s="30">
        <v>21325</v>
      </c>
      <c r="F169" s="15">
        <f t="shared" si="44"/>
        <v>0</v>
      </c>
      <c r="G169" s="30"/>
      <c r="H169" s="70">
        <f t="shared" si="45"/>
        <v>3838.5</v>
      </c>
      <c r="I169" s="15">
        <f t="shared" si="46"/>
        <v>0</v>
      </c>
      <c r="J169" s="36"/>
      <c r="K169" s="33" t="s">
        <v>121</v>
      </c>
      <c r="L169" s="41"/>
      <c r="M169" s="41"/>
      <c r="O169" s="40"/>
    </row>
    <row r="170" spans="1:15" ht="15.75" customHeight="1" x14ac:dyDescent="0.3">
      <c r="A170" s="73" t="s">
        <v>11</v>
      </c>
      <c r="B170" s="15" t="s">
        <v>12</v>
      </c>
      <c r="C170" s="15" t="s">
        <v>123</v>
      </c>
      <c r="D170" s="15">
        <v>0</v>
      </c>
      <c r="E170" s="30">
        <v>18385</v>
      </c>
      <c r="F170" s="15">
        <f t="shared" si="44"/>
        <v>0</v>
      </c>
      <c r="G170" s="30"/>
      <c r="H170" s="70">
        <f t="shared" si="45"/>
        <v>3309.2999999999997</v>
      </c>
      <c r="I170" s="15">
        <f t="shared" si="46"/>
        <v>0</v>
      </c>
      <c r="J170" s="36"/>
      <c r="K170" s="33" t="s">
        <v>121</v>
      </c>
      <c r="L170" s="41"/>
      <c r="M170" s="41"/>
      <c r="O170" s="40"/>
    </row>
    <row r="171" spans="1:15" ht="15.75" customHeight="1" x14ac:dyDescent="0.3">
      <c r="A171" s="73" t="s">
        <v>13</v>
      </c>
      <c r="B171" s="15" t="s">
        <v>14</v>
      </c>
      <c r="C171" s="15" t="s">
        <v>123</v>
      </c>
      <c r="D171" s="15">
        <v>0</v>
      </c>
      <c r="E171" s="30">
        <v>13950</v>
      </c>
      <c r="F171" s="15">
        <f t="shared" si="44"/>
        <v>0</v>
      </c>
      <c r="G171" s="30"/>
      <c r="H171" s="70">
        <f t="shared" si="45"/>
        <v>2511</v>
      </c>
      <c r="I171" s="15">
        <f t="shared" si="46"/>
        <v>0</v>
      </c>
      <c r="J171" s="36"/>
      <c r="K171" s="33" t="s">
        <v>121</v>
      </c>
      <c r="L171" s="41"/>
      <c r="M171" s="41"/>
      <c r="O171" s="40"/>
    </row>
    <row r="172" spans="1:15" ht="15.75" customHeight="1" x14ac:dyDescent="0.3">
      <c r="A172" s="15"/>
      <c r="B172" s="15"/>
      <c r="C172" s="15" t="s">
        <v>15</v>
      </c>
      <c r="D172" s="15">
        <v>0</v>
      </c>
      <c r="E172" s="30">
        <v>6985</v>
      </c>
      <c r="F172" s="15">
        <f t="shared" si="44"/>
        <v>0</v>
      </c>
      <c r="G172" s="30"/>
      <c r="H172" s="70">
        <f t="shared" si="45"/>
        <v>1257.3</v>
      </c>
      <c r="I172" s="15">
        <f t="shared" si="46"/>
        <v>0</v>
      </c>
      <c r="J172" s="36"/>
      <c r="K172" s="33" t="s">
        <v>74</v>
      </c>
      <c r="L172" s="41"/>
      <c r="M172" s="41"/>
      <c r="O172" s="40"/>
    </row>
    <row r="173" spans="1:15" ht="15.75" customHeight="1" x14ac:dyDescent="0.3">
      <c r="A173" s="15"/>
      <c r="B173" s="15"/>
      <c r="C173" s="15" t="s">
        <v>16</v>
      </c>
      <c r="D173" s="15">
        <v>0</v>
      </c>
      <c r="E173" s="30">
        <v>3495</v>
      </c>
      <c r="F173" s="15">
        <f t="shared" si="44"/>
        <v>0</v>
      </c>
      <c r="G173" s="30"/>
      <c r="H173" s="70">
        <f t="shared" si="45"/>
        <v>629.1</v>
      </c>
      <c r="I173" s="15">
        <f t="shared" si="46"/>
        <v>0</v>
      </c>
      <c r="J173" s="36"/>
      <c r="K173" s="33" t="s">
        <v>75</v>
      </c>
      <c r="L173" s="41"/>
      <c r="M173" s="41"/>
      <c r="O173" s="40"/>
    </row>
    <row r="174" spans="1:15" ht="15.75" customHeight="1" x14ac:dyDescent="0.3">
      <c r="A174" s="15"/>
      <c r="B174" s="15"/>
      <c r="C174" s="15" t="s">
        <v>17</v>
      </c>
      <c r="D174" s="15">
        <v>0</v>
      </c>
      <c r="E174" s="30">
        <v>1395</v>
      </c>
      <c r="F174" s="15">
        <f t="shared" si="44"/>
        <v>0</v>
      </c>
      <c r="G174" s="30"/>
      <c r="H174" s="70">
        <f t="shared" si="45"/>
        <v>251.1</v>
      </c>
      <c r="I174" s="15">
        <f t="shared" si="46"/>
        <v>0</v>
      </c>
      <c r="J174" s="36"/>
      <c r="K174" s="33"/>
      <c r="L174" s="41"/>
      <c r="M174" s="41"/>
      <c r="O174" s="40"/>
    </row>
    <row r="175" spans="1:15" ht="15.75" customHeight="1" x14ac:dyDescent="0.3">
      <c r="A175" s="18" t="s">
        <v>25</v>
      </c>
      <c r="B175" s="18"/>
      <c r="C175" s="18"/>
      <c r="D175" s="17"/>
      <c r="E175" s="74"/>
      <c r="F175" s="17">
        <f>SUM(F167:F174)</f>
        <v>0</v>
      </c>
      <c r="G175" s="74"/>
      <c r="H175" s="72"/>
      <c r="I175" s="17">
        <f>SUM(I167:I174)</f>
        <v>0</v>
      </c>
      <c r="J175" s="36"/>
      <c r="K175" s="35"/>
      <c r="L175" s="41"/>
      <c r="M175" s="41"/>
      <c r="O175" s="40"/>
    </row>
    <row r="176" spans="1:15" ht="15.75" customHeight="1" x14ac:dyDescent="0.3">
      <c r="A176" s="18"/>
      <c r="B176" s="18"/>
      <c r="C176" s="18"/>
      <c r="D176" s="18"/>
      <c r="E176" s="74"/>
      <c r="F176" s="15"/>
      <c r="G176" s="74"/>
      <c r="H176" s="70"/>
      <c r="I176" s="15"/>
      <c r="J176" s="33"/>
      <c r="K176" s="33"/>
      <c r="L176" s="41"/>
      <c r="M176" s="41"/>
      <c r="O176" s="40"/>
    </row>
    <row r="177" spans="1:15" ht="15.75" customHeight="1" x14ac:dyDescent="0.3">
      <c r="A177" s="15"/>
      <c r="B177" s="15"/>
      <c r="C177" s="64" t="s">
        <v>99</v>
      </c>
      <c r="D177" s="16" t="s">
        <v>69</v>
      </c>
      <c r="E177" s="16" t="s">
        <v>70</v>
      </c>
      <c r="F177" s="29" t="s">
        <v>25</v>
      </c>
      <c r="G177" s="16"/>
      <c r="H177" s="69" t="s">
        <v>71</v>
      </c>
      <c r="I177" s="29" t="s">
        <v>25</v>
      </c>
      <c r="J177" s="33"/>
      <c r="K177" s="36"/>
      <c r="L177" s="41"/>
      <c r="M177" s="41"/>
      <c r="O177" s="40"/>
    </row>
    <row r="178" spans="1:15" ht="15.75" customHeight="1" x14ac:dyDescent="0.3">
      <c r="A178" s="73"/>
      <c r="B178" s="15"/>
      <c r="C178" s="15" t="s">
        <v>100</v>
      </c>
      <c r="D178" s="15">
        <v>0</v>
      </c>
      <c r="E178" s="30">
        <v>0</v>
      </c>
      <c r="F178" s="15">
        <f t="shared" ref="F178:F183" si="47">+D178*E178</f>
        <v>0</v>
      </c>
      <c r="G178" s="30"/>
      <c r="H178" s="70">
        <f t="shared" ref="H178:H183" si="48">+E178*0.18</f>
        <v>0</v>
      </c>
      <c r="I178" s="15">
        <f t="shared" ref="I178:I183" si="49">+D178*H178</f>
        <v>0</v>
      </c>
      <c r="J178" s="33"/>
      <c r="K178" s="33"/>
      <c r="L178" s="41"/>
      <c r="M178" s="41"/>
      <c r="O178" s="40"/>
    </row>
    <row r="179" spans="1:15" ht="15.75" customHeight="1" x14ac:dyDescent="0.3">
      <c r="A179" s="73"/>
      <c r="B179" s="15"/>
      <c r="C179" s="15"/>
      <c r="D179" s="15"/>
      <c r="E179" s="30"/>
      <c r="F179" s="15"/>
      <c r="G179" s="30"/>
      <c r="H179" s="70"/>
      <c r="I179" s="15"/>
      <c r="J179" s="33"/>
      <c r="K179" s="33"/>
      <c r="L179" s="41"/>
      <c r="M179" s="41"/>
      <c r="O179" s="40"/>
    </row>
    <row r="180" spans="1:15" ht="15.75" customHeight="1" x14ac:dyDescent="0.3">
      <c r="A180" s="73"/>
      <c r="B180" s="15"/>
      <c r="C180" s="15" t="s">
        <v>101</v>
      </c>
      <c r="D180" s="15">
        <v>0</v>
      </c>
      <c r="E180" s="30">
        <v>13385</v>
      </c>
      <c r="F180" s="15">
        <f t="shared" si="47"/>
        <v>0</v>
      </c>
      <c r="G180" s="30"/>
      <c r="H180" s="70">
        <f t="shared" si="48"/>
        <v>2409.2999999999997</v>
      </c>
      <c r="I180" s="15">
        <f t="shared" si="49"/>
        <v>0</v>
      </c>
      <c r="J180" s="33"/>
      <c r="K180" s="33" t="s">
        <v>102</v>
      </c>
      <c r="L180" s="41"/>
      <c r="M180" s="41"/>
      <c r="O180" s="40"/>
    </row>
    <row r="181" spans="1:15" ht="15.75" customHeight="1" x14ac:dyDescent="0.3">
      <c r="A181" s="15"/>
      <c r="B181" s="15"/>
      <c r="C181" s="15" t="s">
        <v>15</v>
      </c>
      <c r="D181" s="15">
        <v>0</v>
      </c>
      <c r="E181" s="30">
        <v>4735</v>
      </c>
      <c r="F181" s="15">
        <f t="shared" si="47"/>
        <v>0</v>
      </c>
      <c r="G181" s="30"/>
      <c r="H181" s="70">
        <f t="shared" si="48"/>
        <v>852.3</v>
      </c>
      <c r="I181" s="15">
        <f t="shared" si="49"/>
        <v>0</v>
      </c>
      <c r="J181" s="33"/>
      <c r="K181" s="33" t="s">
        <v>74</v>
      </c>
      <c r="L181" s="41"/>
      <c r="M181" s="41"/>
      <c r="O181" s="40"/>
    </row>
    <row r="182" spans="1:15" ht="15.75" customHeight="1" x14ac:dyDescent="0.3">
      <c r="A182" s="15"/>
      <c r="B182" s="15"/>
      <c r="C182" s="15" t="s">
        <v>16</v>
      </c>
      <c r="D182" s="15">
        <v>0</v>
      </c>
      <c r="E182" s="30">
        <v>2365</v>
      </c>
      <c r="F182" s="15">
        <f t="shared" si="47"/>
        <v>0</v>
      </c>
      <c r="G182" s="30"/>
      <c r="H182" s="70">
        <f t="shared" si="48"/>
        <v>425.7</v>
      </c>
      <c r="I182" s="15">
        <f t="shared" si="49"/>
        <v>0</v>
      </c>
      <c r="J182" s="33"/>
      <c r="K182" s="33" t="s">
        <v>75</v>
      </c>
      <c r="L182" s="41"/>
      <c r="M182" s="41"/>
      <c r="O182" s="40"/>
    </row>
    <row r="183" spans="1:15" ht="15.75" customHeight="1" x14ac:dyDescent="0.3">
      <c r="A183" s="15"/>
      <c r="B183" s="15"/>
      <c r="C183" s="15" t="s">
        <v>17</v>
      </c>
      <c r="D183" s="15">
        <v>0</v>
      </c>
      <c r="E183" s="30">
        <v>474</v>
      </c>
      <c r="F183" s="15">
        <f t="shared" si="47"/>
        <v>0</v>
      </c>
      <c r="G183" s="30"/>
      <c r="H183" s="70">
        <f t="shared" si="48"/>
        <v>85.32</v>
      </c>
      <c r="I183" s="15">
        <f t="shared" si="49"/>
        <v>0</v>
      </c>
      <c r="J183" s="33"/>
      <c r="K183" s="33"/>
      <c r="L183" s="41"/>
      <c r="M183" s="41"/>
      <c r="O183" s="40"/>
    </row>
    <row r="184" spans="1:15" ht="15.75" customHeight="1" x14ac:dyDescent="0.3">
      <c r="A184" s="18"/>
      <c r="B184" s="18"/>
      <c r="C184" s="18"/>
      <c r="D184" s="15"/>
      <c r="E184" s="30"/>
      <c r="F184" s="15"/>
      <c r="G184" s="30"/>
      <c r="H184" s="70"/>
      <c r="I184" s="15"/>
      <c r="J184" s="33"/>
      <c r="K184" s="33"/>
      <c r="L184" s="41"/>
      <c r="M184" s="41"/>
      <c r="O184" s="40"/>
    </row>
    <row r="185" spans="1:15" ht="15.75" customHeight="1" x14ac:dyDescent="0.3">
      <c r="A185" s="73"/>
      <c r="B185" s="15"/>
      <c r="C185" s="15" t="s">
        <v>103</v>
      </c>
      <c r="D185" s="15">
        <v>0</v>
      </c>
      <c r="E185" s="30">
        <v>27795</v>
      </c>
      <c r="F185" s="15">
        <f t="shared" ref="F185:F188" si="50">+D185*E185</f>
        <v>0</v>
      </c>
      <c r="G185" s="30"/>
      <c r="H185" s="70">
        <f t="shared" ref="H185:H188" si="51">+E185*0.18</f>
        <v>5003.0999999999995</v>
      </c>
      <c r="I185" s="15">
        <f t="shared" ref="I185:I188" si="52">+D185*H185</f>
        <v>0</v>
      </c>
      <c r="J185" s="33"/>
      <c r="K185" s="33" t="s">
        <v>104</v>
      </c>
      <c r="L185" s="41"/>
      <c r="M185" s="41"/>
      <c r="O185" s="40"/>
    </row>
    <row r="186" spans="1:15" ht="15.75" customHeight="1" x14ac:dyDescent="0.3">
      <c r="A186" s="15"/>
      <c r="B186" s="15"/>
      <c r="C186" s="15" t="s">
        <v>15</v>
      </c>
      <c r="D186" s="15">
        <v>0</v>
      </c>
      <c r="E186" s="30">
        <v>6175</v>
      </c>
      <c r="F186" s="15">
        <f t="shared" si="50"/>
        <v>0</v>
      </c>
      <c r="G186" s="30"/>
      <c r="H186" s="70">
        <f t="shared" si="51"/>
        <v>1111.5</v>
      </c>
      <c r="I186" s="15">
        <f t="shared" si="52"/>
        <v>0</v>
      </c>
      <c r="J186" s="33"/>
      <c r="K186" s="33" t="s">
        <v>74</v>
      </c>
      <c r="L186" s="41"/>
      <c r="M186" s="41"/>
      <c r="O186" s="40"/>
    </row>
    <row r="187" spans="1:15" ht="15.75" customHeight="1" x14ac:dyDescent="0.3">
      <c r="A187" s="15"/>
      <c r="B187" s="15"/>
      <c r="C187" s="15" t="s">
        <v>16</v>
      </c>
      <c r="D187" s="15">
        <v>0</v>
      </c>
      <c r="E187" s="30">
        <v>3090</v>
      </c>
      <c r="F187" s="15">
        <f t="shared" si="50"/>
        <v>0</v>
      </c>
      <c r="G187" s="30"/>
      <c r="H187" s="70">
        <f t="shared" si="51"/>
        <v>556.19999999999993</v>
      </c>
      <c r="I187" s="15">
        <f t="shared" si="52"/>
        <v>0</v>
      </c>
      <c r="J187" s="33"/>
      <c r="K187" s="33" t="s">
        <v>75</v>
      </c>
      <c r="L187" s="41"/>
      <c r="M187" s="41"/>
      <c r="O187" s="40"/>
    </row>
    <row r="188" spans="1:15" ht="15.75" customHeight="1" x14ac:dyDescent="0.3">
      <c r="A188" s="15"/>
      <c r="B188" s="15"/>
      <c r="C188" s="15" t="s">
        <v>17</v>
      </c>
      <c r="D188" s="15">
        <v>0</v>
      </c>
      <c r="E188" s="30">
        <v>618</v>
      </c>
      <c r="F188" s="15">
        <f t="shared" si="50"/>
        <v>0</v>
      </c>
      <c r="G188" s="30"/>
      <c r="H188" s="70">
        <f t="shared" si="51"/>
        <v>111.24</v>
      </c>
      <c r="I188" s="15">
        <f t="shared" si="52"/>
        <v>0</v>
      </c>
      <c r="J188" s="33"/>
      <c r="K188" s="33"/>
      <c r="L188" s="41"/>
      <c r="M188" s="41"/>
      <c r="O188" s="40"/>
    </row>
    <row r="189" spans="1:15" ht="15.75" customHeight="1" x14ac:dyDescent="0.3">
      <c r="A189" s="15"/>
      <c r="B189" s="15"/>
      <c r="C189" s="18"/>
      <c r="D189" s="15"/>
      <c r="E189" s="30"/>
      <c r="F189" s="15"/>
      <c r="G189" s="30"/>
      <c r="H189" s="70"/>
      <c r="I189" s="15"/>
      <c r="J189" s="33"/>
      <c r="K189" s="33"/>
      <c r="L189" s="41"/>
      <c r="M189" s="41"/>
      <c r="O189" s="40"/>
    </row>
    <row r="190" spans="1:15" ht="15.75" customHeight="1" x14ac:dyDescent="0.3">
      <c r="A190" s="15"/>
      <c r="B190" s="15"/>
      <c r="C190" s="15" t="s">
        <v>105</v>
      </c>
      <c r="D190" s="15">
        <v>0</v>
      </c>
      <c r="E190" s="30">
        <v>45000</v>
      </c>
      <c r="F190" s="15">
        <f t="shared" ref="F190:F193" si="53">+D190*E190</f>
        <v>0</v>
      </c>
      <c r="G190" s="30"/>
      <c r="H190" s="70">
        <f t="shared" ref="H190:H193" si="54">+E190*0.18</f>
        <v>8100</v>
      </c>
      <c r="I190" s="15">
        <f t="shared" ref="I190:I193" si="55">+D190*H190</f>
        <v>0</v>
      </c>
      <c r="J190" s="33"/>
      <c r="K190" s="33" t="s">
        <v>106</v>
      </c>
      <c r="L190" s="41"/>
      <c r="M190" s="41"/>
      <c r="O190" s="40"/>
    </row>
    <row r="191" spans="1:15" ht="15.75" customHeight="1" x14ac:dyDescent="0.3">
      <c r="A191" s="15"/>
      <c r="B191" s="15"/>
      <c r="C191" s="15" t="s">
        <v>15</v>
      </c>
      <c r="D191" s="15">
        <v>0</v>
      </c>
      <c r="E191" s="30">
        <v>18500</v>
      </c>
      <c r="F191" s="15">
        <f t="shared" si="53"/>
        <v>0</v>
      </c>
      <c r="G191" s="30"/>
      <c r="H191" s="70">
        <f t="shared" si="54"/>
        <v>3330</v>
      </c>
      <c r="I191" s="15">
        <f t="shared" si="55"/>
        <v>0</v>
      </c>
      <c r="J191" s="33"/>
      <c r="K191" s="33" t="s">
        <v>74</v>
      </c>
      <c r="L191" s="41"/>
      <c r="M191" s="41"/>
      <c r="O191" s="40"/>
    </row>
    <row r="192" spans="1:15" ht="15.75" customHeight="1" x14ac:dyDescent="0.3">
      <c r="A192" s="15"/>
      <c r="B192" s="15"/>
      <c r="C192" s="15" t="s">
        <v>16</v>
      </c>
      <c r="D192" s="15">
        <v>0</v>
      </c>
      <c r="E192" s="30">
        <v>9250</v>
      </c>
      <c r="F192" s="15">
        <f t="shared" si="53"/>
        <v>0</v>
      </c>
      <c r="G192" s="30"/>
      <c r="H192" s="70">
        <f t="shared" si="54"/>
        <v>1665</v>
      </c>
      <c r="I192" s="15">
        <f t="shared" si="55"/>
        <v>0</v>
      </c>
      <c r="J192" s="33"/>
      <c r="K192" s="33" t="s">
        <v>75</v>
      </c>
      <c r="L192" s="41"/>
      <c r="M192" s="41"/>
      <c r="O192" s="40"/>
    </row>
    <row r="193" spans="1:15" ht="15.75" customHeight="1" x14ac:dyDescent="0.3">
      <c r="A193" s="15"/>
      <c r="B193" s="15"/>
      <c r="C193" s="15" t="s">
        <v>17</v>
      </c>
      <c r="D193" s="15">
        <v>0</v>
      </c>
      <c r="E193" s="30">
        <v>1850</v>
      </c>
      <c r="F193" s="15">
        <f t="shared" si="53"/>
        <v>0</v>
      </c>
      <c r="G193" s="30"/>
      <c r="H193" s="70">
        <f t="shared" si="54"/>
        <v>333</v>
      </c>
      <c r="I193" s="15">
        <f t="shared" si="55"/>
        <v>0</v>
      </c>
      <c r="J193" s="33"/>
      <c r="K193" s="33"/>
      <c r="L193" s="41"/>
      <c r="M193" s="41"/>
      <c r="O193" s="40"/>
    </row>
    <row r="194" spans="1:15" ht="15.75" customHeight="1" x14ac:dyDescent="0.3">
      <c r="A194" s="15"/>
      <c r="B194" s="15"/>
      <c r="C194" s="18"/>
      <c r="D194" s="15"/>
      <c r="E194" s="30"/>
      <c r="F194" s="15"/>
      <c r="G194" s="30"/>
      <c r="H194" s="70"/>
      <c r="I194" s="15"/>
      <c r="J194" s="33"/>
      <c r="K194" s="33"/>
      <c r="L194" s="41"/>
      <c r="M194" s="41"/>
      <c r="O194" s="40"/>
    </row>
    <row r="195" spans="1:15" ht="15.75" customHeight="1" x14ac:dyDescent="0.3">
      <c r="A195" s="15"/>
      <c r="B195" s="15"/>
      <c r="C195" s="15" t="s">
        <v>107</v>
      </c>
      <c r="D195" s="15">
        <v>0</v>
      </c>
      <c r="E195" s="30">
        <v>79500</v>
      </c>
      <c r="F195" s="15">
        <f t="shared" ref="F195:F198" si="56">+D195*E195</f>
        <v>0</v>
      </c>
      <c r="G195" s="30"/>
      <c r="H195" s="70">
        <f t="shared" ref="H195:H198" si="57">+E195*0.18</f>
        <v>14310</v>
      </c>
      <c r="I195" s="15">
        <f t="shared" ref="I195:I198" si="58">+D195*H195</f>
        <v>0</v>
      </c>
      <c r="J195" s="33"/>
      <c r="K195" s="33" t="s">
        <v>108</v>
      </c>
      <c r="L195" s="41"/>
      <c r="M195" s="41"/>
      <c r="O195" s="40"/>
    </row>
    <row r="196" spans="1:15" ht="15.75" customHeight="1" x14ac:dyDescent="0.3">
      <c r="A196" s="15"/>
      <c r="B196" s="15"/>
      <c r="C196" s="15" t="s">
        <v>15</v>
      </c>
      <c r="D196" s="15">
        <v>0</v>
      </c>
      <c r="E196" s="30">
        <v>30900</v>
      </c>
      <c r="F196" s="15">
        <f t="shared" si="56"/>
        <v>0</v>
      </c>
      <c r="G196" s="30"/>
      <c r="H196" s="70">
        <f t="shared" si="57"/>
        <v>5562</v>
      </c>
      <c r="I196" s="15">
        <f t="shared" si="58"/>
        <v>0</v>
      </c>
      <c r="J196" s="33"/>
      <c r="K196" s="33" t="s">
        <v>74</v>
      </c>
      <c r="L196" s="41"/>
      <c r="M196" s="41"/>
      <c r="O196" s="40"/>
    </row>
    <row r="197" spans="1:15" ht="15.75" customHeight="1" x14ac:dyDescent="0.3">
      <c r="A197" s="15"/>
      <c r="B197" s="15"/>
      <c r="C197" s="15" t="s">
        <v>16</v>
      </c>
      <c r="D197" s="15">
        <v>0</v>
      </c>
      <c r="E197" s="30">
        <v>15450</v>
      </c>
      <c r="F197" s="15">
        <f t="shared" si="56"/>
        <v>0</v>
      </c>
      <c r="G197" s="30"/>
      <c r="H197" s="70">
        <f t="shared" si="57"/>
        <v>2781</v>
      </c>
      <c r="I197" s="15">
        <f t="shared" si="58"/>
        <v>0</v>
      </c>
      <c r="J197" s="33"/>
      <c r="K197" s="33" t="s">
        <v>75</v>
      </c>
      <c r="L197" s="41"/>
      <c r="M197" s="41"/>
      <c r="O197" s="40"/>
    </row>
    <row r="198" spans="1:15" ht="15.75" customHeight="1" x14ac:dyDescent="0.3">
      <c r="A198" s="15"/>
      <c r="B198" s="15"/>
      <c r="C198" s="15" t="s">
        <v>17</v>
      </c>
      <c r="D198" s="15">
        <v>0</v>
      </c>
      <c r="E198" s="30">
        <v>3090</v>
      </c>
      <c r="F198" s="15">
        <f t="shared" si="56"/>
        <v>0</v>
      </c>
      <c r="G198" s="30"/>
      <c r="H198" s="70">
        <f t="shared" si="57"/>
        <v>556.19999999999993</v>
      </c>
      <c r="I198" s="15">
        <f t="shared" si="58"/>
        <v>0</v>
      </c>
      <c r="J198" s="33"/>
      <c r="K198" s="33"/>
      <c r="L198" s="41"/>
      <c r="M198" s="41"/>
      <c r="O198" s="40"/>
    </row>
    <row r="199" spans="1:15" ht="15.75" customHeight="1" x14ac:dyDescent="0.3">
      <c r="A199" s="18" t="s">
        <v>25</v>
      </c>
      <c r="B199" s="18"/>
      <c r="C199" s="18"/>
      <c r="D199" s="15"/>
      <c r="E199" s="15"/>
      <c r="F199" s="17">
        <f>SUM(F178:F198)</f>
        <v>0</v>
      </c>
      <c r="G199" s="15"/>
      <c r="H199" s="15"/>
      <c r="I199" s="17">
        <f>SUM(I178:I198)</f>
        <v>0</v>
      </c>
      <c r="J199" s="33"/>
      <c r="K199" s="33"/>
      <c r="L199" s="41"/>
      <c r="M199" s="41"/>
      <c r="O199" s="40"/>
    </row>
    <row r="200" spans="1:15" ht="15.75" customHeight="1" x14ac:dyDescent="0.3">
      <c r="D200" s="15"/>
      <c r="E200" s="4"/>
      <c r="F200" s="15"/>
      <c r="G200" s="1"/>
      <c r="H200" s="70"/>
      <c r="I200" s="15"/>
      <c r="J200" s="13"/>
      <c r="K200" s="34"/>
      <c r="L200" s="41"/>
      <c r="M200" s="41"/>
      <c r="O200" s="40"/>
    </row>
    <row r="201" spans="1:15" ht="15.75" customHeight="1" x14ac:dyDescent="0.3">
      <c r="C201" s="6" t="s">
        <v>53</v>
      </c>
      <c r="D201" s="16" t="s">
        <v>69</v>
      </c>
      <c r="E201" s="16" t="s">
        <v>70</v>
      </c>
      <c r="F201" s="29" t="s">
        <v>25</v>
      </c>
      <c r="G201" s="1"/>
      <c r="H201" s="69" t="s">
        <v>71</v>
      </c>
      <c r="I201" s="29" t="s">
        <v>25</v>
      </c>
      <c r="J201" s="1"/>
      <c r="K201" s="33"/>
    </row>
    <row r="202" spans="1:15" ht="15.75" customHeight="1" x14ac:dyDescent="0.3">
      <c r="A202" s="3" t="s">
        <v>4</v>
      </c>
      <c r="B202" s="1" t="s">
        <v>5</v>
      </c>
      <c r="C202" s="1" t="s">
        <v>34</v>
      </c>
      <c r="D202" s="15">
        <v>0</v>
      </c>
      <c r="E202" s="5">
        <v>83375</v>
      </c>
      <c r="F202" s="15">
        <f t="shared" ref="F202:F209" si="59">+D202*E202</f>
        <v>0</v>
      </c>
      <c r="G202" s="1"/>
      <c r="H202" s="70">
        <f t="shared" ref="H202:H209" si="60">+E202*0.18</f>
        <v>15007.5</v>
      </c>
      <c r="I202" s="15">
        <f t="shared" ref="I202:I209" si="61">+D202*H202</f>
        <v>0</v>
      </c>
      <c r="J202" s="5"/>
      <c r="K202" s="33"/>
      <c r="L202" s="10"/>
      <c r="O202" s="40"/>
    </row>
    <row r="203" spans="1:15" ht="15.75" customHeight="1" x14ac:dyDescent="0.3">
      <c r="A203" s="3" t="s">
        <v>7</v>
      </c>
      <c r="B203" s="1" t="s">
        <v>8</v>
      </c>
      <c r="C203" s="1" t="s">
        <v>34</v>
      </c>
      <c r="D203" s="15">
        <v>0</v>
      </c>
      <c r="E203" s="5">
        <v>63250</v>
      </c>
      <c r="F203" s="15">
        <f t="shared" si="59"/>
        <v>0</v>
      </c>
      <c r="G203" s="1"/>
      <c r="H203" s="70">
        <f t="shared" si="60"/>
        <v>11385</v>
      </c>
      <c r="I203" s="15">
        <f t="shared" si="61"/>
        <v>0</v>
      </c>
      <c r="J203" s="5"/>
      <c r="K203" s="33"/>
      <c r="L203" s="10"/>
      <c r="O203" s="40"/>
    </row>
    <row r="204" spans="1:15" ht="15.75" customHeight="1" x14ac:dyDescent="0.3">
      <c r="A204" s="3" t="s">
        <v>9</v>
      </c>
      <c r="B204" s="1" t="s">
        <v>10</v>
      </c>
      <c r="C204" s="1" t="s">
        <v>34</v>
      </c>
      <c r="D204" s="15">
        <v>0</v>
      </c>
      <c r="E204" s="5">
        <v>46000</v>
      </c>
      <c r="F204" s="15">
        <f t="shared" si="59"/>
        <v>0</v>
      </c>
      <c r="G204" s="1"/>
      <c r="H204" s="70">
        <f t="shared" si="60"/>
        <v>8280</v>
      </c>
      <c r="I204" s="15">
        <f t="shared" si="61"/>
        <v>0</v>
      </c>
      <c r="J204" s="5"/>
      <c r="K204" s="33"/>
      <c r="L204" s="10"/>
      <c r="O204" s="40"/>
    </row>
    <row r="205" spans="1:15" ht="15.75" customHeight="1" x14ac:dyDescent="0.3">
      <c r="A205" s="3" t="s">
        <v>11</v>
      </c>
      <c r="B205" s="1" t="s">
        <v>12</v>
      </c>
      <c r="C205" s="1" t="s">
        <v>34</v>
      </c>
      <c r="D205" s="15">
        <v>0</v>
      </c>
      <c r="E205" s="5">
        <v>32200</v>
      </c>
      <c r="F205" s="15">
        <f t="shared" si="59"/>
        <v>0</v>
      </c>
      <c r="G205" s="1"/>
      <c r="H205" s="70">
        <f t="shared" si="60"/>
        <v>5796</v>
      </c>
      <c r="I205" s="15">
        <f t="shared" si="61"/>
        <v>0</v>
      </c>
      <c r="J205" s="5"/>
      <c r="K205" s="33"/>
      <c r="L205" s="10"/>
      <c r="O205" s="40"/>
    </row>
    <row r="206" spans="1:15" ht="15.75" customHeight="1" x14ac:dyDescent="0.3">
      <c r="A206" s="3" t="s">
        <v>13</v>
      </c>
      <c r="B206" s="1" t="s">
        <v>14</v>
      </c>
      <c r="C206" s="1" t="s">
        <v>34</v>
      </c>
      <c r="D206" s="15">
        <v>0</v>
      </c>
      <c r="E206" s="5">
        <v>24150</v>
      </c>
      <c r="F206" s="15">
        <f t="shared" si="59"/>
        <v>0</v>
      </c>
      <c r="G206" s="1"/>
      <c r="H206" s="70">
        <f t="shared" si="60"/>
        <v>4347</v>
      </c>
      <c r="I206" s="15">
        <f t="shared" si="61"/>
        <v>0</v>
      </c>
      <c r="J206" s="5"/>
      <c r="K206" s="33"/>
      <c r="L206" s="10"/>
      <c r="O206" s="40"/>
    </row>
    <row r="207" spans="1:15" ht="15.75" customHeight="1" x14ac:dyDescent="0.3">
      <c r="C207" s="1" t="s">
        <v>15</v>
      </c>
      <c r="D207" s="15">
        <v>0</v>
      </c>
      <c r="E207" s="5">
        <v>12075</v>
      </c>
      <c r="F207" s="15">
        <f t="shared" si="59"/>
        <v>0</v>
      </c>
      <c r="G207" s="1"/>
      <c r="H207" s="70">
        <f t="shared" si="60"/>
        <v>2173.5</v>
      </c>
      <c r="I207" s="15">
        <f t="shared" si="61"/>
        <v>0</v>
      </c>
      <c r="J207" s="5"/>
      <c r="K207" s="33"/>
      <c r="L207" s="10"/>
      <c r="O207" s="40"/>
    </row>
    <row r="208" spans="1:15" ht="15.75" customHeight="1" x14ac:dyDescent="0.3">
      <c r="C208" s="1" t="s">
        <v>16</v>
      </c>
      <c r="D208" s="15">
        <v>0</v>
      </c>
      <c r="E208" s="5">
        <v>6038</v>
      </c>
      <c r="F208" s="15">
        <f t="shared" si="59"/>
        <v>0</v>
      </c>
      <c r="G208" s="1"/>
      <c r="H208" s="70">
        <f t="shared" si="60"/>
        <v>1086.8399999999999</v>
      </c>
      <c r="I208" s="15">
        <f t="shared" si="61"/>
        <v>0</v>
      </c>
      <c r="J208" s="5"/>
      <c r="K208" s="33"/>
      <c r="L208" s="10"/>
      <c r="O208" s="40"/>
    </row>
    <row r="209" spans="1:15" ht="15.75" customHeight="1" x14ac:dyDescent="0.3">
      <c r="C209" s="1" t="s">
        <v>17</v>
      </c>
      <c r="D209" s="15">
        <v>0</v>
      </c>
      <c r="E209" s="5">
        <v>2415</v>
      </c>
      <c r="F209" s="15">
        <f t="shared" si="59"/>
        <v>0</v>
      </c>
      <c r="G209" s="1"/>
      <c r="H209" s="70">
        <f t="shared" si="60"/>
        <v>434.7</v>
      </c>
      <c r="I209" s="15">
        <f t="shared" si="61"/>
        <v>0</v>
      </c>
      <c r="J209" s="5"/>
      <c r="K209" s="33"/>
      <c r="L209" s="10"/>
      <c r="O209" s="40"/>
    </row>
    <row r="210" spans="1:15" ht="15.75" customHeight="1" x14ac:dyDescent="0.3">
      <c r="A210" s="8" t="s">
        <v>25</v>
      </c>
      <c r="B210" s="8"/>
      <c r="C210" s="8"/>
      <c r="D210" s="17"/>
      <c r="E210" s="1"/>
      <c r="F210" s="17">
        <f>SUM(F202:F209)</f>
        <v>0</v>
      </c>
      <c r="G210" s="1"/>
      <c r="H210" s="72"/>
      <c r="I210" s="17">
        <f>SUM(I202:I209)</f>
        <v>0</v>
      </c>
      <c r="J210" s="1"/>
      <c r="K210" s="35"/>
    </row>
    <row r="211" spans="1:15" ht="15.75" customHeight="1" x14ac:dyDescent="0.3">
      <c r="D211" s="15"/>
      <c r="E211" s="1"/>
      <c r="F211" s="15"/>
      <c r="G211" s="1"/>
      <c r="H211" s="70"/>
      <c r="I211" s="15"/>
      <c r="J211" s="1"/>
      <c r="K211" s="33"/>
    </row>
    <row r="212" spans="1:15" ht="15.75" customHeight="1" x14ac:dyDescent="0.3">
      <c r="C212" s="6" t="s">
        <v>54</v>
      </c>
      <c r="D212" s="16" t="s">
        <v>69</v>
      </c>
      <c r="E212" s="16" t="s">
        <v>70</v>
      </c>
      <c r="F212" s="29" t="s">
        <v>25</v>
      </c>
      <c r="G212" s="1"/>
      <c r="H212" s="69" t="s">
        <v>71</v>
      </c>
      <c r="I212" s="29" t="s">
        <v>25</v>
      </c>
      <c r="J212" s="1"/>
      <c r="K212" s="33"/>
    </row>
    <row r="213" spans="1:15" ht="15.75" customHeight="1" x14ac:dyDescent="0.3">
      <c r="A213" s="3" t="s">
        <v>4</v>
      </c>
      <c r="B213" s="1" t="s">
        <v>5</v>
      </c>
      <c r="C213" s="1" t="s">
        <v>35</v>
      </c>
      <c r="D213" s="15">
        <v>0</v>
      </c>
      <c r="E213" s="5">
        <v>46575</v>
      </c>
      <c r="F213" s="15">
        <f t="shared" ref="F213:F220" si="62">+D213*E213</f>
        <v>0</v>
      </c>
      <c r="G213" s="1"/>
      <c r="H213" s="70">
        <f t="shared" ref="H213:H220" si="63">+E213*0.18</f>
        <v>8383.5</v>
      </c>
      <c r="I213" s="15">
        <f t="shared" ref="I213:I220" si="64">+D213*H213</f>
        <v>0</v>
      </c>
      <c r="J213" s="5"/>
      <c r="K213" s="33" t="s">
        <v>85</v>
      </c>
      <c r="L213" s="10"/>
      <c r="O213" s="40"/>
    </row>
    <row r="214" spans="1:15" ht="15.75" customHeight="1" x14ac:dyDescent="0.3">
      <c r="A214" s="3" t="s">
        <v>7</v>
      </c>
      <c r="B214" s="1" t="s">
        <v>8</v>
      </c>
      <c r="C214" s="1" t="s">
        <v>35</v>
      </c>
      <c r="D214" s="15">
        <v>0</v>
      </c>
      <c r="E214" s="5">
        <v>34213</v>
      </c>
      <c r="F214" s="15">
        <f t="shared" si="62"/>
        <v>0</v>
      </c>
      <c r="G214" s="1"/>
      <c r="H214" s="70">
        <f t="shared" si="63"/>
        <v>6158.34</v>
      </c>
      <c r="I214" s="15">
        <f t="shared" si="64"/>
        <v>0</v>
      </c>
      <c r="J214" s="5"/>
      <c r="K214" s="33" t="s">
        <v>85</v>
      </c>
      <c r="L214" s="10"/>
      <c r="O214" s="40"/>
    </row>
    <row r="215" spans="1:15" ht="15.75" customHeight="1" x14ac:dyDescent="0.3">
      <c r="A215" s="3" t="s">
        <v>9</v>
      </c>
      <c r="B215" s="1" t="s">
        <v>10</v>
      </c>
      <c r="C215" s="1" t="s">
        <v>35</v>
      </c>
      <c r="D215" s="15">
        <v>0</v>
      </c>
      <c r="E215" s="5">
        <v>26450</v>
      </c>
      <c r="F215" s="15">
        <f t="shared" si="62"/>
        <v>0</v>
      </c>
      <c r="G215" s="1"/>
      <c r="H215" s="70">
        <f t="shared" si="63"/>
        <v>4761</v>
      </c>
      <c r="I215" s="15">
        <f t="shared" si="64"/>
        <v>0</v>
      </c>
      <c r="J215" s="5"/>
      <c r="K215" s="33" t="s">
        <v>85</v>
      </c>
      <c r="L215" s="10"/>
      <c r="O215" s="40"/>
    </row>
    <row r="216" spans="1:15" ht="15.75" customHeight="1" x14ac:dyDescent="0.3">
      <c r="A216" s="3" t="s">
        <v>11</v>
      </c>
      <c r="B216" s="1" t="s">
        <v>12</v>
      </c>
      <c r="C216" s="1" t="s">
        <v>35</v>
      </c>
      <c r="D216" s="15">
        <v>0</v>
      </c>
      <c r="E216" s="5">
        <v>16675</v>
      </c>
      <c r="F216" s="15">
        <f t="shared" si="62"/>
        <v>0</v>
      </c>
      <c r="G216" s="1"/>
      <c r="H216" s="70">
        <f t="shared" si="63"/>
        <v>3001.5</v>
      </c>
      <c r="I216" s="15">
        <f t="shared" si="64"/>
        <v>0</v>
      </c>
      <c r="J216" s="5"/>
      <c r="K216" s="33" t="s">
        <v>85</v>
      </c>
      <c r="L216" s="10"/>
      <c r="O216" s="40"/>
    </row>
    <row r="217" spans="1:15" ht="15.75" customHeight="1" x14ac:dyDescent="0.3">
      <c r="A217" s="3" t="s">
        <v>13</v>
      </c>
      <c r="B217" s="1" t="s">
        <v>14</v>
      </c>
      <c r="C217" s="1" t="s">
        <v>35</v>
      </c>
      <c r="D217" s="15">
        <v>0</v>
      </c>
      <c r="E217" s="5">
        <v>13800</v>
      </c>
      <c r="F217" s="15">
        <f t="shared" si="62"/>
        <v>0</v>
      </c>
      <c r="G217" s="1"/>
      <c r="H217" s="70">
        <f t="shared" si="63"/>
        <v>2484</v>
      </c>
      <c r="I217" s="15">
        <f t="shared" si="64"/>
        <v>0</v>
      </c>
      <c r="J217" s="5"/>
      <c r="K217" s="33" t="s">
        <v>85</v>
      </c>
      <c r="L217" s="10"/>
      <c r="O217" s="40"/>
    </row>
    <row r="218" spans="1:15" ht="15.75" customHeight="1" x14ac:dyDescent="0.3">
      <c r="C218" s="1" t="s">
        <v>15</v>
      </c>
      <c r="D218" s="15">
        <v>0</v>
      </c>
      <c r="E218" s="5">
        <v>6900</v>
      </c>
      <c r="F218" s="15">
        <f t="shared" si="62"/>
        <v>0</v>
      </c>
      <c r="G218" s="1"/>
      <c r="H218" s="70">
        <f t="shared" si="63"/>
        <v>1242</v>
      </c>
      <c r="I218" s="15">
        <f t="shared" si="64"/>
        <v>0</v>
      </c>
      <c r="J218" s="5"/>
      <c r="K218" s="33" t="s">
        <v>74</v>
      </c>
      <c r="L218" s="10"/>
      <c r="O218" s="40"/>
    </row>
    <row r="219" spans="1:15" ht="15.75" customHeight="1" x14ac:dyDescent="0.3">
      <c r="C219" s="1" t="s">
        <v>16</v>
      </c>
      <c r="D219" s="15">
        <v>0</v>
      </c>
      <c r="E219" s="5">
        <v>3450</v>
      </c>
      <c r="F219" s="15">
        <f t="shared" si="62"/>
        <v>0</v>
      </c>
      <c r="G219" s="1"/>
      <c r="H219" s="70">
        <f t="shared" si="63"/>
        <v>621</v>
      </c>
      <c r="I219" s="15">
        <f t="shared" si="64"/>
        <v>0</v>
      </c>
      <c r="J219" s="5"/>
      <c r="K219" s="33" t="s">
        <v>75</v>
      </c>
      <c r="L219" s="10"/>
      <c r="O219" s="40"/>
    </row>
    <row r="220" spans="1:15" ht="15.75" customHeight="1" x14ac:dyDescent="0.3">
      <c r="C220" s="1" t="s">
        <v>17</v>
      </c>
      <c r="D220" s="15">
        <v>0</v>
      </c>
      <c r="E220" s="5">
        <v>1380</v>
      </c>
      <c r="F220" s="15">
        <f t="shared" si="62"/>
        <v>0</v>
      </c>
      <c r="G220" s="1"/>
      <c r="H220" s="70">
        <f t="shared" si="63"/>
        <v>248.39999999999998</v>
      </c>
      <c r="I220" s="15">
        <f t="shared" si="64"/>
        <v>0</v>
      </c>
      <c r="J220" s="5"/>
      <c r="K220" s="33"/>
      <c r="L220" s="10"/>
      <c r="O220" s="40"/>
    </row>
    <row r="221" spans="1:15" ht="15.75" customHeight="1" x14ac:dyDescent="0.3">
      <c r="A221" s="8" t="s">
        <v>25</v>
      </c>
      <c r="B221" s="8"/>
      <c r="C221" s="8"/>
      <c r="D221" s="17"/>
      <c r="E221" s="1"/>
      <c r="F221" s="17">
        <f>SUM(F213:F220)</f>
        <v>0</v>
      </c>
      <c r="G221" s="1"/>
      <c r="H221" s="72"/>
      <c r="I221" s="17">
        <f>SUM(I213:I220)</f>
        <v>0</v>
      </c>
      <c r="J221" s="1"/>
      <c r="K221" s="35"/>
    </row>
    <row r="222" spans="1:15" ht="15.75" customHeight="1" x14ac:dyDescent="0.3">
      <c r="A222" s="8"/>
      <c r="B222" s="8"/>
      <c r="C222" s="8"/>
      <c r="D222" s="18"/>
      <c r="E222" s="1"/>
      <c r="F222" s="15"/>
      <c r="G222" s="1"/>
      <c r="H222" s="70"/>
      <c r="I222" s="15"/>
      <c r="J222" s="1"/>
      <c r="K222" s="33"/>
    </row>
    <row r="223" spans="1:15" ht="15.75" customHeight="1" x14ac:dyDescent="0.3">
      <c r="C223" s="6" t="s">
        <v>55</v>
      </c>
      <c r="D223" s="16" t="s">
        <v>69</v>
      </c>
      <c r="E223" s="16" t="s">
        <v>70</v>
      </c>
      <c r="F223" s="29" t="s">
        <v>25</v>
      </c>
      <c r="G223" s="1"/>
      <c r="H223" s="69" t="s">
        <v>71</v>
      </c>
      <c r="I223" s="29" t="s">
        <v>25</v>
      </c>
      <c r="J223" s="1"/>
      <c r="K223" s="33"/>
    </row>
    <row r="224" spans="1:15" ht="15.75" customHeight="1" x14ac:dyDescent="0.3">
      <c r="A224" s="3" t="s">
        <v>4</v>
      </c>
      <c r="B224" s="1" t="s">
        <v>5</v>
      </c>
      <c r="C224" s="1" t="s">
        <v>41</v>
      </c>
      <c r="D224" s="15">
        <v>0</v>
      </c>
      <c r="E224" s="5">
        <v>18375</v>
      </c>
      <c r="F224" s="15">
        <f t="shared" ref="F224:F231" si="65">+D224*E224</f>
        <v>0</v>
      </c>
      <c r="G224" s="1"/>
      <c r="H224" s="70">
        <f t="shared" ref="H224:H231" si="66">+E224*0.18</f>
        <v>3307.5</v>
      </c>
      <c r="I224" s="15">
        <f t="shared" ref="I224:I231" si="67">+D224*H224</f>
        <v>0</v>
      </c>
      <c r="J224" s="5"/>
      <c r="K224" s="33" t="s">
        <v>85</v>
      </c>
      <c r="L224" s="10"/>
      <c r="O224" s="40"/>
    </row>
    <row r="225" spans="1:15" ht="15.75" customHeight="1" x14ac:dyDescent="0.3">
      <c r="A225" s="3" t="s">
        <v>7</v>
      </c>
      <c r="B225" s="1" t="s">
        <v>8</v>
      </c>
      <c r="C225" s="1" t="s">
        <v>41</v>
      </c>
      <c r="D225" s="15">
        <v>0</v>
      </c>
      <c r="E225" s="5">
        <v>16380</v>
      </c>
      <c r="F225" s="15">
        <f t="shared" si="65"/>
        <v>0</v>
      </c>
      <c r="G225" s="1"/>
      <c r="H225" s="70">
        <f t="shared" si="66"/>
        <v>2948.4</v>
      </c>
      <c r="I225" s="15">
        <f t="shared" si="67"/>
        <v>0</v>
      </c>
      <c r="J225" s="5"/>
      <c r="K225" s="33" t="s">
        <v>85</v>
      </c>
      <c r="L225" s="10"/>
      <c r="O225" s="40"/>
    </row>
    <row r="226" spans="1:15" ht="15.75" customHeight="1" x14ac:dyDescent="0.3">
      <c r="A226" s="3" t="s">
        <v>9</v>
      </c>
      <c r="B226" s="1" t="s">
        <v>10</v>
      </c>
      <c r="C226" s="1" t="s">
        <v>41</v>
      </c>
      <c r="D226" s="15">
        <v>0</v>
      </c>
      <c r="E226" s="5">
        <v>14333</v>
      </c>
      <c r="F226" s="15">
        <f t="shared" si="65"/>
        <v>0</v>
      </c>
      <c r="G226" s="1"/>
      <c r="H226" s="70">
        <f t="shared" si="66"/>
        <v>2579.94</v>
      </c>
      <c r="I226" s="15">
        <f t="shared" si="67"/>
        <v>0</v>
      </c>
      <c r="J226" s="5"/>
      <c r="K226" s="33" t="s">
        <v>85</v>
      </c>
      <c r="L226" s="10"/>
      <c r="O226" s="40"/>
    </row>
    <row r="227" spans="1:15" ht="15.75" customHeight="1" x14ac:dyDescent="0.3">
      <c r="A227" s="3" t="s">
        <v>11</v>
      </c>
      <c r="B227" s="1" t="s">
        <v>12</v>
      </c>
      <c r="C227" s="1" t="s">
        <v>41</v>
      </c>
      <c r="D227" s="15">
        <v>0</v>
      </c>
      <c r="E227" s="5">
        <v>12254</v>
      </c>
      <c r="F227" s="15">
        <f t="shared" si="65"/>
        <v>0</v>
      </c>
      <c r="G227" s="1"/>
      <c r="H227" s="70">
        <f t="shared" si="66"/>
        <v>2205.7199999999998</v>
      </c>
      <c r="I227" s="15">
        <f t="shared" si="67"/>
        <v>0</v>
      </c>
      <c r="J227" s="5"/>
      <c r="K227" s="33" t="s">
        <v>85</v>
      </c>
      <c r="L227" s="10"/>
      <c r="O227" s="40"/>
    </row>
    <row r="228" spans="1:15" ht="15.75" customHeight="1" x14ac:dyDescent="0.3">
      <c r="A228" s="3" t="s">
        <v>13</v>
      </c>
      <c r="B228" s="1" t="s">
        <v>14</v>
      </c>
      <c r="C228" s="1" t="s">
        <v>41</v>
      </c>
      <c r="D228" s="15">
        <v>0</v>
      </c>
      <c r="E228" s="5">
        <v>10238</v>
      </c>
      <c r="F228" s="15">
        <f t="shared" si="65"/>
        <v>0</v>
      </c>
      <c r="G228" s="1"/>
      <c r="H228" s="70">
        <f t="shared" si="66"/>
        <v>1842.84</v>
      </c>
      <c r="I228" s="15">
        <f t="shared" si="67"/>
        <v>0</v>
      </c>
      <c r="J228" s="5"/>
      <c r="K228" s="33" t="s">
        <v>85</v>
      </c>
      <c r="L228" s="10"/>
      <c r="O228" s="40"/>
    </row>
    <row r="229" spans="1:15" ht="15.75" customHeight="1" x14ac:dyDescent="0.3">
      <c r="C229" s="1" t="s">
        <v>15</v>
      </c>
      <c r="D229" s="15">
        <v>0</v>
      </c>
      <c r="E229" s="5">
        <v>5119</v>
      </c>
      <c r="F229" s="15">
        <f t="shared" si="65"/>
        <v>0</v>
      </c>
      <c r="G229" s="1"/>
      <c r="H229" s="70">
        <f t="shared" si="66"/>
        <v>921.42</v>
      </c>
      <c r="I229" s="15">
        <f t="shared" si="67"/>
        <v>0</v>
      </c>
      <c r="J229" s="5"/>
      <c r="K229" s="33" t="s">
        <v>74</v>
      </c>
      <c r="L229" s="10"/>
      <c r="O229" s="40"/>
    </row>
    <row r="230" spans="1:15" ht="15.75" customHeight="1" x14ac:dyDescent="0.3">
      <c r="C230" s="1" t="s">
        <v>16</v>
      </c>
      <c r="D230" s="15">
        <v>0</v>
      </c>
      <c r="E230" s="5">
        <v>2557</v>
      </c>
      <c r="F230" s="15">
        <f t="shared" si="65"/>
        <v>0</v>
      </c>
      <c r="G230" s="1"/>
      <c r="H230" s="70">
        <f t="shared" si="66"/>
        <v>460.26</v>
      </c>
      <c r="I230" s="15">
        <f t="shared" si="67"/>
        <v>0</v>
      </c>
      <c r="J230" s="5"/>
      <c r="K230" s="33" t="s">
        <v>75</v>
      </c>
      <c r="L230" s="10"/>
      <c r="O230" s="40"/>
    </row>
    <row r="231" spans="1:15" ht="15.75" customHeight="1" x14ac:dyDescent="0.3">
      <c r="C231" s="1" t="s">
        <v>17</v>
      </c>
      <c r="D231" s="15">
        <v>0</v>
      </c>
      <c r="E231" s="5">
        <v>1024</v>
      </c>
      <c r="F231" s="15">
        <f t="shared" si="65"/>
        <v>0</v>
      </c>
      <c r="G231" s="1"/>
      <c r="H231" s="70">
        <f t="shared" si="66"/>
        <v>184.32</v>
      </c>
      <c r="I231" s="15">
        <f t="shared" si="67"/>
        <v>0</v>
      </c>
      <c r="J231" s="5"/>
      <c r="K231" s="33"/>
      <c r="L231" s="10"/>
      <c r="O231" s="40"/>
    </row>
    <row r="232" spans="1:15" ht="15.75" customHeight="1" x14ac:dyDescent="0.3">
      <c r="A232" s="8" t="s">
        <v>25</v>
      </c>
      <c r="B232" s="8"/>
      <c r="C232" s="8"/>
      <c r="D232" s="17"/>
      <c r="E232" s="1"/>
      <c r="F232" s="17">
        <f>SUM(F224:F231)</f>
        <v>0</v>
      </c>
      <c r="G232" s="1"/>
      <c r="H232" s="72"/>
      <c r="I232" s="17">
        <f>SUM(I224:I231)</f>
        <v>0</v>
      </c>
      <c r="J232" s="1"/>
      <c r="K232" s="35"/>
    </row>
    <row r="233" spans="1:15" ht="15.75" customHeight="1" x14ac:dyDescent="0.3">
      <c r="A233" s="8"/>
      <c r="B233" s="8"/>
      <c r="C233" s="8"/>
      <c r="D233" s="18"/>
      <c r="E233" s="1"/>
      <c r="F233" s="15"/>
      <c r="G233" s="1"/>
      <c r="H233" s="70"/>
      <c r="I233" s="15"/>
      <c r="J233" s="1"/>
      <c r="K233" s="33"/>
    </row>
    <row r="234" spans="1:15" ht="15.75" customHeight="1" x14ac:dyDescent="0.3">
      <c r="C234" s="6" t="s">
        <v>56</v>
      </c>
      <c r="D234" s="16" t="s">
        <v>69</v>
      </c>
      <c r="E234" s="16" t="s">
        <v>70</v>
      </c>
      <c r="F234" s="29" t="s">
        <v>25</v>
      </c>
      <c r="G234" s="1"/>
      <c r="H234" s="69" t="s">
        <v>71</v>
      </c>
      <c r="I234" s="29" t="s">
        <v>25</v>
      </c>
      <c r="J234" s="1"/>
      <c r="K234" s="33"/>
    </row>
    <row r="235" spans="1:15" ht="15.75" customHeight="1" x14ac:dyDescent="0.3">
      <c r="A235" s="3" t="s">
        <v>4</v>
      </c>
      <c r="B235" s="1" t="s">
        <v>5</v>
      </c>
      <c r="C235" s="1" t="s">
        <v>57</v>
      </c>
      <c r="D235" s="15">
        <v>0</v>
      </c>
      <c r="E235" s="5">
        <v>18375</v>
      </c>
      <c r="F235" s="15">
        <f t="shared" ref="F235:F242" si="68">+D235*E235</f>
        <v>0</v>
      </c>
      <c r="G235" s="1"/>
      <c r="H235" s="70">
        <f t="shared" ref="H235:H242" si="69">+E235*0.18</f>
        <v>3307.5</v>
      </c>
      <c r="I235" s="15">
        <f t="shared" ref="I235:I242" si="70">+D235*H235</f>
        <v>0</v>
      </c>
      <c r="J235" s="5"/>
      <c r="K235" s="33" t="s">
        <v>85</v>
      </c>
      <c r="L235" s="10"/>
      <c r="O235" s="40"/>
    </row>
    <row r="236" spans="1:15" ht="15.75" customHeight="1" x14ac:dyDescent="0.3">
      <c r="A236" s="3" t="s">
        <v>7</v>
      </c>
      <c r="B236" s="1" t="s">
        <v>8</v>
      </c>
      <c r="C236" s="1" t="s">
        <v>57</v>
      </c>
      <c r="D236" s="15">
        <v>0</v>
      </c>
      <c r="E236" s="5">
        <v>16380</v>
      </c>
      <c r="F236" s="15">
        <f t="shared" si="68"/>
        <v>0</v>
      </c>
      <c r="G236" s="1"/>
      <c r="H236" s="70">
        <f t="shared" si="69"/>
        <v>2948.4</v>
      </c>
      <c r="I236" s="15">
        <f t="shared" si="70"/>
        <v>0</v>
      </c>
      <c r="J236" s="5"/>
      <c r="K236" s="33" t="s">
        <v>85</v>
      </c>
      <c r="L236" s="10"/>
      <c r="O236" s="40"/>
    </row>
    <row r="237" spans="1:15" ht="15.75" customHeight="1" x14ac:dyDescent="0.3">
      <c r="A237" s="3" t="s">
        <v>9</v>
      </c>
      <c r="B237" s="1" t="s">
        <v>10</v>
      </c>
      <c r="C237" s="1" t="s">
        <v>57</v>
      </c>
      <c r="D237" s="15">
        <v>0</v>
      </c>
      <c r="E237" s="5">
        <v>14333</v>
      </c>
      <c r="F237" s="15">
        <f t="shared" si="68"/>
        <v>0</v>
      </c>
      <c r="G237" s="1"/>
      <c r="H237" s="70">
        <f t="shared" si="69"/>
        <v>2579.94</v>
      </c>
      <c r="I237" s="15">
        <f t="shared" si="70"/>
        <v>0</v>
      </c>
      <c r="J237" s="5"/>
      <c r="K237" s="33" t="s">
        <v>85</v>
      </c>
      <c r="L237" s="10"/>
      <c r="O237" s="40"/>
    </row>
    <row r="238" spans="1:15" ht="15.75" customHeight="1" x14ac:dyDescent="0.3">
      <c r="A238" s="3" t="s">
        <v>11</v>
      </c>
      <c r="B238" s="1" t="s">
        <v>12</v>
      </c>
      <c r="C238" s="1" t="s">
        <v>57</v>
      </c>
      <c r="D238" s="15">
        <v>0</v>
      </c>
      <c r="E238" s="5">
        <v>12254</v>
      </c>
      <c r="F238" s="15">
        <f t="shared" si="68"/>
        <v>0</v>
      </c>
      <c r="G238" s="1"/>
      <c r="H238" s="70">
        <f t="shared" si="69"/>
        <v>2205.7199999999998</v>
      </c>
      <c r="I238" s="15">
        <f t="shared" si="70"/>
        <v>0</v>
      </c>
      <c r="J238" s="5"/>
      <c r="K238" s="33" t="s">
        <v>85</v>
      </c>
      <c r="L238" s="10"/>
      <c r="O238" s="40"/>
    </row>
    <row r="239" spans="1:15" ht="15.75" customHeight="1" x14ac:dyDescent="0.3">
      <c r="A239" s="3" t="s">
        <v>13</v>
      </c>
      <c r="B239" s="1" t="s">
        <v>14</v>
      </c>
      <c r="C239" s="1" t="s">
        <v>57</v>
      </c>
      <c r="D239" s="15">
        <v>0</v>
      </c>
      <c r="E239" s="5">
        <v>10238</v>
      </c>
      <c r="F239" s="15">
        <f t="shared" si="68"/>
        <v>0</v>
      </c>
      <c r="G239" s="1"/>
      <c r="H239" s="70">
        <f t="shared" si="69"/>
        <v>1842.84</v>
      </c>
      <c r="I239" s="15">
        <f t="shared" si="70"/>
        <v>0</v>
      </c>
      <c r="J239" s="5"/>
      <c r="K239" s="33" t="s">
        <v>85</v>
      </c>
      <c r="L239" s="10"/>
      <c r="O239" s="40"/>
    </row>
    <row r="240" spans="1:15" ht="15.75" customHeight="1" x14ac:dyDescent="0.3">
      <c r="C240" s="1" t="s">
        <v>15</v>
      </c>
      <c r="D240" s="15">
        <v>0</v>
      </c>
      <c r="E240" s="5">
        <v>5119</v>
      </c>
      <c r="F240" s="15">
        <f t="shared" si="68"/>
        <v>0</v>
      </c>
      <c r="G240" s="1"/>
      <c r="H240" s="70">
        <f t="shared" si="69"/>
        <v>921.42</v>
      </c>
      <c r="I240" s="15">
        <f t="shared" si="70"/>
        <v>0</v>
      </c>
      <c r="J240" s="5"/>
      <c r="K240" s="33" t="s">
        <v>74</v>
      </c>
      <c r="L240" s="10"/>
      <c r="O240" s="40"/>
    </row>
    <row r="241" spans="1:15" ht="15.75" customHeight="1" x14ac:dyDescent="0.3">
      <c r="C241" s="1" t="s">
        <v>16</v>
      </c>
      <c r="D241" s="15">
        <v>0</v>
      </c>
      <c r="E241" s="5">
        <v>2557</v>
      </c>
      <c r="F241" s="15">
        <f t="shared" si="68"/>
        <v>0</v>
      </c>
      <c r="G241" s="1"/>
      <c r="H241" s="70">
        <f t="shared" si="69"/>
        <v>460.26</v>
      </c>
      <c r="I241" s="15">
        <f t="shared" si="70"/>
        <v>0</v>
      </c>
      <c r="J241" s="5"/>
      <c r="K241" s="33" t="s">
        <v>75</v>
      </c>
      <c r="L241" s="10"/>
      <c r="O241" s="40"/>
    </row>
    <row r="242" spans="1:15" ht="15.75" customHeight="1" x14ac:dyDescent="0.3">
      <c r="C242" s="1" t="s">
        <v>17</v>
      </c>
      <c r="D242" s="15">
        <v>0</v>
      </c>
      <c r="E242" s="5">
        <v>1024</v>
      </c>
      <c r="F242" s="15">
        <f t="shared" si="68"/>
        <v>0</v>
      </c>
      <c r="G242" s="1"/>
      <c r="H242" s="70">
        <f t="shared" si="69"/>
        <v>184.32</v>
      </c>
      <c r="I242" s="15">
        <f t="shared" si="70"/>
        <v>0</v>
      </c>
      <c r="J242" s="5"/>
      <c r="K242" s="33"/>
      <c r="L242" s="10"/>
      <c r="O242" s="40"/>
    </row>
    <row r="243" spans="1:15" ht="15.75" customHeight="1" x14ac:dyDescent="0.3">
      <c r="A243" s="8" t="s">
        <v>25</v>
      </c>
      <c r="B243" s="8"/>
      <c r="C243" s="8"/>
      <c r="D243" s="17"/>
      <c r="E243" s="1"/>
      <c r="F243" s="17">
        <f>SUM(F235:F242)</f>
        <v>0</v>
      </c>
      <c r="G243" s="1"/>
      <c r="H243" s="72"/>
      <c r="I243" s="17">
        <f>SUM(I235:I242)</f>
        <v>0</v>
      </c>
      <c r="J243" s="1"/>
      <c r="K243" s="35"/>
    </row>
    <row r="244" spans="1:15" ht="15.75" customHeight="1" x14ac:dyDescent="0.3">
      <c r="A244" s="8"/>
      <c r="B244" s="8"/>
      <c r="C244" s="8"/>
      <c r="D244" s="18"/>
      <c r="E244" s="1"/>
      <c r="F244" s="15"/>
      <c r="G244" s="1"/>
      <c r="H244" s="70"/>
      <c r="I244" s="15"/>
      <c r="J244" s="1"/>
      <c r="K244" s="33"/>
    </row>
    <row r="245" spans="1:15" ht="15.75" customHeight="1" x14ac:dyDescent="0.3">
      <c r="C245" s="6" t="s">
        <v>58</v>
      </c>
      <c r="D245" s="16" t="s">
        <v>69</v>
      </c>
      <c r="E245" s="16" t="s">
        <v>70</v>
      </c>
      <c r="F245" s="29" t="s">
        <v>25</v>
      </c>
      <c r="G245" s="1"/>
      <c r="H245" s="69" t="s">
        <v>71</v>
      </c>
      <c r="I245" s="29" t="s">
        <v>25</v>
      </c>
      <c r="J245" s="1"/>
      <c r="K245" s="33"/>
    </row>
    <row r="246" spans="1:15" ht="15.75" customHeight="1" x14ac:dyDescent="0.3">
      <c r="A246" s="3" t="s">
        <v>4</v>
      </c>
      <c r="B246" s="1" t="s">
        <v>5</v>
      </c>
      <c r="C246" s="1" t="s">
        <v>42</v>
      </c>
      <c r="D246" s="15">
        <v>0</v>
      </c>
      <c r="E246" s="5">
        <v>18375</v>
      </c>
      <c r="F246" s="15">
        <f t="shared" ref="F246:F253" si="71">+D246*E246</f>
        <v>0</v>
      </c>
      <c r="G246" s="1"/>
      <c r="H246" s="70">
        <f t="shared" ref="H246:H253" si="72">+E246*0.18</f>
        <v>3307.5</v>
      </c>
      <c r="I246" s="15">
        <f t="shared" ref="I246:I253" si="73">+D246*H246</f>
        <v>0</v>
      </c>
      <c r="J246" s="5"/>
      <c r="K246" s="33" t="s">
        <v>85</v>
      </c>
      <c r="L246" s="10"/>
      <c r="O246" s="40"/>
    </row>
    <row r="247" spans="1:15" ht="15.75" customHeight="1" x14ac:dyDescent="0.3">
      <c r="A247" s="3" t="s">
        <v>7</v>
      </c>
      <c r="B247" s="1" t="s">
        <v>8</v>
      </c>
      <c r="C247" s="1" t="s">
        <v>42</v>
      </c>
      <c r="D247" s="15">
        <v>0</v>
      </c>
      <c r="E247" s="5">
        <v>16380</v>
      </c>
      <c r="F247" s="15">
        <f t="shared" si="71"/>
        <v>0</v>
      </c>
      <c r="G247" s="1"/>
      <c r="H247" s="70">
        <f t="shared" si="72"/>
        <v>2948.4</v>
      </c>
      <c r="I247" s="15">
        <f t="shared" si="73"/>
        <v>0</v>
      </c>
      <c r="J247" s="5"/>
      <c r="K247" s="33" t="s">
        <v>85</v>
      </c>
      <c r="L247" s="10"/>
      <c r="O247" s="40"/>
    </row>
    <row r="248" spans="1:15" ht="15.75" customHeight="1" x14ac:dyDescent="0.3">
      <c r="A248" s="3" t="s">
        <v>9</v>
      </c>
      <c r="B248" s="1" t="s">
        <v>10</v>
      </c>
      <c r="C248" s="1" t="s">
        <v>42</v>
      </c>
      <c r="D248" s="15">
        <v>0</v>
      </c>
      <c r="E248" s="5">
        <v>14333</v>
      </c>
      <c r="F248" s="15">
        <f t="shared" si="71"/>
        <v>0</v>
      </c>
      <c r="G248" s="1"/>
      <c r="H248" s="70">
        <f t="shared" si="72"/>
        <v>2579.94</v>
      </c>
      <c r="I248" s="15">
        <f t="shared" si="73"/>
        <v>0</v>
      </c>
      <c r="J248" s="5"/>
      <c r="K248" s="33" t="s">
        <v>85</v>
      </c>
      <c r="L248" s="10"/>
      <c r="O248" s="40"/>
    </row>
    <row r="249" spans="1:15" ht="15.75" customHeight="1" x14ac:dyDescent="0.3">
      <c r="A249" s="3" t="s">
        <v>11</v>
      </c>
      <c r="B249" s="1" t="s">
        <v>12</v>
      </c>
      <c r="C249" s="1" t="s">
        <v>42</v>
      </c>
      <c r="D249" s="15">
        <v>0</v>
      </c>
      <c r="E249" s="5">
        <v>12254</v>
      </c>
      <c r="F249" s="15">
        <f t="shared" si="71"/>
        <v>0</v>
      </c>
      <c r="G249" s="1"/>
      <c r="H249" s="70">
        <f t="shared" si="72"/>
        <v>2205.7199999999998</v>
      </c>
      <c r="I249" s="15">
        <f t="shared" si="73"/>
        <v>0</v>
      </c>
      <c r="J249" s="5"/>
      <c r="K249" s="33" t="s">
        <v>85</v>
      </c>
      <c r="L249" s="10"/>
      <c r="O249" s="40"/>
    </row>
    <row r="250" spans="1:15" ht="15.75" customHeight="1" x14ac:dyDescent="0.3">
      <c r="A250" s="3" t="s">
        <v>13</v>
      </c>
      <c r="B250" s="1" t="s">
        <v>14</v>
      </c>
      <c r="C250" s="1" t="s">
        <v>42</v>
      </c>
      <c r="D250" s="15">
        <v>0</v>
      </c>
      <c r="E250" s="5">
        <v>10238</v>
      </c>
      <c r="F250" s="15">
        <f t="shared" si="71"/>
        <v>0</v>
      </c>
      <c r="G250" s="1"/>
      <c r="H250" s="70">
        <f t="shared" si="72"/>
        <v>1842.84</v>
      </c>
      <c r="I250" s="15">
        <f t="shared" si="73"/>
        <v>0</v>
      </c>
      <c r="J250" s="5"/>
      <c r="K250" s="33" t="s">
        <v>85</v>
      </c>
      <c r="L250" s="10"/>
      <c r="O250" s="40"/>
    </row>
    <row r="251" spans="1:15" ht="15.75" customHeight="1" x14ac:dyDescent="0.3">
      <c r="C251" s="1" t="s">
        <v>15</v>
      </c>
      <c r="D251" s="15">
        <v>0</v>
      </c>
      <c r="E251" s="5">
        <v>5119</v>
      </c>
      <c r="F251" s="15">
        <f t="shared" si="71"/>
        <v>0</v>
      </c>
      <c r="G251" s="1"/>
      <c r="H251" s="70">
        <f t="shared" si="72"/>
        <v>921.42</v>
      </c>
      <c r="I251" s="15">
        <f t="shared" si="73"/>
        <v>0</v>
      </c>
      <c r="J251" s="5"/>
      <c r="K251" s="33" t="s">
        <v>74</v>
      </c>
      <c r="L251" s="10"/>
      <c r="O251" s="40"/>
    </row>
    <row r="252" spans="1:15" ht="15.75" customHeight="1" x14ac:dyDescent="0.3">
      <c r="C252" s="1" t="s">
        <v>16</v>
      </c>
      <c r="D252" s="15">
        <v>0</v>
      </c>
      <c r="E252" s="5">
        <v>2557</v>
      </c>
      <c r="F252" s="15">
        <f t="shared" si="71"/>
        <v>0</v>
      </c>
      <c r="G252" s="1"/>
      <c r="H252" s="70">
        <f t="shared" si="72"/>
        <v>460.26</v>
      </c>
      <c r="I252" s="15">
        <f t="shared" si="73"/>
        <v>0</v>
      </c>
      <c r="J252" s="5"/>
      <c r="K252" s="33" t="s">
        <v>75</v>
      </c>
      <c r="L252" s="10"/>
      <c r="O252" s="40"/>
    </row>
    <row r="253" spans="1:15" ht="15.75" customHeight="1" x14ac:dyDescent="0.3">
      <c r="C253" s="1" t="s">
        <v>17</v>
      </c>
      <c r="D253" s="15">
        <v>0</v>
      </c>
      <c r="E253" s="5">
        <v>1024</v>
      </c>
      <c r="F253" s="15">
        <f t="shared" si="71"/>
        <v>0</v>
      </c>
      <c r="G253" s="1"/>
      <c r="H253" s="70">
        <f t="shared" si="72"/>
        <v>184.32</v>
      </c>
      <c r="I253" s="15">
        <f t="shared" si="73"/>
        <v>0</v>
      </c>
      <c r="J253" s="5"/>
      <c r="K253" s="33"/>
      <c r="L253" s="10"/>
      <c r="O253" s="40"/>
    </row>
    <row r="254" spans="1:15" ht="15.75" customHeight="1" x14ac:dyDescent="0.3">
      <c r="A254" s="8" t="s">
        <v>25</v>
      </c>
      <c r="B254" s="8"/>
      <c r="C254" s="8"/>
      <c r="D254" s="17"/>
      <c r="E254" s="1"/>
      <c r="F254" s="17">
        <f>SUM(F246:F253)</f>
        <v>0</v>
      </c>
      <c r="G254" s="1"/>
      <c r="H254" s="72"/>
      <c r="I254" s="17">
        <f>SUM(I246:I253)</f>
        <v>0</v>
      </c>
      <c r="J254" s="1"/>
      <c r="K254" s="35"/>
    </row>
    <row r="255" spans="1:15" ht="15.75" customHeight="1" x14ac:dyDescent="0.3">
      <c r="A255" s="8"/>
      <c r="B255" s="8"/>
      <c r="C255" s="8"/>
      <c r="D255" s="18"/>
      <c r="E255" s="1"/>
      <c r="F255" s="15"/>
      <c r="G255" s="1"/>
      <c r="H255" s="70"/>
      <c r="I255" s="15"/>
      <c r="J255" s="1"/>
      <c r="K255" s="33"/>
    </row>
    <row r="256" spans="1:15" ht="15.75" customHeight="1" x14ac:dyDescent="0.3">
      <c r="C256" s="6" t="s">
        <v>59</v>
      </c>
      <c r="D256" s="16" t="s">
        <v>69</v>
      </c>
      <c r="E256" s="16" t="s">
        <v>70</v>
      </c>
      <c r="F256" s="29" t="s">
        <v>25</v>
      </c>
      <c r="G256" s="1"/>
      <c r="H256" s="69" t="s">
        <v>71</v>
      </c>
      <c r="I256" s="29" t="s">
        <v>25</v>
      </c>
      <c r="J256" s="1"/>
      <c r="K256" s="33"/>
    </row>
    <row r="257" spans="1:15" ht="15.75" customHeight="1" x14ac:dyDescent="0.3">
      <c r="A257" s="3" t="s">
        <v>4</v>
      </c>
      <c r="B257" s="1" t="s">
        <v>5</v>
      </c>
      <c r="C257" s="1" t="s">
        <v>36</v>
      </c>
      <c r="D257" s="15">
        <v>0</v>
      </c>
      <c r="E257" s="5">
        <v>104075</v>
      </c>
      <c r="F257" s="15">
        <f t="shared" ref="F257:F264" si="74">+D257*E257</f>
        <v>0</v>
      </c>
      <c r="G257" s="1"/>
      <c r="H257" s="70">
        <f t="shared" ref="H257:H264" si="75">+E257*0.18</f>
        <v>18733.5</v>
      </c>
      <c r="I257" s="15">
        <f t="shared" ref="I257:I264" si="76">+D257*H257</f>
        <v>0</v>
      </c>
      <c r="J257" s="5"/>
      <c r="K257" s="33" t="s">
        <v>86</v>
      </c>
      <c r="L257" s="10"/>
      <c r="O257" s="40"/>
    </row>
    <row r="258" spans="1:15" ht="15.75" customHeight="1" x14ac:dyDescent="0.3">
      <c r="A258" s="3" t="s">
        <v>7</v>
      </c>
      <c r="B258" s="1" t="s">
        <v>8</v>
      </c>
      <c r="C258" s="1" t="s">
        <v>36</v>
      </c>
      <c r="D258" s="15">
        <v>0</v>
      </c>
      <c r="E258" s="5">
        <v>84525</v>
      </c>
      <c r="F258" s="15">
        <f t="shared" si="74"/>
        <v>0</v>
      </c>
      <c r="G258" s="1"/>
      <c r="H258" s="70">
        <f t="shared" si="75"/>
        <v>15214.5</v>
      </c>
      <c r="I258" s="15">
        <f t="shared" si="76"/>
        <v>0</v>
      </c>
      <c r="J258" s="5"/>
      <c r="K258" s="33" t="s">
        <v>86</v>
      </c>
      <c r="L258" s="10"/>
      <c r="O258" s="40"/>
    </row>
    <row r="259" spans="1:15" ht="15.75" customHeight="1" x14ac:dyDescent="0.3">
      <c r="A259" s="3" t="s">
        <v>9</v>
      </c>
      <c r="B259" s="1" t="s">
        <v>10</v>
      </c>
      <c r="C259" s="1" t="s">
        <v>36</v>
      </c>
      <c r="D259" s="15">
        <v>0</v>
      </c>
      <c r="E259" s="5">
        <v>67275</v>
      </c>
      <c r="F259" s="15">
        <f t="shared" si="74"/>
        <v>0</v>
      </c>
      <c r="G259" s="1"/>
      <c r="H259" s="70">
        <f t="shared" si="75"/>
        <v>12109.5</v>
      </c>
      <c r="I259" s="15">
        <f t="shared" si="76"/>
        <v>0</v>
      </c>
      <c r="J259" s="5"/>
      <c r="K259" s="33" t="s">
        <v>86</v>
      </c>
      <c r="L259" s="10"/>
      <c r="O259" s="40"/>
    </row>
    <row r="260" spans="1:15" ht="15.75" customHeight="1" x14ac:dyDescent="0.3">
      <c r="A260" s="3" t="s">
        <v>11</v>
      </c>
      <c r="B260" s="1" t="s">
        <v>12</v>
      </c>
      <c r="C260" s="1" t="s">
        <v>36</v>
      </c>
      <c r="D260" s="15">
        <v>0</v>
      </c>
      <c r="E260" s="5">
        <v>46575</v>
      </c>
      <c r="F260" s="15">
        <f t="shared" si="74"/>
        <v>0</v>
      </c>
      <c r="G260" s="1"/>
      <c r="H260" s="70">
        <f t="shared" si="75"/>
        <v>8383.5</v>
      </c>
      <c r="I260" s="15">
        <f t="shared" si="76"/>
        <v>0</v>
      </c>
      <c r="J260" s="5"/>
      <c r="K260" s="33" t="s">
        <v>86</v>
      </c>
      <c r="L260" s="10"/>
      <c r="O260" s="40"/>
    </row>
    <row r="261" spans="1:15" ht="15.75" customHeight="1" x14ac:dyDescent="0.3">
      <c r="A261" s="3" t="s">
        <v>13</v>
      </c>
      <c r="B261" s="1" t="s">
        <v>14</v>
      </c>
      <c r="C261" s="1" t="s">
        <v>36</v>
      </c>
      <c r="D261" s="15">
        <v>0</v>
      </c>
      <c r="E261" s="5">
        <v>39675</v>
      </c>
      <c r="F261" s="15">
        <f t="shared" si="74"/>
        <v>0</v>
      </c>
      <c r="G261" s="1"/>
      <c r="H261" s="70">
        <f t="shared" si="75"/>
        <v>7141.5</v>
      </c>
      <c r="I261" s="15">
        <f t="shared" si="76"/>
        <v>0</v>
      </c>
      <c r="J261" s="5"/>
      <c r="K261" s="33" t="s">
        <v>86</v>
      </c>
      <c r="L261" s="10"/>
      <c r="O261" s="40"/>
    </row>
    <row r="262" spans="1:15" ht="15.75" customHeight="1" x14ac:dyDescent="0.3">
      <c r="C262" s="1" t="s">
        <v>15</v>
      </c>
      <c r="D262" s="15">
        <v>0</v>
      </c>
      <c r="E262" s="5">
        <v>12075</v>
      </c>
      <c r="F262" s="15">
        <f t="shared" si="74"/>
        <v>0</v>
      </c>
      <c r="G262" s="1"/>
      <c r="H262" s="70">
        <f t="shared" si="75"/>
        <v>2173.5</v>
      </c>
      <c r="I262" s="15">
        <f t="shared" si="76"/>
        <v>0</v>
      </c>
      <c r="J262" s="5"/>
      <c r="K262" s="33" t="s">
        <v>74</v>
      </c>
      <c r="L262" s="10"/>
      <c r="O262" s="40"/>
    </row>
    <row r="263" spans="1:15" ht="15.75" customHeight="1" x14ac:dyDescent="0.3">
      <c r="C263" s="1" t="s">
        <v>16</v>
      </c>
      <c r="D263" s="15">
        <v>0</v>
      </c>
      <c r="E263" s="5">
        <v>6038</v>
      </c>
      <c r="F263" s="15">
        <f t="shared" si="74"/>
        <v>0</v>
      </c>
      <c r="G263" s="1"/>
      <c r="H263" s="70">
        <f t="shared" si="75"/>
        <v>1086.8399999999999</v>
      </c>
      <c r="I263" s="15">
        <f t="shared" si="76"/>
        <v>0</v>
      </c>
      <c r="J263" s="5"/>
      <c r="K263" s="33" t="s">
        <v>75</v>
      </c>
      <c r="L263" s="10"/>
      <c r="O263" s="40"/>
    </row>
    <row r="264" spans="1:15" ht="15.75" customHeight="1" x14ac:dyDescent="0.3">
      <c r="C264" s="1" t="s">
        <v>17</v>
      </c>
      <c r="D264" s="15">
        <v>0</v>
      </c>
      <c r="E264" s="5">
        <v>2415</v>
      </c>
      <c r="F264" s="15">
        <f t="shared" si="74"/>
        <v>0</v>
      </c>
      <c r="G264" s="1"/>
      <c r="H264" s="70">
        <f t="shared" si="75"/>
        <v>434.7</v>
      </c>
      <c r="I264" s="15">
        <f t="shared" si="76"/>
        <v>0</v>
      </c>
      <c r="J264" s="5"/>
      <c r="K264" s="36"/>
      <c r="L264" s="10"/>
      <c r="O264" s="40"/>
    </row>
    <row r="265" spans="1:15" ht="15.75" customHeight="1" x14ac:dyDescent="0.3">
      <c r="A265" s="8" t="s">
        <v>25</v>
      </c>
      <c r="D265" s="1"/>
      <c r="E265" s="1"/>
      <c r="F265" s="17">
        <f>SUM(F257:F264)</f>
        <v>0</v>
      </c>
      <c r="G265" s="1"/>
      <c r="H265" s="31"/>
      <c r="I265" s="17">
        <f>SUM(I257:I264)</f>
        <v>0</v>
      </c>
      <c r="J265" s="1"/>
      <c r="K265" s="36"/>
    </row>
    <row r="266" spans="1:15" ht="15.75" customHeight="1" x14ac:dyDescent="0.3">
      <c r="A266" s="8"/>
      <c r="D266" s="1"/>
      <c r="E266" s="1"/>
      <c r="F266" s="17"/>
      <c r="G266" s="1"/>
      <c r="H266" s="31"/>
      <c r="I266" s="17"/>
      <c r="J266" s="1"/>
      <c r="K266" s="36"/>
    </row>
    <row r="267" spans="1:15" s="9" customFormat="1" ht="20.25" customHeight="1" x14ac:dyDescent="0.3">
      <c r="A267" s="50" t="s">
        <v>47</v>
      </c>
      <c r="B267" s="51"/>
      <c r="C267" s="51"/>
      <c r="D267" s="51"/>
      <c r="E267" s="51"/>
      <c r="F267" s="51"/>
      <c r="G267" s="1"/>
      <c r="H267" s="1"/>
      <c r="I267" s="1"/>
      <c r="J267" s="1"/>
    </row>
    <row r="268" spans="1:15" s="9" customFormat="1" x14ac:dyDescent="0.3">
      <c r="A268" s="1" t="s">
        <v>48</v>
      </c>
      <c r="B268" s="1"/>
      <c r="C268" s="1"/>
      <c r="D268" s="1">
        <v>0</v>
      </c>
      <c r="E268" s="5">
        <v>7560</v>
      </c>
      <c r="F268" s="15">
        <f t="shared" ref="F268" si="77">+D268*E268</f>
        <v>0</v>
      </c>
      <c r="G268" s="1"/>
      <c r="H268" s="52"/>
      <c r="I268" s="1"/>
      <c r="J268" s="5"/>
      <c r="L268" s="10"/>
      <c r="O268" s="40"/>
    </row>
    <row r="269" spans="1:15" x14ac:dyDescent="0.3">
      <c r="D269" s="1"/>
      <c r="E269" s="1"/>
      <c r="F269" s="1"/>
      <c r="G269" s="1"/>
      <c r="H269" s="1"/>
      <c r="I269" s="1"/>
      <c r="J269" s="1"/>
    </row>
    <row r="270" spans="1:15" x14ac:dyDescent="0.3">
      <c r="A270" s="46" t="s">
        <v>88</v>
      </c>
      <c r="B270" s="46"/>
      <c r="C270" s="46"/>
      <c r="D270" s="46"/>
      <c r="E270" s="46"/>
      <c r="F270" s="46">
        <f>+F265+F254+F243+F232+F221+F210+F140+F118+F104+F88+F64+F56+F42+F75+F199+F175+F164+F153+F129</f>
        <v>0</v>
      </c>
      <c r="G270" s="46"/>
      <c r="H270" s="47"/>
      <c r="I270" s="46">
        <f>+I265+I254+I243+I232+I221+I210+I140+I118+I104+I88+I64+I56+I42+I75+I199+I175+I164+I153+I129</f>
        <v>0</v>
      </c>
      <c r="J270" s="33"/>
      <c r="K270" s="33" t="s">
        <v>89</v>
      </c>
      <c r="L270" s="33"/>
      <c r="M270" s="33"/>
    </row>
    <row r="271" spans="1:15" x14ac:dyDescent="0.3">
      <c r="A271" s="48" t="s">
        <v>90</v>
      </c>
      <c r="B271" s="48"/>
      <c r="C271" s="48"/>
      <c r="D271" s="48"/>
      <c r="E271" s="48"/>
      <c r="F271" s="48">
        <f>+F142+F107+F106+F90+F45+F44+F77</f>
        <v>0</v>
      </c>
      <c r="G271" s="48"/>
      <c r="H271" s="49"/>
      <c r="I271" s="48"/>
      <c r="J271" s="33"/>
      <c r="K271" s="33"/>
      <c r="L271" s="33"/>
      <c r="M271" s="33"/>
    </row>
    <row r="272" spans="1:15" x14ac:dyDescent="0.3">
      <c r="A272" s="9"/>
      <c r="B272" s="9"/>
      <c r="C272" s="9"/>
    </row>
    <row r="273" spans="1:3" x14ac:dyDescent="0.3">
      <c r="A273" s="9"/>
      <c r="B273" s="9"/>
      <c r="C273" s="9"/>
    </row>
    <row r="274" spans="1:3" x14ac:dyDescent="0.3">
      <c r="A274" s="9"/>
      <c r="B274" s="9"/>
      <c r="C274" s="9"/>
    </row>
    <row r="275" spans="1:3" x14ac:dyDescent="0.3">
      <c r="A275" s="9"/>
      <c r="B275" s="9"/>
      <c r="C275" s="9"/>
    </row>
    <row r="276" spans="1:3" x14ac:dyDescent="0.3">
      <c r="A276" s="9"/>
      <c r="B276" s="9"/>
      <c r="C276" s="9"/>
    </row>
    <row r="277" spans="1:3" x14ac:dyDescent="0.3">
      <c r="A277" s="9"/>
      <c r="B277" s="9"/>
      <c r="C277" s="9"/>
    </row>
    <row r="278" spans="1:3" x14ac:dyDescent="0.3">
      <c r="A278" s="9"/>
      <c r="B278" s="9"/>
      <c r="C278" s="9"/>
    </row>
    <row r="279" spans="1:3" x14ac:dyDescent="0.3">
      <c r="A279" s="9"/>
      <c r="B279" s="9"/>
      <c r="C279" s="9"/>
    </row>
    <row r="280" spans="1:3" x14ac:dyDescent="0.3">
      <c r="A280" s="9"/>
      <c r="B280" s="9"/>
      <c r="C280" s="9"/>
    </row>
    <row r="281" spans="1:3" x14ac:dyDescent="0.3">
      <c r="A281" s="9"/>
      <c r="B281" s="9"/>
      <c r="C281" s="9"/>
    </row>
    <row r="282" spans="1:3" x14ac:dyDescent="0.3">
      <c r="A282" s="9"/>
      <c r="B282" s="9"/>
      <c r="C282" s="9"/>
    </row>
    <row r="283" spans="1:3" x14ac:dyDescent="0.3">
      <c r="A283" s="9"/>
      <c r="B283" s="9"/>
      <c r="C283" s="9"/>
    </row>
    <row r="284" spans="1:3" x14ac:dyDescent="0.3">
      <c r="A284" s="9"/>
      <c r="B284" s="9"/>
      <c r="C284" s="9"/>
    </row>
    <row r="285" spans="1:3" x14ac:dyDescent="0.3">
      <c r="A285" s="9"/>
      <c r="B285" s="9"/>
      <c r="C285" s="9"/>
    </row>
    <row r="286" spans="1:3" x14ac:dyDescent="0.3">
      <c r="A286" s="9"/>
      <c r="B286" s="9"/>
      <c r="C286" s="9"/>
    </row>
    <row r="287" spans="1:3" x14ac:dyDescent="0.3">
      <c r="A287" s="9"/>
      <c r="B287" s="9"/>
      <c r="C287" s="9"/>
    </row>
    <row r="288" spans="1:3" x14ac:dyDescent="0.3">
      <c r="A288" s="9"/>
      <c r="B288" s="9"/>
      <c r="C288" s="9"/>
    </row>
    <row r="289" spans="1:3" x14ac:dyDescent="0.3">
      <c r="A289" s="9"/>
      <c r="B289" s="9"/>
      <c r="C289" s="9"/>
    </row>
    <row r="290" spans="1:3" x14ac:dyDescent="0.3">
      <c r="A290" s="9"/>
      <c r="B290" s="9"/>
      <c r="C290" s="9"/>
    </row>
    <row r="291" spans="1:3" x14ac:dyDescent="0.3">
      <c r="A291" s="9"/>
      <c r="B291" s="9"/>
      <c r="C291" s="9"/>
    </row>
    <row r="292" spans="1:3" x14ac:dyDescent="0.3">
      <c r="A292" s="9"/>
      <c r="B292" s="9"/>
      <c r="C292" s="9"/>
    </row>
    <row r="293" spans="1:3" x14ac:dyDescent="0.3">
      <c r="A293" s="9"/>
      <c r="B293" s="9"/>
      <c r="C293" s="9"/>
    </row>
    <row r="294" spans="1:3" x14ac:dyDescent="0.3">
      <c r="A294" s="9"/>
      <c r="B294" s="9"/>
      <c r="C294" s="9"/>
    </row>
    <row r="295" spans="1:3" x14ac:dyDescent="0.3">
      <c r="A295" s="9"/>
      <c r="B295" s="9"/>
      <c r="C295" s="9"/>
    </row>
    <row r="296" spans="1:3" x14ac:dyDescent="0.3">
      <c r="A296" s="9"/>
      <c r="B296" s="9"/>
      <c r="C296" s="9"/>
    </row>
    <row r="297" spans="1:3" x14ac:dyDescent="0.3">
      <c r="A297" s="9"/>
      <c r="B297" s="9"/>
      <c r="C297" s="9"/>
    </row>
    <row r="298" spans="1:3" x14ac:dyDescent="0.3">
      <c r="A298" s="9"/>
      <c r="B298" s="9"/>
      <c r="C298" s="9"/>
    </row>
    <row r="299" spans="1:3" x14ac:dyDescent="0.3">
      <c r="A299" s="9"/>
      <c r="B299" s="9"/>
      <c r="C299" s="9"/>
    </row>
    <row r="300" spans="1:3" x14ac:dyDescent="0.3">
      <c r="A300" s="9"/>
      <c r="B300" s="9"/>
      <c r="C300" s="9"/>
    </row>
    <row r="301" spans="1:3" x14ac:dyDescent="0.3">
      <c r="A301" s="9"/>
      <c r="B301" s="9"/>
      <c r="C301" s="9"/>
    </row>
    <row r="302" spans="1:3" x14ac:dyDescent="0.3">
      <c r="A302" s="9"/>
      <c r="B302" s="9"/>
      <c r="C302" s="9"/>
    </row>
    <row r="303" spans="1:3" x14ac:dyDescent="0.3">
      <c r="A303" s="9"/>
      <c r="B303" s="9"/>
      <c r="C303" s="9"/>
    </row>
    <row r="304" spans="1:3" x14ac:dyDescent="0.3">
      <c r="A304" s="9"/>
      <c r="B304" s="9"/>
      <c r="C304" s="9"/>
    </row>
    <row r="305" spans="1:3" x14ac:dyDescent="0.3">
      <c r="A305" s="9"/>
      <c r="B305" s="9"/>
      <c r="C305" s="9"/>
    </row>
    <row r="306" spans="1:3" x14ac:dyDescent="0.3">
      <c r="A306" s="9"/>
      <c r="B306" s="9"/>
      <c r="C306" s="9"/>
    </row>
    <row r="307" spans="1:3" x14ac:dyDescent="0.3">
      <c r="A307" s="9"/>
      <c r="B307" s="9"/>
      <c r="C307" s="9"/>
    </row>
    <row r="308" spans="1:3" x14ac:dyDescent="0.3">
      <c r="A308" s="9"/>
      <c r="B308" s="9"/>
      <c r="C308" s="9"/>
    </row>
    <row r="309" spans="1:3" x14ac:dyDescent="0.3">
      <c r="A309" s="9"/>
      <c r="B309" s="9"/>
      <c r="C309" s="9"/>
    </row>
    <row r="310" spans="1:3" x14ac:dyDescent="0.3">
      <c r="A310" s="9"/>
      <c r="B310" s="9"/>
      <c r="C310" s="9"/>
    </row>
    <row r="311" spans="1:3" x14ac:dyDescent="0.3">
      <c r="A311" s="9"/>
      <c r="B311" s="9"/>
      <c r="C311" s="9"/>
    </row>
    <row r="312" spans="1:3" x14ac:dyDescent="0.3">
      <c r="A312" s="9"/>
      <c r="B312" s="9"/>
      <c r="C312" s="9"/>
    </row>
    <row r="313" spans="1:3" x14ac:dyDescent="0.3">
      <c r="A313" s="9"/>
      <c r="B313" s="9"/>
      <c r="C313" s="9"/>
    </row>
    <row r="314" spans="1:3" x14ac:dyDescent="0.3">
      <c r="A314" s="9"/>
      <c r="B314" s="9"/>
      <c r="C314" s="9"/>
    </row>
    <row r="315" spans="1:3" x14ac:dyDescent="0.3">
      <c r="A315" s="9"/>
      <c r="B315" s="9"/>
      <c r="C315" s="9"/>
    </row>
    <row r="316" spans="1:3" x14ac:dyDescent="0.3">
      <c r="A316" s="9"/>
      <c r="B316" s="9"/>
      <c r="C316" s="9"/>
    </row>
    <row r="317" spans="1:3" x14ac:dyDescent="0.3">
      <c r="A317" s="9"/>
      <c r="B317" s="9"/>
      <c r="C317" s="9"/>
    </row>
    <row r="318" spans="1:3" x14ac:dyDescent="0.3">
      <c r="A318" s="9"/>
      <c r="B318" s="9"/>
      <c r="C318" s="9"/>
    </row>
    <row r="319" spans="1:3" x14ac:dyDescent="0.3">
      <c r="A319" s="9"/>
      <c r="B319" s="9"/>
      <c r="C319" s="9"/>
    </row>
    <row r="320" spans="1:3" x14ac:dyDescent="0.3">
      <c r="A320" s="9"/>
      <c r="B320" s="9"/>
      <c r="C320" s="9"/>
    </row>
    <row r="321" spans="1:3" x14ac:dyDescent="0.3">
      <c r="A321" s="9"/>
      <c r="B321" s="9"/>
      <c r="C321" s="9"/>
    </row>
    <row r="322" spans="1:3" x14ac:dyDescent="0.3">
      <c r="A322" s="9"/>
      <c r="B322" s="9"/>
      <c r="C322" s="9"/>
    </row>
    <row r="323" spans="1:3" x14ac:dyDescent="0.3">
      <c r="A323" s="9"/>
      <c r="B323" s="9"/>
      <c r="C323" s="9"/>
    </row>
    <row r="324" spans="1:3" x14ac:dyDescent="0.3">
      <c r="A324" s="9"/>
      <c r="B324" s="9"/>
      <c r="C324" s="9"/>
    </row>
    <row r="325" spans="1:3" x14ac:dyDescent="0.3">
      <c r="A325" s="9"/>
      <c r="B325" s="9"/>
      <c r="C325" s="9"/>
    </row>
    <row r="326" spans="1:3" x14ac:dyDescent="0.3">
      <c r="A326" s="9"/>
      <c r="B326" s="9"/>
      <c r="C326" s="9"/>
    </row>
    <row r="327" spans="1:3" x14ac:dyDescent="0.3">
      <c r="A327" s="9"/>
      <c r="B327" s="9"/>
      <c r="C327" s="9"/>
    </row>
    <row r="328" spans="1:3" x14ac:dyDescent="0.3">
      <c r="A328" s="9"/>
      <c r="B328" s="9"/>
      <c r="C328" s="9"/>
    </row>
    <row r="329" spans="1:3" x14ac:dyDescent="0.3">
      <c r="A329" s="9"/>
      <c r="B329" s="9"/>
      <c r="C329" s="9"/>
    </row>
    <row r="330" spans="1:3" x14ac:dyDescent="0.3">
      <c r="A330" s="9"/>
      <c r="B330" s="9"/>
      <c r="C330" s="9"/>
    </row>
    <row r="331" spans="1:3" x14ac:dyDescent="0.3">
      <c r="A331" s="9"/>
      <c r="B331" s="9"/>
      <c r="C331" s="9"/>
    </row>
    <row r="332" spans="1:3" x14ac:dyDescent="0.3">
      <c r="A332" s="9"/>
      <c r="B332" s="9"/>
      <c r="C332" s="9"/>
    </row>
    <row r="333" spans="1:3" x14ac:dyDescent="0.3">
      <c r="A333" s="9"/>
      <c r="B333" s="9"/>
      <c r="C333" s="9"/>
    </row>
    <row r="334" spans="1:3" x14ac:dyDescent="0.3">
      <c r="A334" s="9"/>
      <c r="B334" s="9"/>
      <c r="C334" s="9"/>
    </row>
    <row r="335" spans="1:3" x14ac:dyDescent="0.3">
      <c r="A335" s="9"/>
      <c r="B335" s="9"/>
      <c r="C335" s="9"/>
    </row>
    <row r="336" spans="1:3" x14ac:dyDescent="0.3">
      <c r="A336" s="9"/>
      <c r="B336" s="9"/>
      <c r="C336" s="9"/>
    </row>
    <row r="337" spans="1:3" x14ac:dyDescent="0.3">
      <c r="A337" s="9"/>
      <c r="B337" s="9"/>
      <c r="C337" s="9"/>
    </row>
    <row r="338" spans="1:3" x14ac:dyDescent="0.3">
      <c r="A338" s="9"/>
      <c r="B338" s="9"/>
      <c r="C338" s="9"/>
    </row>
    <row r="339" spans="1:3" x14ac:dyDescent="0.3">
      <c r="A339" s="9"/>
      <c r="B339" s="9"/>
      <c r="C339" s="9"/>
    </row>
    <row r="340" spans="1:3" x14ac:dyDescent="0.3">
      <c r="A340" s="9"/>
      <c r="B340" s="9"/>
      <c r="C340" s="9"/>
    </row>
    <row r="341" spans="1:3" x14ac:dyDescent="0.3">
      <c r="A341" s="9"/>
      <c r="B341" s="9"/>
      <c r="C341" s="9"/>
    </row>
    <row r="342" spans="1:3" x14ac:dyDescent="0.3">
      <c r="A342" s="9"/>
      <c r="B342" s="9"/>
      <c r="C342" s="9"/>
    </row>
    <row r="343" spans="1:3" x14ac:dyDescent="0.3">
      <c r="A343" s="9"/>
      <c r="B343" s="9"/>
      <c r="C343" s="9"/>
    </row>
    <row r="344" spans="1:3" x14ac:dyDescent="0.3">
      <c r="A344" s="9"/>
      <c r="B344" s="9"/>
      <c r="C344" s="9"/>
    </row>
    <row r="345" spans="1:3" x14ac:dyDescent="0.3">
      <c r="A345" s="9"/>
      <c r="B345" s="9"/>
      <c r="C345" s="9"/>
    </row>
    <row r="346" spans="1:3" x14ac:dyDescent="0.3">
      <c r="A346" s="9"/>
      <c r="B346" s="9"/>
      <c r="C346" s="9"/>
    </row>
    <row r="347" spans="1:3" x14ac:dyDescent="0.3">
      <c r="A347" s="9"/>
      <c r="B347" s="9"/>
      <c r="C347" s="9"/>
    </row>
    <row r="348" spans="1:3" x14ac:dyDescent="0.3">
      <c r="A348" s="9"/>
      <c r="B348" s="9"/>
      <c r="C348" s="9"/>
    </row>
    <row r="349" spans="1:3" x14ac:dyDescent="0.3">
      <c r="A349" s="9"/>
      <c r="B349" s="9"/>
      <c r="C349" s="9"/>
    </row>
    <row r="350" spans="1:3" x14ac:dyDescent="0.3">
      <c r="A350" s="9"/>
      <c r="B350" s="9"/>
      <c r="C350" s="9"/>
    </row>
    <row r="351" spans="1:3" x14ac:dyDescent="0.3">
      <c r="A351" s="9"/>
      <c r="B351" s="9"/>
      <c r="C351" s="9"/>
    </row>
    <row r="352" spans="1:3" x14ac:dyDescent="0.3">
      <c r="A352" s="9"/>
      <c r="B352" s="9"/>
      <c r="C352" s="9"/>
    </row>
    <row r="353" spans="1:3" x14ac:dyDescent="0.3">
      <c r="A353" s="9"/>
      <c r="B353" s="9"/>
      <c r="C353" s="9"/>
    </row>
    <row r="354" spans="1:3" x14ac:dyDescent="0.3">
      <c r="A354" s="9"/>
      <c r="B354" s="9"/>
      <c r="C354" s="9"/>
    </row>
    <row r="355" spans="1:3" x14ac:dyDescent="0.3">
      <c r="A355" s="9"/>
      <c r="B355" s="9"/>
      <c r="C355" s="9"/>
    </row>
    <row r="356" spans="1:3" x14ac:dyDescent="0.3">
      <c r="A356" s="9"/>
      <c r="B356" s="9"/>
      <c r="C356" s="9"/>
    </row>
    <row r="357" spans="1:3" x14ac:dyDescent="0.3">
      <c r="A357" s="9"/>
      <c r="B357" s="9"/>
      <c r="C357" s="9"/>
    </row>
    <row r="358" spans="1:3" x14ac:dyDescent="0.3">
      <c r="A358" s="9"/>
      <c r="B358" s="9"/>
      <c r="C358" s="9"/>
    </row>
    <row r="359" spans="1:3" x14ac:dyDescent="0.3">
      <c r="A359" s="9"/>
      <c r="B359" s="9"/>
      <c r="C359" s="9"/>
    </row>
    <row r="360" spans="1:3" x14ac:dyDescent="0.3">
      <c r="A360" s="9"/>
      <c r="B360" s="9"/>
      <c r="C360" s="9"/>
    </row>
    <row r="361" spans="1:3" x14ac:dyDescent="0.3">
      <c r="A361" s="9"/>
      <c r="B361" s="9"/>
      <c r="C361" s="9"/>
    </row>
    <row r="362" spans="1:3" x14ac:dyDescent="0.3">
      <c r="A362" s="9"/>
      <c r="B362" s="9"/>
      <c r="C362" s="9"/>
    </row>
    <row r="363" spans="1:3" x14ac:dyDescent="0.3">
      <c r="A363" s="9"/>
      <c r="B363" s="9"/>
      <c r="C363" s="9"/>
    </row>
    <row r="364" spans="1:3" x14ac:dyDescent="0.3">
      <c r="A364" s="9"/>
      <c r="B364" s="9"/>
      <c r="C364" s="9"/>
    </row>
    <row r="365" spans="1:3" x14ac:dyDescent="0.3">
      <c r="A365" s="9"/>
      <c r="B365" s="9"/>
      <c r="C365" s="9"/>
    </row>
    <row r="366" spans="1:3" x14ac:dyDescent="0.3">
      <c r="A366" s="9"/>
      <c r="B366" s="9"/>
      <c r="C366" s="9"/>
    </row>
    <row r="367" spans="1:3" x14ac:dyDescent="0.3">
      <c r="A367" s="9"/>
      <c r="B367" s="9"/>
      <c r="C367" s="9"/>
    </row>
    <row r="368" spans="1:3" x14ac:dyDescent="0.3">
      <c r="A368" s="9"/>
      <c r="B368" s="9"/>
      <c r="C368" s="9"/>
    </row>
    <row r="369" spans="1:3" x14ac:dyDescent="0.3">
      <c r="A369" s="9"/>
      <c r="B369" s="9"/>
      <c r="C369" s="9"/>
    </row>
    <row r="370" spans="1:3" x14ac:dyDescent="0.3">
      <c r="A370" s="9"/>
      <c r="B370" s="9"/>
      <c r="C370" s="9"/>
    </row>
    <row r="371" spans="1:3" x14ac:dyDescent="0.3">
      <c r="A371" s="9"/>
      <c r="B371" s="9"/>
      <c r="C371" s="9"/>
    </row>
    <row r="372" spans="1:3" x14ac:dyDescent="0.3">
      <c r="A372" s="9"/>
      <c r="B372" s="9"/>
      <c r="C372" s="9"/>
    </row>
    <row r="373" spans="1:3" x14ac:dyDescent="0.3">
      <c r="A373" s="9"/>
      <c r="B373" s="9"/>
      <c r="C373" s="9"/>
    </row>
    <row r="374" spans="1:3" x14ac:dyDescent="0.3">
      <c r="A374" s="9"/>
      <c r="B374" s="9"/>
      <c r="C374" s="9"/>
    </row>
    <row r="375" spans="1:3" x14ac:dyDescent="0.3">
      <c r="A375" s="9"/>
      <c r="B375" s="9"/>
      <c r="C375" s="9"/>
    </row>
    <row r="376" spans="1:3" x14ac:dyDescent="0.3">
      <c r="A376" s="9"/>
      <c r="B376" s="9"/>
      <c r="C376" s="9"/>
    </row>
    <row r="377" spans="1:3" x14ac:dyDescent="0.3">
      <c r="A377" s="9"/>
      <c r="B377" s="9"/>
      <c r="C377" s="9"/>
    </row>
    <row r="378" spans="1:3" x14ac:dyDescent="0.3">
      <c r="A378" s="9"/>
      <c r="B378" s="9"/>
      <c r="C378" s="9"/>
    </row>
    <row r="379" spans="1:3" x14ac:dyDescent="0.3">
      <c r="A379" s="9"/>
      <c r="B379" s="9"/>
      <c r="C379" s="9"/>
    </row>
    <row r="380" spans="1:3" x14ac:dyDescent="0.3">
      <c r="A380" s="9"/>
      <c r="B380" s="9"/>
      <c r="C380" s="9"/>
    </row>
    <row r="381" spans="1:3" x14ac:dyDescent="0.3">
      <c r="A381" s="9"/>
      <c r="B381" s="9"/>
      <c r="C381" s="9"/>
    </row>
    <row r="382" spans="1:3" x14ac:dyDescent="0.3">
      <c r="A382" s="9"/>
      <c r="B382" s="9"/>
      <c r="C382" s="9"/>
    </row>
    <row r="383" spans="1:3" x14ac:dyDescent="0.3">
      <c r="A383" s="9"/>
      <c r="B383" s="9"/>
      <c r="C383" s="9"/>
    </row>
    <row r="384" spans="1:3" x14ac:dyDescent="0.3">
      <c r="A384" s="9"/>
      <c r="B384" s="9"/>
      <c r="C384" s="9"/>
    </row>
    <row r="385" spans="1:3" x14ac:dyDescent="0.3">
      <c r="A385" s="9"/>
      <c r="B385" s="9"/>
      <c r="C385" s="9"/>
    </row>
    <row r="386" spans="1:3" x14ac:dyDescent="0.3">
      <c r="A386" s="9"/>
      <c r="B386" s="9"/>
      <c r="C386" s="9"/>
    </row>
    <row r="387" spans="1:3" x14ac:dyDescent="0.3">
      <c r="A387" s="9"/>
      <c r="B387" s="9"/>
      <c r="C387" s="9"/>
    </row>
    <row r="388" spans="1:3" x14ac:dyDescent="0.3">
      <c r="A388" s="9"/>
      <c r="B388" s="9"/>
      <c r="C388" s="9"/>
    </row>
    <row r="389" spans="1:3" x14ac:dyDescent="0.3">
      <c r="A389" s="9"/>
      <c r="B389" s="9"/>
      <c r="C389" s="9"/>
    </row>
    <row r="390" spans="1:3" x14ac:dyDescent="0.3">
      <c r="A390" s="9"/>
      <c r="B390" s="9"/>
      <c r="C390" s="9"/>
    </row>
    <row r="391" spans="1:3" x14ac:dyDescent="0.3">
      <c r="A391" s="9"/>
      <c r="B391" s="9"/>
      <c r="C391" s="9"/>
    </row>
    <row r="392" spans="1:3" x14ac:dyDescent="0.3">
      <c r="A392" s="9"/>
      <c r="B392" s="9"/>
      <c r="C392" s="9"/>
    </row>
    <row r="393" spans="1:3" x14ac:dyDescent="0.3">
      <c r="A393" s="9"/>
      <c r="B393" s="9"/>
      <c r="C393" s="9"/>
    </row>
    <row r="394" spans="1:3" x14ac:dyDescent="0.3">
      <c r="A394" s="9"/>
      <c r="B394" s="9"/>
      <c r="C394" s="9"/>
    </row>
    <row r="395" spans="1:3" x14ac:dyDescent="0.3">
      <c r="A395" s="9"/>
      <c r="B395" s="9"/>
      <c r="C395" s="9"/>
    </row>
    <row r="396" spans="1:3" x14ac:dyDescent="0.3">
      <c r="A396" s="9"/>
      <c r="B396" s="9"/>
      <c r="C396" s="9"/>
    </row>
    <row r="397" spans="1:3" x14ac:dyDescent="0.3">
      <c r="A397" s="9"/>
      <c r="B397" s="9"/>
      <c r="C397" s="9"/>
    </row>
    <row r="398" spans="1:3" x14ac:dyDescent="0.3">
      <c r="A398" s="9"/>
      <c r="B398" s="9"/>
      <c r="C398" s="9"/>
    </row>
    <row r="399" spans="1:3" x14ac:dyDescent="0.3">
      <c r="A399" s="9"/>
      <c r="B399" s="9"/>
      <c r="C399" s="9"/>
    </row>
    <row r="400" spans="1:3" x14ac:dyDescent="0.3">
      <c r="A400" s="9"/>
      <c r="B400" s="9"/>
      <c r="C400" s="9"/>
    </row>
    <row r="401" spans="1:3" x14ac:dyDescent="0.3">
      <c r="A401" s="9"/>
      <c r="B401" s="9"/>
      <c r="C401" s="9"/>
    </row>
    <row r="402" spans="1:3" x14ac:dyDescent="0.3">
      <c r="A402" s="9"/>
      <c r="B402" s="9"/>
      <c r="C402" s="9"/>
    </row>
    <row r="403" spans="1:3" x14ac:dyDescent="0.3">
      <c r="A403" s="9"/>
      <c r="B403" s="9"/>
      <c r="C403" s="9"/>
    </row>
    <row r="404" spans="1:3" x14ac:dyDescent="0.3">
      <c r="A404" s="9"/>
      <c r="B404" s="9"/>
      <c r="C404" s="9"/>
    </row>
    <row r="405" spans="1:3" x14ac:dyDescent="0.3">
      <c r="A405" s="9"/>
      <c r="B405" s="9"/>
      <c r="C405" s="9"/>
    </row>
    <row r="406" spans="1:3" x14ac:dyDescent="0.3">
      <c r="A406" s="9"/>
      <c r="B406" s="9"/>
      <c r="C406" s="9"/>
    </row>
    <row r="407" spans="1:3" x14ac:dyDescent="0.3">
      <c r="A407" s="9"/>
      <c r="B407" s="9"/>
      <c r="C407" s="9"/>
    </row>
    <row r="408" spans="1:3" x14ac:dyDescent="0.3">
      <c r="A408" s="9"/>
      <c r="B408" s="9"/>
      <c r="C408" s="9"/>
    </row>
    <row r="409" spans="1:3" x14ac:dyDescent="0.3">
      <c r="A409" s="9"/>
      <c r="B409" s="9"/>
      <c r="C409" s="9"/>
    </row>
    <row r="410" spans="1:3" x14ac:dyDescent="0.3">
      <c r="A410" s="9"/>
      <c r="B410" s="9"/>
      <c r="C410" s="9"/>
    </row>
    <row r="411" spans="1:3" x14ac:dyDescent="0.3">
      <c r="A411" s="9"/>
      <c r="B411" s="9"/>
      <c r="C411" s="9"/>
    </row>
    <row r="412" spans="1:3" x14ac:dyDescent="0.3">
      <c r="A412" s="9"/>
      <c r="B412" s="9"/>
      <c r="C412" s="9"/>
    </row>
    <row r="413" spans="1:3" x14ac:dyDescent="0.3">
      <c r="A413" s="9"/>
      <c r="B413" s="9"/>
      <c r="C413" s="9"/>
    </row>
    <row r="414" spans="1:3" x14ac:dyDescent="0.3">
      <c r="A414" s="9"/>
      <c r="B414" s="9"/>
      <c r="C414" s="9"/>
    </row>
    <row r="415" spans="1:3" x14ac:dyDescent="0.3">
      <c r="A415" s="9"/>
      <c r="B415" s="9"/>
      <c r="C415" s="9"/>
    </row>
    <row r="416" spans="1:3" x14ac:dyDescent="0.3">
      <c r="A416" s="9"/>
      <c r="B416" s="9"/>
      <c r="C416" s="9"/>
    </row>
    <row r="417" spans="1:3" x14ac:dyDescent="0.3">
      <c r="A417" s="9"/>
      <c r="B417" s="9"/>
      <c r="C417" s="9"/>
    </row>
    <row r="418" spans="1:3" x14ac:dyDescent="0.3">
      <c r="A418" s="9"/>
      <c r="B418" s="9"/>
      <c r="C418" s="9"/>
    </row>
    <row r="419" spans="1:3" x14ac:dyDescent="0.3">
      <c r="A419" s="9"/>
      <c r="B419" s="9"/>
      <c r="C419" s="9"/>
    </row>
    <row r="420" spans="1:3" x14ac:dyDescent="0.3">
      <c r="A420" s="9"/>
      <c r="B420" s="9"/>
      <c r="C420" s="9"/>
    </row>
    <row r="421" spans="1:3" x14ac:dyDescent="0.3">
      <c r="A421" s="9"/>
      <c r="B421" s="9"/>
      <c r="C421" s="9"/>
    </row>
    <row r="422" spans="1:3" x14ac:dyDescent="0.3">
      <c r="A422" s="9"/>
      <c r="B422" s="9"/>
      <c r="C422" s="9"/>
    </row>
    <row r="423" spans="1:3" x14ac:dyDescent="0.3">
      <c r="A423" s="9"/>
      <c r="B423" s="9"/>
      <c r="C423" s="9"/>
    </row>
    <row r="424" spans="1:3" x14ac:dyDescent="0.3">
      <c r="A424" s="9"/>
      <c r="B424" s="9"/>
      <c r="C424" s="9"/>
    </row>
    <row r="425" spans="1:3" x14ac:dyDescent="0.3">
      <c r="A425" s="9"/>
      <c r="B425" s="9"/>
      <c r="C425" s="9"/>
    </row>
    <row r="426" spans="1:3" x14ac:dyDescent="0.3">
      <c r="A426" s="9"/>
      <c r="B426" s="9"/>
      <c r="C426" s="9"/>
    </row>
    <row r="427" spans="1:3" x14ac:dyDescent="0.3">
      <c r="A427" s="9"/>
      <c r="B427" s="9"/>
      <c r="C427" s="9"/>
    </row>
    <row r="428" spans="1:3" x14ac:dyDescent="0.3">
      <c r="A428" s="9"/>
      <c r="B428" s="9"/>
      <c r="C428" s="9"/>
    </row>
    <row r="429" spans="1:3" x14ac:dyDescent="0.3">
      <c r="A429" s="9"/>
      <c r="B429" s="9"/>
      <c r="C429" s="9"/>
    </row>
    <row r="430" spans="1:3" x14ac:dyDescent="0.3">
      <c r="A430" s="9"/>
      <c r="B430" s="9"/>
      <c r="C430" s="9"/>
    </row>
    <row r="431" spans="1:3" x14ac:dyDescent="0.3">
      <c r="A431" s="9"/>
      <c r="B431" s="9"/>
      <c r="C431" s="9"/>
    </row>
    <row r="432" spans="1:3" x14ac:dyDescent="0.3">
      <c r="A432" s="9"/>
      <c r="B432" s="9"/>
      <c r="C432" s="9"/>
    </row>
    <row r="433" spans="1:3" x14ac:dyDescent="0.3">
      <c r="A433" s="9"/>
      <c r="B433" s="9"/>
      <c r="C433" s="9"/>
    </row>
    <row r="434" spans="1:3" x14ac:dyDescent="0.3">
      <c r="A434" s="9"/>
      <c r="B434" s="9"/>
      <c r="C434" s="9"/>
    </row>
    <row r="435" spans="1:3" x14ac:dyDescent="0.3">
      <c r="A435" s="9"/>
      <c r="B435" s="9"/>
      <c r="C435" s="9"/>
    </row>
    <row r="436" spans="1:3" x14ac:dyDescent="0.3">
      <c r="A436" s="9"/>
      <c r="B436" s="9"/>
      <c r="C436" s="9"/>
    </row>
    <row r="437" spans="1:3" x14ac:dyDescent="0.3">
      <c r="A437" s="9"/>
      <c r="B437" s="9"/>
      <c r="C437" s="9"/>
    </row>
    <row r="438" spans="1:3" x14ac:dyDescent="0.3">
      <c r="A438" s="9"/>
      <c r="B438" s="9"/>
      <c r="C438" s="9"/>
    </row>
    <row r="439" spans="1:3" x14ac:dyDescent="0.3">
      <c r="A439" s="9"/>
      <c r="B439" s="9"/>
      <c r="C439" s="9"/>
    </row>
    <row r="440" spans="1:3" x14ac:dyDescent="0.3">
      <c r="A440" s="9"/>
      <c r="B440" s="9"/>
      <c r="C440" s="9"/>
    </row>
    <row r="441" spans="1:3" x14ac:dyDescent="0.3">
      <c r="A441" s="9"/>
      <c r="B441" s="9"/>
      <c r="C441" s="9"/>
    </row>
    <row r="442" spans="1:3" x14ac:dyDescent="0.3">
      <c r="A442" s="9"/>
      <c r="B442" s="9"/>
      <c r="C442" s="9"/>
    </row>
    <row r="443" spans="1:3" x14ac:dyDescent="0.3">
      <c r="A443" s="9"/>
      <c r="B443" s="9"/>
      <c r="C443" s="9"/>
    </row>
    <row r="444" spans="1:3" x14ac:dyDescent="0.3">
      <c r="A444" s="9"/>
      <c r="B444" s="9"/>
      <c r="C444" s="9"/>
    </row>
    <row r="445" spans="1:3" x14ac:dyDescent="0.3">
      <c r="A445" s="9"/>
      <c r="B445" s="9"/>
      <c r="C445" s="9"/>
    </row>
    <row r="446" spans="1:3" x14ac:dyDescent="0.3">
      <c r="A446" s="9"/>
      <c r="B446" s="9"/>
      <c r="C446" s="9"/>
    </row>
    <row r="447" spans="1:3" x14ac:dyDescent="0.3">
      <c r="A447" s="9"/>
      <c r="B447" s="9"/>
      <c r="C447" s="9"/>
    </row>
    <row r="448" spans="1:3" x14ac:dyDescent="0.3">
      <c r="A448" s="9"/>
      <c r="B448" s="9"/>
      <c r="C448" s="9"/>
    </row>
    <row r="449" spans="1:3" x14ac:dyDescent="0.3">
      <c r="A449" s="9"/>
      <c r="B449" s="9"/>
      <c r="C449" s="9"/>
    </row>
    <row r="450" spans="1:3" x14ac:dyDescent="0.3">
      <c r="A450" s="9"/>
      <c r="B450" s="9"/>
      <c r="C450" s="9"/>
    </row>
    <row r="451" spans="1:3" x14ac:dyDescent="0.3">
      <c r="A451" s="9"/>
      <c r="B451" s="9"/>
      <c r="C451" s="9"/>
    </row>
    <row r="452" spans="1:3" x14ac:dyDescent="0.3">
      <c r="A452" s="9"/>
      <c r="B452" s="9"/>
      <c r="C452" s="9"/>
    </row>
    <row r="453" spans="1:3" x14ac:dyDescent="0.3">
      <c r="A453" s="9"/>
      <c r="B453" s="9"/>
      <c r="C453" s="9"/>
    </row>
    <row r="454" spans="1:3" x14ac:dyDescent="0.3">
      <c r="A454" s="9"/>
      <c r="B454" s="9"/>
      <c r="C454" s="9"/>
    </row>
    <row r="455" spans="1:3" x14ac:dyDescent="0.3">
      <c r="A455" s="9"/>
      <c r="B455" s="9"/>
      <c r="C455" s="9"/>
    </row>
    <row r="456" spans="1:3" x14ac:dyDescent="0.3">
      <c r="A456" s="9"/>
      <c r="B456" s="9"/>
      <c r="C456" s="9"/>
    </row>
    <row r="457" spans="1:3" x14ac:dyDescent="0.3">
      <c r="A457" s="9"/>
      <c r="B457" s="9"/>
      <c r="C457" s="9"/>
    </row>
    <row r="458" spans="1:3" x14ac:dyDescent="0.3">
      <c r="A458" s="9"/>
      <c r="B458" s="9"/>
      <c r="C458" s="9"/>
    </row>
    <row r="459" spans="1:3" x14ac:dyDescent="0.3">
      <c r="A459" s="9"/>
      <c r="B459" s="9"/>
      <c r="C459" s="9"/>
    </row>
    <row r="460" spans="1:3" x14ac:dyDescent="0.3">
      <c r="A460" s="9"/>
      <c r="B460" s="9"/>
      <c r="C460" s="9"/>
    </row>
    <row r="461" spans="1:3" x14ac:dyDescent="0.3">
      <c r="A461" s="9"/>
      <c r="B461" s="9"/>
      <c r="C461" s="9"/>
    </row>
    <row r="462" spans="1:3" x14ac:dyDescent="0.3">
      <c r="A462" s="9"/>
      <c r="B462" s="9"/>
      <c r="C462" s="9"/>
    </row>
    <row r="463" spans="1:3" x14ac:dyDescent="0.3">
      <c r="A463" s="9"/>
      <c r="B463" s="9"/>
      <c r="C463" s="9"/>
    </row>
    <row r="464" spans="1:3" x14ac:dyDescent="0.3">
      <c r="A464" s="9"/>
      <c r="B464" s="9"/>
      <c r="C464" s="9"/>
    </row>
    <row r="465" spans="1:3" x14ac:dyDescent="0.3">
      <c r="A465" s="9"/>
      <c r="B465" s="9"/>
      <c r="C465" s="9"/>
    </row>
    <row r="466" spans="1:3" x14ac:dyDescent="0.3">
      <c r="A466" s="9"/>
      <c r="B466" s="9"/>
      <c r="C466" s="9"/>
    </row>
    <row r="467" spans="1:3" x14ac:dyDescent="0.3">
      <c r="A467" s="9"/>
      <c r="B467" s="9"/>
      <c r="C467" s="9"/>
    </row>
    <row r="468" spans="1:3" x14ac:dyDescent="0.3">
      <c r="A468" s="9"/>
      <c r="B468" s="9"/>
      <c r="C468" s="9"/>
    </row>
    <row r="469" spans="1:3" x14ac:dyDescent="0.3">
      <c r="A469" s="9"/>
      <c r="B469" s="9"/>
      <c r="C469" s="9"/>
    </row>
    <row r="470" spans="1:3" x14ac:dyDescent="0.3">
      <c r="A470" s="9"/>
      <c r="B470" s="9"/>
      <c r="C470" s="9"/>
    </row>
    <row r="471" spans="1:3" x14ac:dyDescent="0.3">
      <c r="A471" s="9"/>
      <c r="B471" s="9"/>
      <c r="C471" s="9"/>
    </row>
    <row r="472" spans="1:3" x14ac:dyDescent="0.3">
      <c r="A472" s="9"/>
      <c r="B472" s="9"/>
      <c r="C472" s="9"/>
    </row>
    <row r="473" spans="1:3" x14ac:dyDescent="0.3">
      <c r="A473" s="9"/>
      <c r="B473" s="9"/>
      <c r="C473" s="9"/>
    </row>
    <row r="474" spans="1:3" x14ac:dyDescent="0.3">
      <c r="A474" s="9"/>
      <c r="B474" s="9"/>
      <c r="C474" s="9"/>
    </row>
    <row r="475" spans="1:3" x14ac:dyDescent="0.3">
      <c r="A475" s="9"/>
      <c r="B475" s="9"/>
      <c r="C475" s="9"/>
    </row>
    <row r="476" spans="1:3" x14ac:dyDescent="0.3">
      <c r="A476" s="9"/>
      <c r="B476" s="9"/>
      <c r="C476" s="9"/>
    </row>
    <row r="477" spans="1:3" x14ac:dyDescent="0.3">
      <c r="A477" s="9"/>
      <c r="B477" s="9"/>
      <c r="C477" s="9"/>
    </row>
    <row r="478" spans="1:3" x14ac:dyDescent="0.3">
      <c r="A478" s="9"/>
      <c r="B478" s="9"/>
      <c r="C478" s="9"/>
    </row>
    <row r="479" spans="1:3" x14ac:dyDescent="0.3">
      <c r="A479" s="9"/>
      <c r="B479" s="9"/>
      <c r="C479" s="9"/>
    </row>
    <row r="480" spans="1:3" x14ac:dyDescent="0.3">
      <c r="A480" s="9"/>
      <c r="B480" s="9"/>
      <c r="C480" s="9"/>
    </row>
    <row r="481" spans="1:3" x14ac:dyDescent="0.3">
      <c r="A481" s="9"/>
      <c r="B481" s="9"/>
      <c r="C481" s="9"/>
    </row>
    <row r="482" spans="1:3" x14ac:dyDescent="0.3">
      <c r="A482" s="9"/>
      <c r="B482" s="9"/>
      <c r="C482" s="9"/>
    </row>
    <row r="483" spans="1:3" x14ac:dyDescent="0.3">
      <c r="A483" s="9"/>
      <c r="B483" s="9"/>
      <c r="C483" s="9"/>
    </row>
    <row r="484" spans="1:3" x14ac:dyDescent="0.3">
      <c r="A484" s="9"/>
      <c r="B484" s="9"/>
      <c r="C484" s="9"/>
    </row>
    <row r="485" spans="1:3" x14ac:dyDescent="0.3">
      <c r="A485" s="9"/>
      <c r="B485" s="9"/>
      <c r="C485" s="9"/>
    </row>
    <row r="486" spans="1:3" x14ac:dyDescent="0.3">
      <c r="A486" s="9"/>
      <c r="B486" s="9"/>
      <c r="C486" s="9"/>
    </row>
    <row r="487" spans="1:3" x14ac:dyDescent="0.3">
      <c r="A487" s="9"/>
      <c r="B487" s="9"/>
      <c r="C487" s="9"/>
    </row>
    <row r="488" spans="1:3" x14ac:dyDescent="0.3">
      <c r="A488" s="9"/>
      <c r="B488" s="9"/>
      <c r="C488" s="9"/>
    </row>
    <row r="489" spans="1:3" x14ac:dyDescent="0.3">
      <c r="A489" s="9"/>
      <c r="B489" s="9"/>
      <c r="C489" s="9"/>
    </row>
    <row r="490" spans="1:3" x14ac:dyDescent="0.3">
      <c r="A490" s="9"/>
      <c r="B490" s="9"/>
      <c r="C490" s="9"/>
    </row>
    <row r="491" spans="1:3" x14ac:dyDescent="0.3">
      <c r="A491" s="9"/>
      <c r="B491" s="9"/>
      <c r="C491" s="9"/>
    </row>
    <row r="492" spans="1:3" x14ac:dyDescent="0.3">
      <c r="A492" s="9"/>
      <c r="B492" s="9"/>
      <c r="C492" s="9"/>
    </row>
    <row r="493" spans="1:3" x14ac:dyDescent="0.3">
      <c r="A493" s="9"/>
      <c r="B493" s="9"/>
      <c r="C493" s="9"/>
    </row>
    <row r="494" spans="1:3" x14ac:dyDescent="0.3">
      <c r="A494" s="9"/>
      <c r="B494" s="9"/>
      <c r="C494" s="9"/>
    </row>
    <row r="495" spans="1:3" x14ac:dyDescent="0.3">
      <c r="A495" s="9"/>
      <c r="B495" s="9"/>
      <c r="C495" s="9"/>
    </row>
    <row r="496" spans="1:3" x14ac:dyDescent="0.3">
      <c r="A496" s="9"/>
      <c r="B496" s="9"/>
      <c r="C496" s="9"/>
    </row>
    <row r="497" spans="1:3" x14ac:dyDescent="0.3">
      <c r="A497" s="9"/>
      <c r="B497" s="9"/>
      <c r="C497" s="9"/>
    </row>
    <row r="498" spans="1:3" x14ac:dyDescent="0.3">
      <c r="A498" s="9"/>
      <c r="B498" s="9"/>
      <c r="C498" s="9"/>
    </row>
    <row r="499" spans="1:3" x14ac:dyDescent="0.3">
      <c r="A499" s="9"/>
      <c r="B499" s="9"/>
      <c r="C499" s="9"/>
    </row>
    <row r="500" spans="1:3" x14ac:dyDescent="0.3">
      <c r="A500" s="9"/>
      <c r="B500" s="9"/>
      <c r="C500" s="9"/>
    </row>
    <row r="501" spans="1:3" x14ac:dyDescent="0.3">
      <c r="A501" s="9"/>
      <c r="B501" s="9"/>
      <c r="C501" s="9"/>
    </row>
    <row r="502" spans="1:3" x14ac:dyDescent="0.3">
      <c r="A502" s="9"/>
      <c r="B502" s="9"/>
      <c r="C502" s="9"/>
    </row>
    <row r="503" spans="1:3" x14ac:dyDescent="0.3">
      <c r="A503" s="9"/>
      <c r="B503" s="9"/>
      <c r="C503" s="9"/>
    </row>
    <row r="504" spans="1:3" x14ac:dyDescent="0.3">
      <c r="A504" s="9"/>
      <c r="B504" s="9"/>
      <c r="C504" s="9"/>
    </row>
    <row r="505" spans="1:3" x14ac:dyDescent="0.3">
      <c r="A505" s="9"/>
      <c r="B505" s="9"/>
      <c r="C505" s="9"/>
    </row>
    <row r="506" spans="1:3" x14ac:dyDescent="0.3">
      <c r="A506" s="9"/>
      <c r="B506" s="9"/>
      <c r="C506" s="9"/>
    </row>
    <row r="507" spans="1:3" x14ac:dyDescent="0.3">
      <c r="A507" s="9"/>
      <c r="B507" s="9"/>
      <c r="C507" s="9"/>
    </row>
    <row r="508" spans="1:3" x14ac:dyDescent="0.3">
      <c r="A508" s="9"/>
      <c r="B508" s="9"/>
      <c r="C508" s="9"/>
    </row>
    <row r="509" spans="1:3" x14ac:dyDescent="0.3">
      <c r="A509" s="9"/>
      <c r="B509" s="9"/>
      <c r="C509" s="9"/>
    </row>
    <row r="510" spans="1:3" x14ac:dyDescent="0.3">
      <c r="A510" s="9"/>
      <c r="B510" s="9"/>
      <c r="C510" s="9"/>
    </row>
    <row r="511" spans="1:3" x14ac:dyDescent="0.3">
      <c r="A511" s="9"/>
      <c r="B511" s="9"/>
      <c r="C511" s="9"/>
    </row>
    <row r="512" spans="1:3" x14ac:dyDescent="0.3">
      <c r="A512" s="9"/>
      <c r="B512" s="9"/>
      <c r="C512" s="9"/>
    </row>
    <row r="513" spans="1:3" x14ac:dyDescent="0.3">
      <c r="A513" s="9"/>
      <c r="B513" s="9"/>
      <c r="C513" s="9"/>
    </row>
    <row r="514" spans="1:3" x14ac:dyDescent="0.3">
      <c r="A514" s="9"/>
      <c r="B514" s="9"/>
      <c r="C514" s="9"/>
    </row>
    <row r="515" spans="1:3" x14ac:dyDescent="0.3">
      <c r="A515" s="9"/>
      <c r="B515" s="9"/>
      <c r="C515" s="9"/>
    </row>
    <row r="516" spans="1:3" x14ac:dyDescent="0.3">
      <c r="A516" s="9"/>
      <c r="B516" s="9"/>
      <c r="C516" s="9"/>
    </row>
    <row r="517" spans="1:3" x14ac:dyDescent="0.3">
      <c r="A517" s="9"/>
      <c r="B517" s="9"/>
      <c r="C517" s="9"/>
    </row>
    <row r="518" spans="1:3" x14ac:dyDescent="0.3">
      <c r="A518" s="9"/>
      <c r="B518" s="9"/>
      <c r="C518" s="9"/>
    </row>
    <row r="519" spans="1:3" x14ac:dyDescent="0.3">
      <c r="A519" s="9"/>
      <c r="B519" s="9"/>
      <c r="C519" s="9"/>
    </row>
    <row r="520" spans="1:3" x14ac:dyDescent="0.3">
      <c r="A520" s="9"/>
      <c r="B520" s="9"/>
      <c r="C520" s="9"/>
    </row>
    <row r="521" spans="1:3" x14ac:dyDescent="0.3">
      <c r="A521" s="9"/>
      <c r="B521" s="9"/>
      <c r="C521" s="9"/>
    </row>
    <row r="522" spans="1:3" x14ac:dyDescent="0.3">
      <c r="A522" s="9"/>
      <c r="B522" s="9"/>
      <c r="C522" s="9"/>
    </row>
    <row r="523" spans="1:3" x14ac:dyDescent="0.3">
      <c r="A523" s="9"/>
      <c r="B523" s="9"/>
      <c r="C523" s="9"/>
    </row>
    <row r="524" spans="1:3" x14ac:dyDescent="0.3">
      <c r="A524" s="9"/>
      <c r="B524" s="9"/>
      <c r="C524" s="9"/>
    </row>
    <row r="525" spans="1:3" x14ac:dyDescent="0.3">
      <c r="A525" s="9"/>
      <c r="B525" s="9"/>
      <c r="C525" s="9"/>
    </row>
    <row r="526" spans="1:3" x14ac:dyDescent="0.3">
      <c r="A526" s="9"/>
      <c r="B526" s="9"/>
      <c r="C526" s="9"/>
    </row>
    <row r="527" spans="1:3" x14ac:dyDescent="0.3">
      <c r="A527" s="9"/>
      <c r="B527" s="9"/>
      <c r="C527" s="9"/>
    </row>
    <row r="528" spans="1:3" x14ac:dyDescent="0.3">
      <c r="A528" s="9"/>
      <c r="B528" s="9"/>
      <c r="C528" s="9"/>
    </row>
    <row r="529" spans="1:3" x14ac:dyDescent="0.3">
      <c r="A529" s="9"/>
      <c r="B529" s="9"/>
      <c r="C529" s="9"/>
    </row>
    <row r="530" spans="1:3" x14ac:dyDescent="0.3">
      <c r="A530" s="9"/>
      <c r="B530" s="9"/>
      <c r="C530" s="9"/>
    </row>
    <row r="531" spans="1:3" x14ac:dyDescent="0.3">
      <c r="A531" s="9"/>
      <c r="B531" s="9"/>
      <c r="C531" s="9"/>
    </row>
    <row r="532" spans="1:3" x14ac:dyDescent="0.3">
      <c r="A532" s="9"/>
      <c r="B532" s="9"/>
      <c r="C532" s="9"/>
    </row>
    <row r="533" spans="1:3" x14ac:dyDescent="0.3">
      <c r="A533" s="9"/>
      <c r="B533" s="9"/>
      <c r="C533" s="9"/>
    </row>
    <row r="534" spans="1:3" x14ac:dyDescent="0.3">
      <c r="A534" s="9"/>
      <c r="B534" s="9"/>
      <c r="C534" s="9"/>
    </row>
    <row r="535" spans="1:3" x14ac:dyDescent="0.3">
      <c r="A535" s="9"/>
      <c r="B535" s="9"/>
      <c r="C535" s="9"/>
    </row>
    <row r="536" spans="1:3" x14ac:dyDescent="0.3">
      <c r="A536" s="9"/>
      <c r="B536" s="9"/>
      <c r="C536" s="9"/>
    </row>
    <row r="537" spans="1:3" x14ac:dyDescent="0.3">
      <c r="A537" s="9"/>
      <c r="B537" s="9"/>
      <c r="C537" s="9"/>
    </row>
    <row r="538" spans="1:3" x14ac:dyDescent="0.3">
      <c r="A538" s="9"/>
      <c r="B538" s="9"/>
      <c r="C538" s="9"/>
    </row>
    <row r="539" spans="1:3" x14ac:dyDescent="0.3">
      <c r="A539" s="9"/>
      <c r="B539" s="9"/>
      <c r="C539" s="9"/>
    </row>
    <row r="540" spans="1:3" x14ac:dyDescent="0.3">
      <c r="A540" s="9"/>
      <c r="B540" s="9"/>
      <c r="C540" s="9"/>
    </row>
    <row r="541" spans="1:3" x14ac:dyDescent="0.3">
      <c r="A541" s="9"/>
      <c r="B541" s="9"/>
      <c r="C541" s="9"/>
    </row>
    <row r="542" spans="1:3" x14ac:dyDescent="0.3">
      <c r="A542" s="9"/>
      <c r="B542" s="9"/>
      <c r="C542" s="9"/>
    </row>
    <row r="543" spans="1:3" x14ac:dyDescent="0.3">
      <c r="A543" s="9"/>
      <c r="B543" s="9"/>
      <c r="C543" s="9"/>
    </row>
    <row r="544" spans="1:3" x14ac:dyDescent="0.3">
      <c r="A544" s="9"/>
      <c r="B544" s="9"/>
      <c r="C544" s="9"/>
    </row>
    <row r="545" spans="1:3" x14ac:dyDescent="0.3">
      <c r="A545" s="9"/>
      <c r="B545" s="9"/>
      <c r="C545" s="9"/>
    </row>
    <row r="546" spans="1:3" x14ac:dyDescent="0.3">
      <c r="A546" s="9"/>
      <c r="B546" s="9"/>
      <c r="C546" s="9"/>
    </row>
    <row r="547" spans="1:3" x14ac:dyDescent="0.3">
      <c r="A547" s="9"/>
      <c r="B547" s="9"/>
      <c r="C547" s="9"/>
    </row>
    <row r="548" spans="1:3" x14ac:dyDescent="0.3">
      <c r="A548" s="9"/>
      <c r="B548" s="9"/>
      <c r="C548" s="9"/>
    </row>
    <row r="549" spans="1:3" x14ac:dyDescent="0.3">
      <c r="A549" s="9"/>
      <c r="B549" s="9"/>
      <c r="C549" s="9"/>
    </row>
    <row r="550" spans="1:3" x14ac:dyDescent="0.3">
      <c r="A550" s="9"/>
      <c r="B550" s="9"/>
      <c r="C550" s="9"/>
    </row>
    <row r="551" spans="1:3" x14ac:dyDescent="0.3">
      <c r="A551" s="9"/>
      <c r="B551" s="9"/>
      <c r="C551" s="9"/>
    </row>
    <row r="552" spans="1:3" x14ac:dyDescent="0.3">
      <c r="A552" s="9"/>
      <c r="B552" s="9"/>
      <c r="C552" s="9"/>
    </row>
    <row r="553" spans="1:3" x14ac:dyDescent="0.3">
      <c r="A553" s="9"/>
      <c r="B553" s="9"/>
      <c r="C553" s="9"/>
    </row>
    <row r="554" spans="1:3" x14ac:dyDescent="0.3">
      <c r="A554" s="9"/>
      <c r="B554" s="9"/>
      <c r="C554" s="9"/>
    </row>
    <row r="555" spans="1:3" x14ac:dyDescent="0.3">
      <c r="A555" s="9"/>
      <c r="B555" s="9"/>
      <c r="C555" s="9"/>
    </row>
    <row r="556" spans="1:3" x14ac:dyDescent="0.3">
      <c r="A556" s="9"/>
      <c r="B556" s="9"/>
      <c r="C556" s="9"/>
    </row>
    <row r="557" spans="1:3" x14ac:dyDescent="0.3">
      <c r="A557" s="9"/>
      <c r="B557" s="9"/>
      <c r="C557" s="9"/>
    </row>
    <row r="558" spans="1:3" x14ac:dyDescent="0.3">
      <c r="A558" s="9"/>
      <c r="B558" s="9"/>
      <c r="C558" s="9"/>
    </row>
    <row r="559" spans="1:3" x14ac:dyDescent="0.3">
      <c r="A559" s="9"/>
      <c r="B559" s="9"/>
      <c r="C559" s="9"/>
    </row>
    <row r="560" spans="1:3" x14ac:dyDescent="0.3">
      <c r="A560" s="9"/>
      <c r="B560" s="9"/>
      <c r="C560" s="9"/>
    </row>
    <row r="561" spans="1:3" x14ac:dyDescent="0.3">
      <c r="A561" s="9"/>
      <c r="B561" s="9"/>
      <c r="C561" s="9"/>
    </row>
    <row r="562" spans="1:3" x14ac:dyDescent="0.3">
      <c r="A562" s="9"/>
      <c r="B562" s="9"/>
      <c r="C562" s="9"/>
    </row>
    <row r="563" spans="1:3" x14ac:dyDescent="0.3">
      <c r="A563" s="9"/>
      <c r="B563" s="9"/>
      <c r="C563" s="9"/>
    </row>
    <row r="564" spans="1:3" x14ac:dyDescent="0.3">
      <c r="A564" s="9"/>
      <c r="B564" s="9"/>
      <c r="C564" s="9"/>
    </row>
    <row r="565" spans="1:3" x14ac:dyDescent="0.3">
      <c r="A565" s="9"/>
      <c r="B565" s="9"/>
      <c r="C565" s="9"/>
    </row>
    <row r="566" spans="1:3" x14ac:dyDescent="0.3">
      <c r="A566" s="9"/>
      <c r="B566" s="9"/>
      <c r="C566" s="9"/>
    </row>
    <row r="567" spans="1:3" x14ac:dyDescent="0.3">
      <c r="A567" s="9"/>
      <c r="B567" s="9"/>
      <c r="C567" s="9"/>
    </row>
    <row r="568" spans="1:3" x14ac:dyDescent="0.3">
      <c r="A568" s="9"/>
      <c r="B568" s="9"/>
      <c r="C568" s="9"/>
    </row>
    <row r="569" spans="1:3" x14ac:dyDescent="0.3">
      <c r="A569" s="9"/>
      <c r="B569" s="9"/>
      <c r="C569" s="9"/>
    </row>
    <row r="570" spans="1:3" x14ac:dyDescent="0.3">
      <c r="A570" s="9"/>
      <c r="B570" s="9"/>
      <c r="C570" s="9"/>
    </row>
    <row r="571" spans="1:3" x14ac:dyDescent="0.3">
      <c r="A571" s="9"/>
      <c r="B571" s="9"/>
      <c r="C571" s="9"/>
    </row>
    <row r="572" spans="1:3" x14ac:dyDescent="0.3">
      <c r="A572" s="9"/>
      <c r="B572" s="9"/>
      <c r="C572" s="9"/>
    </row>
    <row r="573" spans="1:3" x14ac:dyDescent="0.3">
      <c r="A573" s="9"/>
      <c r="B573" s="9"/>
      <c r="C573" s="9"/>
    </row>
    <row r="574" spans="1:3" x14ac:dyDescent="0.3">
      <c r="A574" s="9"/>
      <c r="B574" s="9"/>
      <c r="C574" s="9"/>
    </row>
    <row r="575" spans="1:3" x14ac:dyDescent="0.3">
      <c r="A575" s="9"/>
      <c r="B575" s="9"/>
      <c r="C575" s="9"/>
    </row>
  </sheetData>
  <pageMargins left="0.7" right="0.7" top="0.75" bottom="0.75" header="0.3" footer="0.3"/>
  <pageSetup paperSize="9" orientation="portrait" r:id="rId1"/>
  <ignoredErrors>
    <ignoredError sqref="A10 A83"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O386"/>
  <sheetViews>
    <sheetView zoomScaleNormal="100" workbookViewId="0">
      <pane ySplit="3" topLeftCell="A4" activePane="bottomLeft" state="frozen"/>
      <selection pane="bottomLeft" activeCell="A4" sqref="A4"/>
    </sheetView>
  </sheetViews>
  <sheetFormatPr defaultColWidth="9.109375" defaultRowHeight="14.4" x14ac:dyDescent="0.3"/>
  <cols>
    <col min="1" max="1" width="21.109375" style="1" customWidth="1"/>
    <col min="2" max="2" width="6.6640625" style="1" customWidth="1"/>
    <col min="3" max="3" width="56.109375" style="1" customWidth="1"/>
    <col min="4" max="4" width="4.33203125" style="9" customWidth="1"/>
    <col min="5" max="5" width="17.88671875" style="9" customWidth="1"/>
    <col min="6" max="6" width="14.88671875" style="11" customWidth="1"/>
    <col min="7" max="7" width="17.6640625" style="9" customWidth="1"/>
    <col min="8" max="8" width="32.33203125" style="9" customWidth="1"/>
    <col min="9" max="9" width="13.6640625" style="9" customWidth="1"/>
    <col min="10" max="10" width="4" style="9" customWidth="1"/>
    <col min="11" max="11" width="15.88671875" style="9" customWidth="1"/>
    <col min="12" max="12" width="4" style="9" customWidth="1"/>
    <col min="13" max="13" width="18.5546875" style="9" customWidth="1"/>
    <col min="14" max="14" width="4" style="9" customWidth="1"/>
    <col min="15" max="15" width="9.109375" style="9"/>
    <col min="16" max="16" width="4.5546875" style="9" customWidth="1"/>
    <col min="17" max="19" width="9.109375" style="9"/>
    <col min="20" max="20" width="17.88671875" style="9" customWidth="1"/>
    <col min="21" max="123" width="9.109375" style="9"/>
    <col min="124" max="16384" width="9.109375" style="1"/>
  </cols>
  <sheetData>
    <row r="1" spans="1:123" s="57" customFormat="1" ht="48.75" customHeight="1" x14ac:dyDescent="0.75">
      <c r="A1" s="53" t="s">
        <v>37</v>
      </c>
      <c r="B1" s="54"/>
      <c r="C1" s="54"/>
      <c r="D1" s="55"/>
      <c r="E1" s="55"/>
      <c r="F1" s="55"/>
      <c r="G1" s="55"/>
      <c r="H1" s="62" t="s">
        <v>92</v>
      </c>
      <c r="I1" s="63"/>
      <c r="J1" s="55"/>
      <c r="K1" s="55"/>
      <c r="L1" s="55"/>
      <c r="M1" s="55"/>
      <c r="N1" s="55"/>
      <c r="O1" s="55"/>
      <c r="P1" s="55"/>
      <c r="Q1" s="55"/>
      <c r="R1" s="55"/>
      <c r="S1" s="56"/>
      <c r="T1" s="55"/>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row>
    <row r="2" spans="1:123" s="57" customFormat="1" ht="38.25" customHeight="1" x14ac:dyDescent="0.55000000000000004">
      <c r="A2" s="67" t="s">
        <v>1</v>
      </c>
      <c r="B2" s="58"/>
      <c r="C2" s="55"/>
      <c r="D2" s="55"/>
      <c r="E2" s="55"/>
      <c r="F2" s="55"/>
      <c r="G2" s="55"/>
      <c r="H2" s="44" t="s">
        <v>93</v>
      </c>
      <c r="I2" s="45">
        <f>+F272</f>
        <v>0</v>
      </c>
      <c r="J2" s="55"/>
      <c r="K2" s="55"/>
      <c r="L2" s="55"/>
      <c r="M2" s="55"/>
      <c r="N2" s="55"/>
      <c r="O2" s="55"/>
      <c r="P2" s="55"/>
      <c r="Q2" s="55"/>
      <c r="R2" s="55"/>
      <c r="S2" s="56"/>
      <c r="T2" s="55"/>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row>
    <row r="3" spans="1:123" s="57" customFormat="1" ht="29.25" customHeight="1" x14ac:dyDescent="0.3">
      <c r="A3" s="26" t="s">
        <v>2</v>
      </c>
      <c r="B3" s="27" t="s">
        <v>3</v>
      </c>
      <c r="C3" s="76" t="s">
        <v>109</v>
      </c>
      <c r="D3" s="55"/>
      <c r="E3" s="55"/>
      <c r="F3" s="55"/>
      <c r="G3" s="55"/>
      <c r="H3" s="44" t="s">
        <v>87</v>
      </c>
      <c r="I3" s="45">
        <f>+F273</f>
        <v>0</v>
      </c>
      <c r="J3" s="55"/>
      <c r="K3" s="55"/>
      <c r="L3" s="55"/>
      <c r="M3" s="55"/>
      <c r="N3" s="55"/>
      <c r="O3" s="55"/>
      <c r="P3" s="55"/>
      <c r="Q3" s="55"/>
      <c r="R3" s="55"/>
      <c r="S3" s="56"/>
      <c r="T3" s="55"/>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row>
    <row r="4" spans="1:123" ht="15.75" customHeight="1" x14ac:dyDescent="0.3">
      <c r="D4" s="1"/>
      <c r="E4" s="1"/>
      <c r="F4" s="1"/>
      <c r="G4" s="1"/>
      <c r="T4" s="1"/>
    </row>
    <row r="5" spans="1:123" ht="15.75" customHeight="1" x14ac:dyDescent="0.3">
      <c r="C5" s="6" t="s">
        <v>134</v>
      </c>
      <c r="D5" s="16" t="s">
        <v>69</v>
      </c>
      <c r="E5" s="7" t="s">
        <v>38</v>
      </c>
      <c r="F5" s="16" t="s">
        <v>91</v>
      </c>
      <c r="G5" s="7"/>
      <c r="H5" s="64" t="s">
        <v>72</v>
      </c>
      <c r="I5" s="38"/>
      <c r="K5" s="38"/>
      <c r="L5" s="39"/>
      <c r="M5" s="38"/>
      <c r="N5" s="39"/>
      <c r="O5" s="38"/>
      <c r="Q5" s="38"/>
      <c r="T5" s="7" t="s">
        <v>38</v>
      </c>
    </row>
    <row r="6" spans="1:123" ht="15.75" customHeight="1" x14ac:dyDescent="0.3">
      <c r="A6" s="3" t="s">
        <v>4</v>
      </c>
      <c r="B6" s="1" t="s">
        <v>5</v>
      </c>
      <c r="C6" s="1" t="s">
        <v>6</v>
      </c>
      <c r="D6" s="15">
        <v>0</v>
      </c>
      <c r="E6" s="5">
        <v>4900</v>
      </c>
      <c r="F6" s="30">
        <f>+D6*E6</f>
        <v>0</v>
      </c>
      <c r="G6" s="12"/>
      <c r="H6" s="33" t="s">
        <v>73</v>
      </c>
      <c r="I6" s="40"/>
      <c r="K6" s="10"/>
      <c r="M6" s="10"/>
      <c r="O6" s="61"/>
      <c r="Q6" s="40"/>
      <c r="T6" s="5">
        <v>4900</v>
      </c>
    </row>
    <row r="7" spans="1:123" ht="15.75" customHeight="1" x14ac:dyDescent="0.3">
      <c r="A7" s="3" t="s">
        <v>7</v>
      </c>
      <c r="B7" s="1" t="s">
        <v>8</v>
      </c>
      <c r="C7" s="1" t="s">
        <v>6</v>
      </c>
      <c r="D7" s="15">
        <v>0</v>
      </c>
      <c r="E7" s="5">
        <v>3505</v>
      </c>
      <c r="F7" s="30">
        <f t="shared" ref="F7:F13" si="0">+D7*E7</f>
        <v>0</v>
      </c>
      <c r="G7" s="12"/>
      <c r="H7" s="33" t="s">
        <v>73</v>
      </c>
      <c r="I7" s="40"/>
      <c r="K7" s="10"/>
      <c r="M7" s="10"/>
      <c r="O7" s="61"/>
      <c r="Q7" s="40"/>
      <c r="T7" s="5">
        <v>3505</v>
      </c>
    </row>
    <row r="8" spans="1:123" ht="15.75" customHeight="1" x14ac:dyDescent="0.3">
      <c r="A8" s="3" t="s">
        <v>9</v>
      </c>
      <c r="B8" s="1" t="s">
        <v>10</v>
      </c>
      <c r="C8" s="1" t="s">
        <v>6</v>
      </c>
      <c r="D8" s="15">
        <v>0</v>
      </c>
      <c r="E8" s="5">
        <v>2450</v>
      </c>
      <c r="F8" s="30">
        <f t="shared" si="0"/>
        <v>0</v>
      </c>
      <c r="G8" s="12"/>
      <c r="H8" s="33" t="s">
        <v>73</v>
      </c>
      <c r="I8" s="40"/>
      <c r="K8" s="10"/>
      <c r="M8" s="10"/>
      <c r="O8" s="61"/>
      <c r="Q8" s="40"/>
      <c r="T8" s="5">
        <v>2450</v>
      </c>
    </row>
    <row r="9" spans="1:123" ht="15.75" customHeight="1" x14ac:dyDescent="0.3">
      <c r="A9" s="3" t="s">
        <v>11</v>
      </c>
      <c r="B9" s="1" t="s">
        <v>12</v>
      </c>
      <c r="C9" s="1" t="s">
        <v>6</v>
      </c>
      <c r="D9" s="15">
        <v>0</v>
      </c>
      <c r="E9" s="5">
        <v>1880</v>
      </c>
      <c r="F9" s="30">
        <f t="shared" si="0"/>
        <v>0</v>
      </c>
      <c r="G9" s="12"/>
      <c r="H9" s="33" t="s">
        <v>73</v>
      </c>
      <c r="I9" s="40"/>
      <c r="K9" s="10"/>
      <c r="M9" s="10"/>
      <c r="O9" s="61"/>
      <c r="Q9" s="40"/>
      <c r="T9" s="5">
        <v>1880</v>
      </c>
    </row>
    <row r="10" spans="1:123" ht="15.75" customHeight="1" x14ac:dyDescent="0.3">
      <c r="A10" s="3" t="s">
        <v>13</v>
      </c>
      <c r="B10" s="1" t="s">
        <v>14</v>
      </c>
      <c r="C10" s="1" t="s">
        <v>6</v>
      </c>
      <c r="D10" s="15">
        <v>0</v>
      </c>
      <c r="E10" s="5">
        <v>1455</v>
      </c>
      <c r="F10" s="30">
        <f t="shared" si="0"/>
        <v>0</v>
      </c>
      <c r="G10" s="12"/>
      <c r="H10" s="33" t="s">
        <v>73</v>
      </c>
      <c r="I10" s="40"/>
      <c r="K10" s="10"/>
      <c r="M10" s="10"/>
      <c r="O10" s="61"/>
      <c r="Q10" s="40"/>
      <c r="T10" s="5">
        <v>1455</v>
      </c>
    </row>
    <row r="11" spans="1:123" ht="15.75" customHeight="1" x14ac:dyDescent="0.3">
      <c r="C11" s="1" t="s">
        <v>15</v>
      </c>
      <c r="D11" s="15">
        <v>0</v>
      </c>
      <c r="E11" s="5">
        <v>683.99999999999989</v>
      </c>
      <c r="F11" s="30">
        <f t="shared" si="0"/>
        <v>0</v>
      </c>
      <c r="G11" s="12"/>
      <c r="H11" s="33" t="s">
        <v>74</v>
      </c>
      <c r="I11" s="40"/>
      <c r="K11" s="10"/>
      <c r="M11" s="10"/>
      <c r="O11" s="61"/>
      <c r="Q11" s="40"/>
      <c r="T11" s="5">
        <v>683.99999999999989</v>
      </c>
    </row>
    <row r="12" spans="1:123" ht="15.75" customHeight="1" x14ac:dyDescent="0.3">
      <c r="C12" s="1" t="s">
        <v>16</v>
      </c>
      <c r="D12" s="15">
        <v>0</v>
      </c>
      <c r="E12" s="5">
        <v>341.99999999999994</v>
      </c>
      <c r="F12" s="30">
        <f t="shared" si="0"/>
        <v>0</v>
      </c>
      <c r="G12" s="12"/>
      <c r="H12" s="33" t="s">
        <v>75</v>
      </c>
      <c r="I12" s="40"/>
      <c r="K12" s="10"/>
      <c r="M12" s="10"/>
      <c r="O12" s="61"/>
      <c r="Q12" s="40"/>
      <c r="T12" s="5">
        <v>341.99999999999994</v>
      </c>
    </row>
    <row r="13" spans="1:123" ht="15.75" customHeight="1" x14ac:dyDescent="0.3">
      <c r="C13" s="1" t="s">
        <v>17</v>
      </c>
      <c r="D13" s="15">
        <v>0</v>
      </c>
      <c r="E13" s="5">
        <v>137</v>
      </c>
      <c r="F13" s="30">
        <f t="shared" si="0"/>
        <v>0</v>
      </c>
      <c r="G13" s="12"/>
      <c r="H13" s="33"/>
      <c r="I13" s="40"/>
      <c r="K13" s="10"/>
      <c r="M13" s="10"/>
      <c r="O13" s="61"/>
      <c r="Q13" s="40"/>
      <c r="T13" s="5">
        <v>137</v>
      </c>
    </row>
    <row r="14" spans="1:123" ht="15.75" customHeight="1" x14ac:dyDescent="0.3">
      <c r="D14" s="15"/>
      <c r="E14" s="5"/>
      <c r="F14" s="30"/>
      <c r="G14" s="12"/>
      <c r="H14" s="33"/>
      <c r="I14" s="40"/>
      <c r="K14" s="10"/>
      <c r="M14" s="10"/>
      <c r="O14" s="61"/>
      <c r="Q14" s="40"/>
      <c r="T14" s="5"/>
    </row>
    <row r="15" spans="1:123" ht="15.75" customHeight="1" x14ac:dyDescent="0.3">
      <c r="A15" s="15"/>
      <c r="B15" s="15"/>
      <c r="C15" s="64" t="s">
        <v>49</v>
      </c>
      <c r="D15" s="16" t="s">
        <v>69</v>
      </c>
      <c r="E15" s="7" t="s">
        <v>38</v>
      </c>
      <c r="F15" s="16" t="s">
        <v>91</v>
      </c>
      <c r="G15" s="12"/>
      <c r="H15" s="33"/>
      <c r="I15" s="40"/>
      <c r="K15" s="10"/>
      <c r="M15" s="10"/>
      <c r="O15" s="61"/>
      <c r="Q15" s="40"/>
      <c r="T15" s="7" t="s">
        <v>38</v>
      </c>
    </row>
    <row r="16" spans="1:123" ht="15.75" customHeight="1" x14ac:dyDescent="0.3">
      <c r="A16" s="73" t="s">
        <v>4</v>
      </c>
      <c r="B16" s="15" t="s">
        <v>5</v>
      </c>
      <c r="C16" s="15" t="s">
        <v>110</v>
      </c>
      <c r="D16" s="15">
        <v>0</v>
      </c>
      <c r="E16" s="5">
        <v>5194</v>
      </c>
      <c r="F16" s="30">
        <f>+D16*E16</f>
        <v>0</v>
      </c>
      <c r="G16" s="12"/>
      <c r="H16" s="9" t="s">
        <v>126</v>
      </c>
      <c r="I16" s="40"/>
      <c r="K16" s="10"/>
      <c r="M16" s="10"/>
      <c r="O16" s="61"/>
      <c r="Q16" s="40"/>
      <c r="T16" s="5">
        <v>4900</v>
      </c>
    </row>
    <row r="17" spans="1:20" ht="15.75" customHeight="1" x14ac:dyDescent="0.3">
      <c r="A17" s="73" t="s">
        <v>7</v>
      </c>
      <c r="B17" s="15" t="s">
        <v>8</v>
      </c>
      <c r="C17" s="15" t="s">
        <v>110</v>
      </c>
      <c r="D17" s="15">
        <v>0</v>
      </c>
      <c r="E17" s="5">
        <v>3715</v>
      </c>
      <c r="F17" s="30">
        <f t="shared" ref="F17:F23" si="1">+D17*E17</f>
        <v>0</v>
      </c>
      <c r="G17" s="12"/>
      <c r="H17" s="9" t="s">
        <v>126</v>
      </c>
      <c r="I17" s="40"/>
      <c r="K17" s="10"/>
      <c r="M17" s="10"/>
      <c r="O17" s="61"/>
      <c r="Q17" s="40"/>
      <c r="T17" s="5">
        <v>3505</v>
      </c>
    </row>
    <row r="18" spans="1:20" ht="15.75" customHeight="1" x14ac:dyDescent="0.3">
      <c r="A18" s="73" t="s">
        <v>9</v>
      </c>
      <c r="B18" s="15" t="s">
        <v>10</v>
      </c>
      <c r="C18" s="15" t="s">
        <v>110</v>
      </c>
      <c r="D18" s="15">
        <v>0</v>
      </c>
      <c r="E18" s="5">
        <v>2597</v>
      </c>
      <c r="F18" s="30">
        <f t="shared" si="1"/>
        <v>0</v>
      </c>
      <c r="G18" s="12"/>
      <c r="H18" s="9" t="s">
        <v>126</v>
      </c>
      <c r="I18" s="40"/>
      <c r="K18" s="10"/>
      <c r="M18" s="10"/>
      <c r="O18" s="61"/>
      <c r="Q18" s="40"/>
      <c r="T18" s="5">
        <v>2450</v>
      </c>
    </row>
    <row r="19" spans="1:20" ht="15.75" customHeight="1" x14ac:dyDescent="0.3">
      <c r="A19" s="73" t="s">
        <v>11</v>
      </c>
      <c r="B19" s="15" t="s">
        <v>12</v>
      </c>
      <c r="C19" s="15" t="s">
        <v>110</v>
      </c>
      <c r="D19" s="15">
        <v>0</v>
      </c>
      <c r="E19" s="5">
        <v>1993</v>
      </c>
      <c r="F19" s="30">
        <f t="shared" si="1"/>
        <v>0</v>
      </c>
      <c r="G19" s="12"/>
      <c r="H19" s="9" t="s">
        <v>126</v>
      </c>
      <c r="I19" s="40"/>
      <c r="K19" s="10"/>
      <c r="M19" s="10"/>
      <c r="O19" s="61"/>
      <c r="Q19" s="40"/>
      <c r="T19" s="5">
        <v>1880</v>
      </c>
    </row>
    <row r="20" spans="1:20" ht="15.75" customHeight="1" x14ac:dyDescent="0.3">
      <c r="A20" s="73" t="s">
        <v>13</v>
      </c>
      <c r="B20" s="15" t="s">
        <v>14</v>
      </c>
      <c r="C20" s="15" t="s">
        <v>110</v>
      </c>
      <c r="D20" s="15">
        <v>0</v>
      </c>
      <c r="E20" s="5">
        <v>1542</v>
      </c>
      <c r="F20" s="30">
        <f t="shared" si="1"/>
        <v>0</v>
      </c>
      <c r="G20" s="12"/>
      <c r="H20" s="9" t="s">
        <v>126</v>
      </c>
      <c r="I20" s="40"/>
      <c r="K20" s="10"/>
      <c r="M20" s="10"/>
      <c r="O20" s="61"/>
      <c r="Q20" s="40"/>
      <c r="T20" s="5">
        <v>1455</v>
      </c>
    </row>
    <row r="21" spans="1:20" ht="15.75" customHeight="1" x14ac:dyDescent="0.3">
      <c r="A21" s="15"/>
      <c r="B21" s="15"/>
      <c r="C21" s="15" t="s">
        <v>111</v>
      </c>
      <c r="D21" s="15">
        <v>0</v>
      </c>
      <c r="E21" s="5">
        <v>725</v>
      </c>
      <c r="F21" s="30">
        <f t="shared" si="1"/>
        <v>0</v>
      </c>
      <c r="G21" s="12"/>
      <c r="H21" s="33" t="s">
        <v>74</v>
      </c>
      <c r="I21" s="40"/>
      <c r="K21" s="10"/>
      <c r="M21" s="10"/>
      <c r="O21" s="61"/>
      <c r="Q21" s="40"/>
      <c r="T21" s="5">
        <v>683.99999999999989</v>
      </c>
    </row>
    <row r="22" spans="1:20" ht="15.75" customHeight="1" x14ac:dyDescent="0.3">
      <c r="A22" s="15"/>
      <c r="B22" s="15"/>
      <c r="C22" s="15" t="s">
        <v>112</v>
      </c>
      <c r="D22" s="15">
        <v>0</v>
      </c>
      <c r="E22" s="5">
        <v>363</v>
      </c>
      <c r="F22" s="30">
        <f t="shared" si="1"/>
        <v>0</v>
      </c>
      <c r="G22" s="12"/>
      <c r="H22" s="33" t="s">
        <v>75</v>
      </c>
      <c r="I22" s="40"/>
      <c r="K22" s="10"/>
      <c r="M22" s="10"/>
      <c r="O22" s="61"/>
      <c r="Q22" s="40"/>
      <c r="T22" s="5">
        <v>341.99999999999994</v>
      </c>
    </row>
    <row r="23" spans="1:20" ht="15.75" customHeight="1" x14ac:dyDescent="0.3">
      <c r="A23" s="15"/>
      <c r="B23" s="15"/>
      <c r="C23" s="15" t="s">
        <v>113</v>
      </c>
      <c r="D23" s="15">
        <v>0</v>
      </c>
      <c r="E23" s="5">
        <v>145</v>
      </c>
      <c r="F23" s="30">
        <f t="shared" si="1"/>
        <v>0</v>
      </c>
      <c r="G23" s="12"/>
      <c r="H23" s="33"/>
      <c r="I23" s="40"/>
      <c r="K23" s="10"/>
      <c r="M23" s="10"/>
      <c r="O23" s="61"/>
      <c r="Q23" s="40"/>
      <c r="T23" s="5">
        <v>137</v>
      </c>
    </row>
    <row r="24" spans="1:20" ht="15.75" customHeight="1" x14ac:dyDescent="0.3">
      <c r="D24" s="15"/>
      <c r="E24" s="5"/>
      <c r="F24" s="30"/>
      <c r="G24" s="12"/>
      <c r="H24" s="33"/>
      <c r="I24" s="40"/>
      <c r="K24" s="10"/>
      <c r="M24" s="10"/>
      <c r="O24" s="61"/>
      <c r="Q24" s="40"/>
      <c r="T24" s="5"/>
    </row>
    <row r="25" spans="1:20" ht="15.75" customHeight="1" x14ac:dyDescent="0.3">
      <c r="C25" s="1" t="s">
        <v>18</v>
      </c>
      <c r="D25" s="15">
        <v>0</v>
      </c>
      <c r="E25" s="5">
        <v>968.99999999999989</v>
      </c>
      <c r="F25" s="30">
        <f t="shared" ref="F25:F34" si="2">+D25*E25</f>
        <v>0</v>
      </c>
      <c r="G25" s="12"/>
      <c r="H25" s="33" t="s">
        <v>76</v>
      </c>
      <c r="I25" s="40"/>
      <c r="K25" s="10"/>
      <c r="M25" s="10"/>
      <c r="O25" s="61"/>
      <c r="Q25" s="40"/>
      <c r="T25" s="5">
        <v>968.99999999999989</v>
      </c>
    </row>
    <row r="26" spans="1:20" ht="15.75" customHeight="1" x14ac:dyDescent="0.3">
      <c r="C26" s="1" t="s">
        <v>19</v>
      </c>
      <c r="D26" s="15">
        <v>0</v>
      </c>
      <c r="E26" s="5">
        <v>1823.9999999999998</v>
      </c>
      <c r="F26" s="30">
        <f t="shared" si="2"/>
        <v>0</v>
      </c>
      <c r="G26" s="12"/>
      <c r="H26" s="33" t="s">
        <v>76</v>
      </c>
      <c r="I26" s="40"/>
      <c r="K26" s="10"/>
      <c r="M26" s="10"/>
      <c r="O26" s="61"/>
      <c r="Q26" s="40"/>
      <c r="T26" s="5">
        <v>1823.9999999999998</v>
      </c>
    </row>
    <row r="27" spans="1:20" ht="15.75" customHeight="1" x14ac:dyDescent="0.3">
      <c r="C27" s="1" t="s">
        <v>43</v>
      </c>
      <c r="D27" s="15">
        <v>0</v>
      </c>
      <c r="E27" s="5">
        <v>854.99999999999989</v>
      </c>
      <c r="F27" s="30">
        <f t="shared" si="2"/>
        <v>0</v>
      </c>
      <c r="G27" s="12"/>
      <c r="H27" s="33" t="s">
        <v>76</v>
      </c>
      <c r="I27" s="40"/>
      <c r="K27" s="10"/>
      <c r="M27" s="10"/>
      <c r="O27" s="61"/>
      <c r="Q27" s="40"/>
      <c r="T27" s="5">
        <v>854.99999999999989</v>
      </c>
    </row>
    <row r="28" spans="1:20" ht="15.75" customHeight="1" x14ac:dyDescent="0.3">
      <c r="C28" s="1" t="s">
        <v>20</v>
      </c>
      <c r="D28" s="15">
        <v>0</v>
      </c>
      <c r="E28" s="5">
        <v>2792.9999999999995</v>
      </c>
      <c r="F28" s="30">
        <f t="shared" si="2"/>
        <v>0</v>
      </c>
      <c r="G28" s="12"/>
      <c r="H28" s="33" t="s">
        <v>76</v>
      </c>
      <c r="I28" s="40"/>
      <c r="K28" s="10"/>
      <c r="M28" s="10"/>
      <c r="O28" s="61"/>
      <c r="Q28" s="40"/>
      <c r="T28" s="5">
        <v>2792.9999999999995</v>
      </c>
    </row>
    <row r="29" spans="1:20" ht="15.75" customHeight="1" x14ac:dyDescent="0.3">
      <c r="C29" s="1" t="s">
        <v>44</v>
      </c>
      <c r="D29" s="15">
        <v>0</v>
      </c>
      <c r="E29" s="5">
        <v>1823.9999999999998</v>
      </c>
      <c r="F29" s="30">
        <f t="shared" si="2"/>
        <v>0</v>
      </c>
      <c r="G29" s="12"/>
      <c r="H29" s="33" t="s">
        <v>76</v>
      </c>
      <c r="I29" s="40"/>
      <c r="K29" s="10"/>
      <c r="M29" s="10"/>
      <c r="O29" s="61"/>
      <c r="Q29" s="40"/>
      <c r="T29" s="5">
        <v>1823.9999999999998</v>
      </c>
    </row>
    <row r="30" spans="1:20" ht="15.75" customHeight="1" x14ac:dyDescent="0.3">
      <c r="C30" s="1" t="s">
        <v>45</v>
      </c>
      <c r="D30" s="15">
        <v>0</v>
      </c>
      <c r="E30" s="5">
        <v>968.99999999999989</v>
      </c>
      <c r="F30" s="30">
        <f t="shared" si="2"/>
        <v>0</v>
      </c>
      <c r="G30" s="12"/>
      <c r="H30" s="33" t="s">
        <v>76</v>
      </c>
      <c r="I30" s="40"/>
      <c r="K30" s="10"/>
      <c r="M30" s="10"/>
      <c r="O30" s="61"/>
      <c r="Q30" s="40"/>
      <c r="T30" s="5">
        <v>968.99999999999989</v>
      </c>
    </row>
    <row r="31" spans="1:20" ht="15.75" customHeight="1" x14ac:dyDescent="0.3">
      <c r="C31" s="1" t="s">
        <v>64</v>
      </c>
      <c r="D31" s="15">
        <v>0</v>
      </c>
      <c r="E31" s="5">
        <v>5966</v>
      </c>
      <c r="F31" s="30">
        <f t="shared" si="2"/>
        <v>0</v>
      </c>
      <c r="G31" s="12"/>
      <c r="H31" s="33" t="s">
        <v>76</v>
      </c>
      <c r="I31" s="40"/>
      <c r="K31" s="10"/>
      <c r="M31" s="10"/>
      <c r="O31" s="61"/>
      <c r="Q31" s="40"/>
      <c r="T31" s="5">
        <v>5966</v>
      </c>
    </row>
    <row r="32" spans="1:20" ht="15.75" customHeight="1" x14ac:dyDescent="0.3">
      <c r="C32" s="1" t="s">
        <v>65</v>
      </c>
      <c r="D32" s="15">
        <v>0</v>
      </c>
      <c r="E32" s="5">
        <v>4997</v>
      </c>
      <c r="F32" s="30">
        <f t="shared" si="2"/>
        <v>0</v>
      </c>
      <c r="G32" s="12"/>
      <c r="H32" s="33" t="s">
        <v>76</v>
      </c>
      <c r="I32" s="40"/>
      <c r="K32" s="10"/>
      <c r="M32" s="10"/>
      <c r="O32" s="61"/>
      <c r="Q32" s="40"/>
      <c r="T32" s="5">
        <v>4997</v>
      </c>
    </row>
    <row r="33" spans="1:20" ht="15.75" customHeight="1" x14ac:dyDescent="0.3">
      <c r="C33" s="1" t="s">
        <v>66</v>
      </c>
      <c r="D33" s="15">
        <v>0</v>
      </c>
      <c r="E33" s="5">
        <v>4142</v>
      </c>
      <c r="F33" s="30">
        <f t="shared" si="2"/>
        <v>0</v>
      </c>
      <c r="G33" s="12"/>
      <c r="H33" s="33" t="s">
        <v>76</v>
      </c>
      <c r="I33" s="40"/>
      <c r="K33" s="10"/>
      <c r="M33" s="10"/>
      <c r="O33" s="61"/>
      <c r="Q33" s="40"/>
      <c r="T33" s="5">
        <v>4142</v>
      </c>
    </row>
    <row r="34" spans="1:20" ht="15.75" customHeight="1" x14ac:dyDescent="0.3">
      <c r="C34" s="1" t="s">
        <v>67</v>
      </c>
      <c r="D34" s="15">
        <v>0</v>
      </c>
      <c r="E34" s="5">
        <v>3173</v>
      </c>
      <c r="F34" s="30">
        <f t="shared" si="2"/>
        <v>0</v>
      </c>
      <c r="G34" s="12"/>
      <c r="H34" s="33" t="s">
        <v>76</v>
      </c>
      <c r="I34" s="40"/>
      <c r="K34" s="10"/>
      <c r="M34" s="10"/>
      <c r="O34" s="61"/>
      <c r="Q34" s="40"/>
      <c r="T34" s="5">
        <v>3173</v>
      </c>
    </row>
    <row r="35" spans="1:20" ht="15.75" customHeight="1" x14ac:dyDescent="0.3">
      <c r="D35" s="15"/>
      <c r="E35" s="5"/>
      <c r="F35" s="15"/>
      <c r="G35" s="12"/>
      <c r="H35" s="33"/>
      <c r="I35" s="40"/>
      <c r="K35" s="10"/>
      <c r="M35" s="10"/>
      <c r="O35" s="61"/>
      <c r="Q35" s="40"/>
      <c r="T35" s="5"/>
    </row>
    <row r="36" spans="1:20" ht="15.75" customHeight="1" x14ac:dyDescent="0.3">
      <c r="C36" s="1" t="s">
        <v>21</v>
      </c>
      <c r="D36" s="15">
        <v>0</v>
      </c>
      <c r="E36" s="5">
        <v>217</v>
      </c>
      <c r="F36" s="30">
        <f t="shared" ref="F36:F39" si="3">+D36*E36</f>
        <v>0</v>
      </c>
      <c r="G36" s="12"/>
      <c r="H36" s="33" t="s">
        <v>76</v>
      </c>
      <c r="I36" s="40"/>
      <c r="K36" s="10"/>
      <c r="M36" s="10"/>
      <c r="O36" s="61"/>
      <c r="Q36" s="40"/>
      <c r="T36" s="5">
        <v>217</v>
      </c>
    </row>
    <row r="37" spans="1:20" ht="15.75" customHeight="1" x14ac:dyDescent="0.3">
      <c r="C37" s="1" t="s">
        <v>22</v>
      </c>
      <c r="D37" s="15">
        <v>0</v>
      </c>
      <c r="E37" s="5">
        <v>274</v>
      </c>
      <c r="F37" s="30">
        <f t="shared" si="3"/>
        <v>0</v>
      </c>
      <c r="G37" s="12"/>
      <c r="H37" s="33" t="s">
        <v>76</v>
      </c>
      <c r="I37" s="40"/>
      <c r="K37" s="10"/>
      <c r="M37" s="10"/>
      <c r="O37" s="61"/>
      <c r="Q37" s="40"/>
      <c r="T37" s="5">
        <v>274</v>
      </c>
    </row>
    <row r="38" spans="1:20" ht="15.75" customHeight="1" x14ac:dyDescent="0.3">
      <c r="C38" s="1" t="s">
        <v>23</v>
      </c>
      <c r="D38" s="15">
        <v>0</v>
      </c>
      <c r="E38" s="5">
        <v>536</v>
      </c>
      <c r="F38" s="30">
        <f t="shared" si="3"/>
        <v>0</v>
      </c>
      <c r="G38" s="12"/>
      <c r="H38" s="33" t="s">
        <v>76</v>
      </c>
      <c r="I38" s="40"/>
      <c r="K38" s="10"/>
      <c r="M38" s="10"/>
      <c r="O38" s="61"/>
      <c r="Q38" s="40"/>
      <c r="T38" s="5">
        <v>536</v>
      </c>
    </row>
    <row r="39" spans="1:20" ht="15.75" customHeight="1" x14ac:dyDescent="0.3">
      <c r="C39" s="1" t="s">
        <v>24</v>
      </c>
      <c r="D39" s="15">
        <v>0</v>
      </c>
      <c r="E39" s="5">
        <v>797.99999999999989</v>
      </c>
      <c r="F39" s="30">
        <f t="shared" si="3"/>
        <v>0</v>
      </c>
      <c r="G39" s="12"/>
      <c r="H39" s="33" t="s">
        <v>76</v>
      </c>
      <c r="I39" s="40"/>
      <c r="K39" s="10"/>
      <c r="M39" s="10"/>
      <c r="O39" s="61"/>
      <c r="Q39" s="40"/>
      <c r="T39" s="5">
        <v>797.99999999999989</v>
      </c>
    </row>
    <row r="40" spans="1:20" ht="15.75" customHeight="1" x14ac:dyDescent="0.3">
      <c r="A40" s="8" t="s">
        <v>25</v>
      </c>
      <c r="B40" s="8"/>
      <c r="C40" s="8"/>
      <c r="D40" s="17"/>
      <c r="E40" s="1"/>
      <c r="F40" s="31">
        <f>SUM(F6:F39)</f>
        <v>0</v>
      </c>
      <c r="G40" s="1"/>
      <c r="H40" s="33"/>
      <c r="T40" s="1"/>
    </row>
    <row r="41" spans="1:20" ht="15.75" customHeight="1" x14ac:dyDescent="0.3">
      <c r="D41" s="15"/>
      <c r="E41" s="1"/>
      <c r="F41" s="15"/>
      <c r="G41" s="1"/>
      <c r="H41" s="33"/>
      <c r="T41" s="1"/>
    </row>
    <row r="42" spans="1:20" ht="15.75" customHeight="1" x14ac:dyDescent="0.3">
      <c r="C42" s="1" t="s">
        <v>26</v>
      </c>
      <c r="D42" s="15">
        <v>0</v>
      </c>
      <c r="E42" s="13">
        <v>0.45999999999999996</v>
      </c>
      <c r="F42" s="30">
        <f t="shared" ref="F42:F43" si="4">+D42*E42</f>
        <v>0</v>
      </c>
      <c r="G42" s="13"/>
      <c r="H42" s="33" t="s">
        <v>77</v>
      </c>
      <c r="I42" s="40"/>
      <c r="K42" s="41"/>
      <c r="L42" s="41"/>
      <c r="M42" s="41"/>
      <c r="N42" s="41"/>
      <c r="O42" s="41"/>
      <c r="Q42" s="40"/>
      <c r="T42" s="13">
        <v>0.45999999999999996</v>
      </c>
    </row>
    <row r="43" spans="1:20" ht="15.75" customHeight="1" x14ac:dyDescent="0.3">
      <c r="C43" s="1" t="s">
        <v>27</v>
      </c>
      <c r="D43" s="15">
        <v>0</v>
      </c>
      <c r="E43" s="5">
        <v>7561.2499999999991</v>
      </c>
      <c r="F43" s="30">
        <f t="shared" si="4"/>
        <v>0</v>
      </c>
      <c r="G43" s="12"/>
      <c r="H43" s="33"/>
      <c r="I43" s="40"/>
      <c r="K43" s="10"/>
      <c r="M43" s="10"/>
      <c r="O43" s="61"/>
      <c r="Q43" s="40"/>
      <c r="T43" s="5">
        <v>7561.2499999999991</v>
      </c>
    </row>
    <row r="44" spans="1:20" ht="15.75" customHeight="1" x14ac:dyDescent="0.3">
      <c r="D44" s="15"/>
      <c r="E44" s="1"/>
      <c r="F44" s="15"/>
      <c r="G44" s="1"/>
      <c r="H44" s="33"/>
      <c r="T44" s="1"/>
    </row>
    <row r="45" spans="1:20" ht="15.75" customHeight="1" x14ac:dyDescent="0.3">
      <c r="C45" s="6" t="s">
        <v>135</v>
      </c>
      <c r="D45" s="16" t="s">
        <v>69</v>
      </c>
      <c r="E45" s="7" t="s">
        <v>38</v>
      </c>
      <c r="F45" s="16" t="s">
        <v>91</v>
      </c>
      <c r="G45" s="7"/>
      <c r="H45" s="33"/>
      <c r="I45" s="38"/>
      <c r="K45" s="38"/>
      <c r="L45" s="39"/>
      <c r="M45" s="38"/>
      <c r="N45" s="39"/>
      <c r="O45" s="38"/>
      <c r="Q45" s="38"/>
      <c r="T45" s="7" t="s">
        <v>38</v>
      </c>
    </row>
    <row r="46" spans="1:20" ht="15.75" customHeight="1" x14ac:dyDescent="0.3">
      <c r="A46" s="3" t="s">
        <v>4</v>
      </c>
      <c r="B46" s="1" t="s">
        <v>5</v>
      </c>
      <c r="C46" s="1" t="s">
        <v>39</v>
      </c>
      <c r="D46" s="15">
        <v>0</v>
      </c>
      <c r="E46" s="5">
        <v>1365</v>
      </c>
      <c r="F46" s="30">
        <f t="shared" ref="F46:F53" si="5">+D46*E46</f>
        <v>0</v>
      </c>
      <c r="G46" s="12"/>
      <c r="H46" s="33" t="s">
        <v>78</v>
      </c>
      <c r="I46" s="40"/>
      <c r="K46" s="10"/>
      <c r="M46" s="10"/>
      <c r="O46" s="61"/>
      <c r="Q46" s="40"/>
      <c r="T46" s="5">
        <v>1365</v>
      </c>
    </row>
    <row r="47" spans="1:20" ht="15.75" customHeight="1" x14ac:dyDescent="0.3">
      <c r="A47" s="3" t="s">
        <v>7</v>
      </c>
      <c r="B47" s="1" t="s">
        <v>8</v>
      </c>
      <c r="C47" s="1" t="s">
        <v>39</v>
      </c>
      <c r="D47" s="15">
        <v>0</v>
      </c>
      <c r="E47" s="5">
        <v>1090</v>
      </c>
      <c r="F47" s="30">
        <f t="shared" si="5"/>
        <v>0</v>
      </c>
      <c r="G47" s="12"/>
      <c r="H47" s="33" t="s">
        <v>78</v>
      </c>
      <c r="I47" s="40"/>
      <c r="K47" s="10"/>
      <c r="M47" s="10"/>
      <c r="O47" s="61"/>
      <c r="Q47" s="40"/>
      <c r="T47" s="5">
        <v>1090</v>
      </c>
    </row>
    <row r="48" spans="1:20" ht="15.75" customHeight="1" x14ac:dyDescent="0.3">
      <c r="A48" s="3" t="s">
        <v>9</v>
      </c>
      <c r="B48" s="1" t="s">
        <v>10</v>
      </c>
      <c r="C48" s="1" t="s">
        <v>39</v>
      </c>
      <c r="D48" s="15">
        <v>0</v>
      </c>
      <c r="E48" s="5">
        <v>820</v>
      </c>
      <c r="F48" s="30">
        <f t="shared" si="5"/>
        <v>0</v>
      </c>
      <c r="G48" s="12"/>
      <c r="H48" s="33" t="s">
        <v>78</v>
      </c>
      <c r="I48" s="40"/>
      <c r="K48" s="10"/>
      <c r="M48" s="10"/>
      <c r="O48" s="61"/>
      <c r="Q48" s="40"/>
      <c r="T48" s="5">
        <v>820</v>
      </c>
    </row>
    <row r="49" spans="1:353" ht="15.75" customHeight="1" x14ac:dyDescent="0.3">
      <c r="A49" s="3" t="s">
        <v>11</v>
      </c>
      <c r="B49" s="1" t="s">
        <v>12</v>
      </c>
      <c r="C49" s="1" t="s">
        <v>39</v>
      </c>
      <c r="D49" s="15">
        <v>0</v>
      </c>
      <c r="E49" s="5">
        <v>545</v>
      </c>
      <c r="F49" s="30">
        <f t="shared" si="5"/>
        <v>0</v>
      </c>
      <c r="G49" s="12"/>
      <c r="H49" s="33" t="s">
        <v>78</v>
      </c>
      <c r="I49" s="40"/>
      <c r="K49" s="10"/>
      <c r="M49" s="10"/>
      <c r="O49" s="61"/>
      <c r="Q49" s="40"/>
      <c r="T49" s="5">
        <v>545</v>
      </c>
    </row>
    <row r="50" spans="1:353" ht="15.75" customHeight="1" x14ac:dyDescent="0.3">
      <c r="A50" s="3" t="s">
        <v>13</v>
      </c>
      <c r="B50" s="1" t="s">
        <v>14</v>
      </c>
      <c r="C50" s="1" t="s">
        <v>39</v>
      </c>
      <c r="D50" s="15">
        <v>0</v>
      </c>
      <c r="E50" s="5">
        <v>275</v>
      </c>
      <c r="F50" s="30">
        <f t="shared" si="5"/>
        <v>0</v>
      </c>
      <c r="G50" s="12"/>
      <c r="H50" s="33" t="s">
        <v>78</v>
      </c>
      <c r="I50" s="40"/>
      <c r="K50" s="10"/>
      <c r="M50" s="10"/>
      <c r="O50" s="61"/>
      <c r="Q50" s="40"/>
      <c r="T50" s="5">
        <v>275</v>
      </c>
    </row>
    <row r="51" spans="1:353" ht="15.75" customHeight="1" x14ac:dyDescent="0.3">
      <c r="C51" s="1" t="s">
        <v>15</v>
      </c>
      <c r="D51" s="15">
        <v>0</v>
      </c>
      <c r="E51" s="5">
        <v>136.5</v>
      </c>
      <c r="F51" s="30">
        <f t="shared" si="5"/>
        <v>0</v>
      </c>
      <c r="G51" s="12"/>
      <c r="H51" s="33" t="s">
        <v>74</v>
      </c>
      <c r="I51" s="40"/>
      <c r="K51" s="10"/>
      <c r="M51" s="10"/>
      <c r="O51" s="61"/>
      <c r="Q51" s="40"/>
      <c r="T51" s="5">
        <v>136.5</v>
      </c>
    </row>
    <row r="52" spans="1:353" ht="15.75" customHeight="1" x14ac:dyDescent="0.3">
      <c r="C52" s="1" t="s">
        <v>16</v>
      </c>
      <c r="D52" s="15">
        <v>0</v>
      </c>
      <c r="E52" s="5">
        <v>71.400000000000006</v>
      </c>
      <c r="F52" s="30">
        <f t="shared" si="5"/>
        <v>0</v>
      </c>
      <c r="G52" s="12"/>
      <c r="H52" s="33" t="s">
        <v>75</v>
      </c>
      <c r="I52" s="40"/>
      <c r="K52" s="10"/>
      <c r="M52" s="10"/>
      <c r="O52" s="61"/>
      <c r="Q52" s="40"/>
      <c r="T52" s="5">
        <v>71.400000000000006</v>
      </c>
    </row>
    <row r="53" spans="1:353" ht="15.75" customHeight="1" x14ac:dyDescent="0.3">
      <c r="C53" s="1" t="s">
        <v>17</v>
      </c>
      <c r="D53" s="15">
        <v>0</v>
      </c>
      <c r="E53" s="5">
        <v>28.35</v>
      </c>
      <c r="F53" s="30">
        <f t="shared" si="5"/>
        <v>0</v>
      </c>
      <c r="G53" s="12"/>
      <c r="H53" s="33"/>
      <c r="I53" s="40"/>
      <c r="K53" s="10"/>
      <c r="M53" s="10"/>
      <c r="O53" s="61"/>
      <c r="Q53" s="40"/>
      <c r="T53" s="5">
        <v>28.35</v>
      </c>
    </row>
    <row r="54" spans="1:353" ht="15.75" customHeight="1" x14ac:dyDescent="0.3">
      <c r="A54" s="8" t="s">
        <v>25</v>
      </c>
      <c r="B54" s="8"/>
      <c r="C54" s="8"/>
      <c r="D54" s="17"/>
      <c r="E54" s="1"/>
      <c r="F54" s="31">
        <f>SUM(F46:F53)</f>
        <v>0</v>
      </c>
      <c r="G54" s="1"/>
      <c r="H54" s="33"/>
      <c r="T54" s="1"/>
    </row>
    <row r="55" spans="1:353" ht="15.75" customHeight="1" x14ac:dyDescent="0.3">
      <c r="D55" s="15"/>
      <c r="E55" s="1"/>
      <c r="F55" s="15"/>
      <c r="G55" s="1"/>
      <c r="H55" s="33"/>
      <c r="T55" s="1"/>
    </row>
    <row r="56" spans="1:353" ht="15.75" customHeight="1" x14ac:dyDescent="0.3">
      <c r="C56" s="6" t="s">
        <v>62</v>
      </c>
      <c r="D56" s="16" t="s">
        <v>69</v>
      </c>
      <c r="E56" s="7" t="s">
        <v>38</v>
      </c>
      <c r="F56" s="16" t="s">
        <v>91</v>
      </c>
      <c r="G56" s="7"/>
      <c r="H56" s="33"/>
      <c r="I56" s="38"/>
      <c r="K56" s="38"/>
      <c r="L56" s="39"/>
      <c r="M56" s="38"/>
      <c r="N56" s="39"/>
      <c r="O56" s="38"/>
      <c r="Q56" s="38"/>
      <c r="T56" s="7" t="s">
        <v>38</v>
      </c>
    </row>
    <row r="57" spans="1:353" ht="15.75" customHeight="1" x14ac:dyDescent="0.3">
      <c r="C57" s="1" t="s">
        <v>60</v>
      </c>
      <c r="D57" s="15">
        <v>0</v>
      </c>
      <c r="E57" s="5">
        <v>970</v>
      </c>
      <c r="F57" s="30">
        <f t="shared" ref="F57:F61" si="6">+D57*E57</f>
        <v>0</v>
      </c>
      <c r="G57" s="12"/>
      <c r="H57" s="34" t="s">
        <v>79</v>
      </c>
      <c r="I57" s="40"/>
      <c r="K57" s="10"/>
      <c r="M57" s="10"/>
      <c r="O57" s="61"/>
      <c r="Q57" s="40"/>
      <c r="T57" s="5">
        <v>970</v>
      </c>
    </row>
    <row r="58" spans="1:353" ht="15.75" customHeight="1" x14ac:dyDescent="0.3">
      <c r="C58" s="1" t="s">
        <v>61</v>
      </c>
      <c r="D58" s="15">
        <v>0</v>
      </c>
      <c r="E58" s="5">
        <v>485</v>
      </c>
      <c r="F58" s="30">
        <f t="shared" si="6"/>
        <v>0</v>
      </c>
      <c r="G58" s="12"/>
      <c r="H58" s="34" t="s">
        <v>79</v>
      </c>
      <c r="I58" s="40"/>
      <c r="K58" s="10"/>
      <c r="M58" s="10"/>
      <c r="O58" s="61"/>
      <c r="Q58" s="40"/>
      <c r="T58" s="5">
        <v>485</v>
      </c>
    </row>
    <row r="59" spans="1:353" ht="15.75" customHeight="1" x14ac:dyDescent="0.3">
      <c r="C59" s="1" t="s">
        <v>15</v>
      </c>
      <c r="D59" s="15">
        <v>0</v>
      </c>
      <c r="E59" s="5">
        <v>239</v>
      </c>
      <c r="F59" s="30">
        <f t="shared" si="6"/>
        <v>0</v>
      </c>
      <c r="G59" s="12"/>
      <c r="H59" s="33" t="s">
        <v>74</v>
      </c>
      <c r="I59" s="40"/>
      <c r="K59" s="10"/>
      <c r="M59" s="10"/>
      <c r="O59" s="61"/>
      <c r="Q59" s="40"/>
      <c r="T59" s="5">
        <v>239</v>
      </c>
    </row>
    <row r="60" spans="1:353" ht="15.75" customHeight="1" x14ac:dyDescent="0.3">
      <c r="C60" s="1" t="s">
        <v>16</v>
      </c>
      <c r="D60" s="15">
        <v>0</v>
      </c>
      <c r="E60" s="5">
        <v>120</v>
      </c>
      <c r="F60" s="30">
        <f t="shared" si="6"/>
        <v>0</v>
      </c>
      <c r="G60" s="12"/>
      <c r="H60" s="33" t="s">
        <v>75</v>
      </c>
      <c r="I60" s="40"/>
      <c r="K60" s="10"/>
      <c r="M60" s="10"/>
      <c r="O60" s="61"/>
      <c r="Q60" s="40"/>
      <c r="T60" s="5">
        <v>120</v>
      </c>
    </row>
    <row r="61" spans="1:353" ht="15.75" customHeight="1" x14ac:dyDescent="0.3">
      <c r="C61" s="1" t="s">
        <v>17</v>
      </c>
      <c r="D61" s="15">
        <v>0</v>
      </c>
      <c r="E61" s="5">
        <v>47</v>
      </c>
      <c r="F61" s="30">
        <f t="shared" si="6"/>
        <v>0</v>
      </c>
      <c r="G61" s="12"/>
      <c r="H61" s="33"/>
      <c r="I61" s="40"/>
      <c r="K61" s="10"/>
      <c r="M61" s="10"/>
      <c r="O61" s="61"/>
      <c r="Q61" s="40"/>
      <c r="T61" s="5">
        <v>47</v>
      </c>
    </row>
    <row r="62" spans="1:353" ht="15.75" customHeight="1" x14ac:dyDescent="0.3">
      <c r="A62" s="8" t="s">
        <v>25</v>
      </c>
      <c r="B62" s="8"/>
      <c r="C62" s="8"/>
      <c r="D62" s="17"/>
      <c r="E62" s="1"/>
      <c r="F62" s="31">
        <f>SUM(F57:F61)</f>
        <v>0</v>
      </c>
      <c r="G62" s="1"/>
      <c r="H62" s="33"/>
      <c r="T62" s="1"/>
    </row>
    <row r="63" spans="1:353" ht="15.75" customHeight="1" x14ac:dyDescent="0.3">
      <c r="A63" s="8"/>
      <c r="B63" s="8"/>
      <c r="C63" s="8"/>
      <c r="D63" s="17"/>
      <c r="E63" s="1"/>
      <c r="F63" s="31"/>
      <c r="G63" s="1"/>
      <c r="H63" s="33"/>
      <c r="T63" s="1"/>
    </row>
    <row r="64" spans="1:353" s="15" customFormat="1" ht="15.75" customHeight="1" x14ac:dyDescent="0.3">
      <c r="C64" s="64" t="s">
        <v>136</v>
      </c>
      <c r="D64" s="16" t="s">
        <v>69</v>
      </c>
      <c r="E64" s="16" t="s">
        <v>38</v>
      </c>
      <c r="F64" s="16" t="s">
        <v>91</v>
      </c>
      <c r="G64" s="1"/>
      <c r="H64" s="33"/>
      <c r="I64" s="33"/>
      <c r="J64" s="33"/>
      <c r="K64" s="33"/>
      <c r="L64" s="33"/>
      <c r="M64" s="33"/>
      <c r="N64" s="33"/>
      <c r="O64" s="33"/>
      <c r="P64" s="33"/>
      <c r="Q64" s="33"/>
      <c r="R64" s="33"/>
      <c r="S64" s="33"/>
      <c r="T64" s="16" t="s">
        <v>38</v>
      </c>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c r="IV64" s="33"/>
      <c r="IW64" s="33"/>
      <c r="IX64" s="33"/>
      <c r="IY64" s="33"/>
      <c r="IZ64" s="33"/>
      <c r="JA64" s="33"/>
      <c r="JB64" s="33"/>
      <c r="JC64" s="33"/>
      <c r="JD64" s="33"/>
      <c r="JE64" s="33"/>
      <c r="JF64" s="33"/>
      <c r="JG64" s="33"/>
      <c r="JH64" s="33"/>
      <c r="JI64" s="33"/>
      <c r="JJ64" s="33"/>
      <c r="JK64" s="33"/>
      <c r="JL64" s="33"/>
      <c r="JM64" s="33"/>
      <c r="JN64" s="33"/>
      <c r="JO64" s="33"/>
      <c r="JP64" s="33"/>
      <c r="JQ64" s="33"/>
      <c r="JR64" s="33"/>
      <c r="JS64" s="33"/>
      <c r="JT64" s="33"/>
      <c r="JU64" s="33"/>
      <c r="JV64" s="33"/>
      <c r="JW64" s="33"/>
      <c r="JX64" s="33"/>
      <c r="JY64" s="33"/>
      <c r="JZ64" s="33"/>
      <c r="KA64" s="33"/>
      <c r="KB64" s="33"/>
      <c r="KC64" s="33"/>
      <c r="KD64" s="33"/>
      <c r="KE64" s="33"/>
      <c r="KF64" s="33"/>
      <c r="KG64" s="33"/>
      <c r="KH64" s="33"/>
      <c r="KI64" s="33"/>
      <c r="KJ64" s="33"/>
      <c r="KK64" s="33"/>
      <c r="KL64" s="33"/>
      <c r="KM64" s="33"/>
      <c r="KN64" s="33"/>
      <c r="KO64" s="33"/>
      <c r="KP64" s="33"/>
      <c r="KQ64" s="33"/>
      <c r="KR64" s="33"/>
      <c r="KS64" s="33"/>
      <c r="KT64" s="33"/>
      <c r="KU64" s="33"/>
      <c r="KV64" s="33"/>
      <c r="KW64" s="33"/>
      <c r="KX64" s="33"/>
      <c r="KY64" s="33"/>
      <c r="KZ64" s="33"/>
      <c r="LA64" s="33"/>
      <c r="LB64" s="33"/>
      <c r="LC64" s="33"/>
      <c r="LD64" s="33"/>
      <c r="LE64" s="33"/>
      <c r="LF64" s="33"/>
      <c r="LG64" s="33"/>
      <c r="LH64" s="33"/>
      <c r="LI64" s="33"/>
      <c r="LJ64" s="33"/>
      <c r="LK64" s="33"/>
      <c r="LL64" s="33"/>
      <c r="LM64" s="33"/>
      <c r="LN64" s="33"/>
      <c r="LO64" s="33"/>
      <c r="LP64" s="33"/>
      <c r="LQ64" s="33"/>
      <c r="LR64" s="33"/>
      <c r="LS64" s="33"/>
      <c r="LT64" s="33"/>
      <c r="LU64" s="33"/>
      <c r="LV64" s="33"/>
      <c r="LW64" s="33"/>
      <c r="LX64" s="33"/>
      <c r="LY64" s="33"/>
      <c r="LZ64" s="33"/>
      <c r="MA64" s="33"/>
      <c r="MB64" s="33"/>
      <c r="MC64" s="33"/>
      <c r="MD64" s="33"/>
      <c r="ME64" s="33"/>
      <c r="MF64" s="33"/>
      <c r="MG64" s="33"/>
      <c r="MH64" s="33"/>
      <c r="MI64" s="33"/>
      <c r="MJ64" s="33"/>
      <c r="MK64" s="33"/>
      <c r="ML64" s="33"/>
      <c r="MM64" s="33"/>
      <c r="MN64" s="33"/>
      <c r="MO64" s="33"/>
    </row>
    <row r="65" spans="1:353" s="15" customFormat="1" ht="15.75" customHeight="1" x14ac:dyDescent="0.3">
      <c r="A65" s="73" t="s">
        <v>4</v>
      </c>
      <c r="B65" s="15" t="s">
        <v>5</v>
      </c>
      <c r="C65" s="15" t="s">
        <v>95</v>
      </c>
      <c r="D65" s="15">
        <v>0</v>
      </c>
      <c r="E65" s="30">
        <v>2460</v>
      </c>
      <c r="F65" s="30">
        <f t="shared" ref="F65:F72" si="7">+D65*E65</f>
        <v>0</v>
      </c>
      <c r="G65" s="1"/>
      <c r="H65" s="33" t="s">
        <v>98</v>
      </c>
      <c r="I65" s="33"/>
      <c r="J65" s="33"/>
      <c r="K65" s="33"/>
      <c r="L65" s="33"/>
      <c r="M65" s="33"/>
      <c r="N65" s="33"/>
      <c r="O65" s="33"/>
      <c r="P65" s="33"/>
      <c r="Q65" s="33"/>
      <c r="R65" s="33"/>
      <c r="S65" s="33"/>
      <c r="T65" s="30">
        <v>2460</v>
      </c>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c r="IV65" s="33"/>
      <c r="IW65" s="33"/>
      <c r="IX65" s="33"/>
      <c r="IY65" s="33"/>
      <c r="IZ65" s="33"/>
      <c r="JA65" s="33"/>
      <c r="JB65" s="33"/>
      <c r="JC65" s="33"/>
      <c r="JD65" s="33"/>
      <c r="JE65" s="33"/>
      <c r="JF65" s="33"/>
      <c r="JG65" s="33"/>
      <c r="JH65" s="33"/>
      <c r="JI65" s="33"/>
      <c r="JJ65" s="33"/>
      <c r="JK65" s="33"/>
      <c r="JL65" s="33"/>
      <c r="JM65" s="33"/>
      <c r="JN65" s="33"/>
      <c r="JO65" s="33"/>
      <c r="JP65" s="33"/>
      <c r="JQ65" s="33"/>
      <c r="JR65" s="33"/>
      <c r="JS65" s="33"/>
      <c r="JT65" s="33"/>
      <c r="JU65" s="33"/>
      <c r="JV65" s="33"/>
      <c r="JW65" s="33"/>
      <c r="JX65" s="33"/>
      <c r="JY65" s="33"/>
      <c r="JZ65" s="33"/>
      <c r="KA65" s="33"/>
      <c r="KB65" s="33"/>
      <c r="KC65" s="33"/>
      <c r="KD65" s="33"/>
      <c r="KE65" s="33"/>
      <c r="KF65" s="33"/>
      <c r="KG65" s="33"/>
      <c r="KH65" s="33"/>
      <c r="KI65" s="33"/>
      <c r="KJ65" s="33"/>
      <c r="KK65" s="33"/>
      <c r="KL65" s="33"/>
      <c r="KM65" s="33"/>
      <c r="KN65" s="33"/>
      <c r="KO65" s="33"/>
      <c r="KP65" s="33"/>
      <c r="KQ65" s="33"/>
      <c r="KR65" s="33"/>
      <c r="KS65" s="33"/>
      <c r="KT65" s="33"/>
      <c r="KU65" s="33"/>
      <c r="KV65" s="33"/>
      <c r="KW65" s="33"/>
      <c r="KX65" s="33"/>
      <c r="KY65" s="33"/>
      <c r="KZ65" s="33"/>
      <c r="LA65" s="33"/>
      <c r="LB65" s="33"/>
      <c r="LC65" s="33"/>
      <c r="LD65" s="33"/>
      <c r="LE65" s="33"/>
      <c r="LF65" s="33"/>
      <c r="LG65" s="33"/>
      <c r="LH65" s="33"/>
      <c r="LI65" s="33"/>
      <c r="LJ65" s="33"/>
      <c r="LK65" s="33"/>
      <c r="LL65" s="33"/>
      <c r="LM65" s="33"/>
      <c r="LN65" s="33"/>
      <c r="LO65" s="33"/>
      <c r="LP65" s="33"/>
      <c r="LQ65" s="33"/>
      <c r="LR65" s="33"/>
      <c r="LS65" s="33"/>
      <c r="LT65" s="33"/>
      <c r="LU65" s="33"/>
      <c r="LV65" s="33"/>
      <c r="LW65" s="33"/>
      <c r="LX65" s="33"/>
      <c r="LY65" s="33"/>
      <c r="LZ65" s="33"/>
      <c r="MA65" s="33"/>
      <c r="MB65" s="33"/>
      <c r="MC65" s="33"/>
      <c r="MD65" s="33"/>
      <c r="ME65" s="33"/>
      <c r="MF65" s="33"/>
      <c r="MG65" s="33"/>
      <c r="MH65" s="33"/>
      <c r="MI65" s="33"/>
      <c r="MJ65" s="33"/>
      <c r="MK65" s="33"/>
      <c r="ML65" s="33"/>
      <c r="MM65" s="33"/>
      <c r="MN65" s="33"/>
      <c r="MO65" s="33"/>
    </row>
    <row r="66" spans="1:353" s="15" customFormat="1" ht="15.75" customHeight="1" x14ac:dyDescent="0.3">
      <c r="A66" s="73" t="s">
        <v>7</v>
      </c>
      <c r="B66" s="15" t="s">
        <v>8</v>
      </c>
      <c r="C66" s="15" t="s">
        <v>95</v>
      </c>
      <c r="D66" s="15">
        <v>0</v>
      </c>
      <c r="E66" s="30">
        <v>2000</v>
      </c>
      <c r="F66" s="30">
        <f t="shared" si="7"/>
        <v>0</v>
      </c>
      <c r="G66" s="1"/>
      <c r="H66" s="33" t="s">
        <v>98</v>
      </c>
      <c r="I66" s="33"/>
      <c r="J66" s="33"/>
      <c r="K66" s="33"/>
      <c r="L66" s="33"/>
      <c r="M66" s="33"/>
      <c r="N66" s="33"/>
      <c r="O66" s="33"/>
      <c r="P66" s="33"/>
      <c r="Q66" s="33"/>
      <c r="R66" s="33"/>
      <c r="S66" s="33"/>
      <c r="T66" s="30">
        <v>2000</v>
      </c>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c r="IV66" s="33"/>
      <c r="IW66" s="33"/>
      <c r="IX66" s="33"/>
      <c r="IY66" s="33"/>
      <c r="IZ66" s="33"/>
      <c r="JA66" s="33"/>
      <c r="JB66" s="33"/>
      <c r="JC66" s="33"/>
      <c r="JD66" s="33"/>
      <c r="JE66" s="33"/>
      <c r="JF66" s="33"/>
      <c r="JG66" s="33"/>
      <c r="JH66" s="33"/>
      <c r="JI66" s="33"/>
      <c r="JJ66" s="33"/>
      <c r="JK66" s="33"/>
      <c r="JL66" s="33"/>
      <c r="JM66" s="33"/>
      <c r="JN66" s="33"/>
      <c r="JO66" s="33"/>
      <c r="JP66" s="33"/>
      <c r="JQ66" s="33"/>
      <c r="JR66" s="33"/>
      <c r="JS66" s="33"/>
      <c r="JT66" s="33"/>
      <c r="JU66" s="33"/>
      <c r="JV66" s="33"/>
      <c r="JW66" s="33"/>
      <c r="JX66" s="33"/>
      <c r="JY66" s="33"/>
      <c r="JZ66" s="33"/>
      <c r="KA66" s="33"/>
      <c r="KB66" s="33"/>
      <c r="KC66" s="33"/>
      <c r="KD66" s="33"/>
      <c r="KE66" s="33"/>
      <c r="KF66" s="33"/>
      <c r="KG66" s="33"/>
      <c r="KH66" s="33"/>
      <c r="KI66" s="33"/>
      <c r="KJ66" s="33"/>
      <c r="KK66" s="33"/>
      <c r="KL66" s="33"/>
      <c r="KM66" s="33"/>
      <c r="KN66" s="33"/>
      <c r="KO66" s="33"/>
      <c r="KP66" s="33"/>
      <c r="KQ66" s="33"/>
      <c r="KR66" s="33"/>
      <c r="KS66" s="33"/>
      <c r="KT66" s="33"/>
      <c r="KU66" s="33"/>
      <c r="KV66" s="33"/>
      <c r="KW66" s="33"/>
      <c r="KX66" s="33"/>
      <c r="KY66" s="33"/>
      <c r="KZ66" s="33"/>
      <c r="LA66" s="33"/>
      <c r="LB66" s="33"/>
      <c r="LC66" s="33"/>
      <c r="LD66" s="33"/>
      <c r="LE66" s="33"/>
      <c r="LF66" s="33"/>
      <c r="LG66" s="33"/>
      <c r="LH66" s="33"/>
      <c r="LI66" s="33"/>
      <c r="LJ66" s="33"/>
      <c r="LK66" s="33"/>
      <c r="LL66" s="33"/>
      <c r="LM66" s="33"/>
      <c r="LN66" s="33"/>
      <c r="LO66" s="33"/>
      <c r="LP66" s="33"/>
      <c r="LQ66" s="33"/>
      <c r="LR66" s="33"/>
      <c r="LS66" s="33"/>
      <c r="LT66" s="33"/>
      <c r="LU66" s="33"/>
      <c r="LV66" s="33"/>
      <c r="LW66" s="33"/>
      <c r="LX66" s="33"/>
      <c r="LY66" s="33"/>
      <c r="LZ66" s="33"/>
      <c r="MA66" s="33"/>
      <c r="MB66" s="33"/>
      <c r="MC66" s="33"/>
      <c r="MD66" s="33"/>
      <c r="ME66" s="33"/>
      <c r="MF66" s="33"/>
      <c r="MG66" s="33"/>
      <c r="MH66" s="33"/>
      <c r="MI66" s="33"/>
      <c r="MJ66" s="33"/>
      <c r="MK66" s="33"/>
      <c r="ML66" s="33"/>
      <c r="MM66" s="33"/>
      <c r="MN66" s="33"/>
      <c r="MO66" s="33"/>
    </row>
    <row r="67" spans="1:353" s="15" customFormat="1" ht="15.75" customHeight="1" x14ac:dyDescent="0.3">
      <c r="A67" s="73" t="s">
        <v>9</v>
      </c>
      <c r="B67" s="15" t="s">
        <v>10</v>
      </c>
      <c r="C67" s="15" t="s">
        <v>95</v>
      </c>
      <c r="D67" s="15">
        <v>0</v>
      </c>
      <c r="E67" s="30">
        <v>1490</v>
      </c>
      <c r="F67" s="30">
        <f t="shared" si="7"/>
        <v>0</v>
      </c>
      <c r="G67" s="1"/>
      <c r="H67" s="33" t="s">
        <v>98</v>
      </c>
      <c r="I67" s="33"/>
      <c r="J67" s="33"/>
      <c r="K67" s="33"/>
      <c r="L67" s="33"/>
      <c r="M67" s="33"/>
      <c r="N67" s="33"/>
      <c r="O67" s="33"/>
      <c r="P67" s="33"/>
      <c r="Q67" s="33"/>
      <c r="R67" s="33"/>
      <c r="S67" s="33"/>
      <c r="T67" s="30">
        <v>1490</v>
      </c>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c r="IV67" s="33"/>
      <c r="IW67" s="33"/>
      <c r="IX67" s="33"/>
      <c r="IY67" s="33"/>
      <c r="IZ67" s="33"/>
      <c r="JA67" s="33"/>
      <c r="JB67" s="33"/>
      <c r="JC67" s="33"/>
      <c r="JD67" s="33"/>
      <c r="JE67" s="33"/>
      <c r="JF67" s="33"/>
      <c r="JG67" s="33"/>
      <c r="JH67" s="33"/>
      <c r="JI67" s="33"/>
      <c r="JJ67" s="33"/>
      <c r="JK67" s="33"/>
      <c r="JL67" s="33"/>
      <c r="JM67" s="33"/>
      <c r="JN67" s="33"/>
      <c r="JO67" s="33"/>
      <c r="JP67" s="33"/>
      <c r="JQ67" s="33"/>
      <c r="JR67" s="33"/>
      <c r="JS67" s="33"/>
      <c r="JT67" s="33"/>
      <c r="JU67" s="33"/>
      <c r="JV67" s="33"/>
      <c r="JW67" s="33"/>
      <c r="JX67" s="33"/>
      <c r="JY67" s="33"/>
      <c r="JZ67" s="33"/>
      <c r="KA67" s="33"/>
      <c r="KB67" s="33"/>
      <c r="KC67" s="33"/>
      <c r="KD67" s="33"/>
      <c r="KE67" s="33"/>
      <c r="KF67" s="33"/>
      <c r="KG67" s="33"/>
      <c r="KH67" s="33"/>
      <c r="KI67" s="33"/>
      <c r="KJ67" s="33"/>
      <c r="KK67" s="33"/>
      <c r="KL67" s="33"/>
      <c r="KM67" s="33"/>
      <c r="KN67" s="33"/>
      <c r="KO67" s="33"/>
      <c r="KP67" s="33"/>
      <c r="KQ67" s="33"/>
      <c r="KR67" s="33"/>
      <c r="KS67" s="33"/>
      <c r="KT67" s="33"/>
      <c r="KU67" s="33"/>
      <c r="KV67" s="33"/>
      <c r="KW67" s="33"/>
      <c r="KX67" s="33"/>
      <c r="KY67" s="33"/>
      <c r="KZ67" s="33"/>
      <c r="LA67" s="33"/>
      <c r="LB67" s="33"/>
      <c r="LC67" s="33"/>
      <c r="LD67" s="33"/>
      <c r="LE67" s="33"/>
      <c r="LF67" s="33"/>
      <c r="LG67" s="33"/>
      <c r="LH67" s="33"/>
      <c r="LI67" s="33"/>
      <c r="LJ67" s="33"/>
      <c r="LK67" s="33"/>
      <c r="LL67" s="33"/>
      <c r="LM67" s="33"/>
      <c r="LN67" s="33"/>
      <c r="LO67" s="33"/>
      <c r="LP67" s="33"/>
      <c r="LQ67" s="33"/>
      <c r="LR67" s="33"/>
      <c r="LS67" s="33"/>
      <c r="LT67" s="33"/>
      <c r="LU67" s="33"/>
      <c r="LV67" s="33"/>
      <c r="LW67" s="33"/>
      <c r="LX67" s="33"/>
      <c r="LY67" s="33"/>
      <c r="LZ67" s="33"/>
      <c r="MA67" s="33"/>
      <c r="MB67" s="33"/>
      <c r="MC67" s="33"/>
      <c r="MD67" s="33"/>
      <c r="ME67" s="33"/>
      <c r="MF67" s="33"/>
      <c r="MG67" s="33"/>
      <c r="MH67" s="33"/>
      <c r="MI67" s="33"/>
      <c r="MJ67" s="33"/>
      <c r="MK67" s="33"/>
      <c r="ML67" s="33"/>
      <c r="MM67" s="33"/>
      <c r="MN67" s="33"/>
      <c r="MO67" s="33"/>
    </row>
    <row r="68" spans="1:353" s="15" customFormat="1" ht="15.75" customHeight="1" x14ac:dyDescent="0.3">
      <c r="A68" s="73" t="s">
        <v>11</v>
      </c>
      <c r="B68" s="15" t="s">
        <v>12</v>
      </c>
      <c r="C68" s="15" t="s">
        <v>95</v>
      </c>
      <c r="D68" s="15">
        <v>0</v>
      </c>
      <c r="E68" s="30">
        <v>1030</v>
      </c>
      <c r="F68" s="30">
        <f t="shared" si="7"/>
        <v>0</v>
      </c>
      <c r="G68" s="1"/>
      <c r="H68" s="33" t="s">
        <v>98</v>
      </c>
      <c r="I68" s="33"/>
      <c r="J68" s="33"/>
      <c r="K68" s="33"/>
      <c r="L68" s="33"/>
      <c r="M68" s="33"/>
      <c r="N68" s="33"/>
      <c r="O68" s="33"/>
      <c r="P68" s="33"/>
      <c r="Q68" s="33"/>
      <c r="R68" s="33"/>
      <c r="S68" s="33"/>
      <c r="T68" s="30">
        <v>1030</v>
      </c>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c r="IV68" s="33"/>
      <c r="IW68" s="33"/>
      <c r="IX68" s="33"/>
      <c r="IY68" s="33"/>
      <c r="IZ68" s="33"/>
      <c r="JA68" s="33"/>
      <c r="JB68" s="33"/>
      <c r="JC68" s="33"/>
      <c r="JD68" s="33"/>
      <c r="JE68" s="33"/>
      <c r="JF68" s="33"/>
      <c r="JG68" s="33"/>
      <c r="JH68" s="33"/>
      <c r="JI68" s="33"/>
      <c r="JJ68" s="33"/>
      <c r="JK68" s="33"/>
      <c r="JL68" s="33"/>
      <c r="JM68" s="33"/>
      <c r="JN68" s="33"/>
      <c r="JO68" s="33"/>
      <c r="JP68" s="33"/>
      <c r="JQ68" s="33"/>
      <c r="JR68" s="33"/>
      <c r="JS68" s="33"/>
      <c r="JT68" s="33"/>
      <c r="JU68" s="33"/>
      <c r="JV68" s="33"/>
      <c r="JW68" s="33"/>
      <c r="JX68" s="33"/>
      <c r="JY68" s="33"/>
      <c r="JZ68" s="33"/>
      <c r="KA68" s="33"/>
      <c r="KB68" s="33"/>
      <c r="KC68" s="33"/>
      <c r="KD68" s="33"/>
      <c r="KE68" s="33"/>
      <c r="KF68" s="33"/>
      <c r="KG68" s="33"/>
      <c r="KH68" s="33"/>
      <c r="KI68" s="33"/>
      <c r="KJ68" s="33"/>
      <c r="KK68" s="33"/>
      <c r="KL68" s="33"/>
      <c r="KM68" s="33"/>
      <c r="KN68" s="33"/>
      <c r="KO68" s="33"/>
      <c r="KP68" s="33"/>
      <c r="KQ68" s="33"/>
      <c r="KR68" s="33"/>
      <c r="KS68" s="33"/>
      <c r="KT68" s="33"/>
      <c r="KU68" s="33"/>
      <c r="KV68" s="33"/>
      <c r="KW68" s="33"/>
      <c r="KX68" s="33"/>
      <c r="KY68" s="33"/>
      <c r="KZ68" s="33"/>
      <c r="LA68" s="33"/>
      <c r="LB68" s="33"/>
      <c r="LC68" s="33"/>
      <c r="LD68" s="33"/>
      <c r="LE68" s="33"/>
      <c r="LF68" s="33"/>
      <c r="LG68" s="33"/>
      <c r="LH68" s="33"/>
      <c r="LI68" s="33"/>
      <c r="LJ68" s="33"/>
      <c r="LK68" s="33"/>
      <c r="LL68" s="33"/>
      <c r="LM68" s="33"/>
      <c r="LN68" s="33"/>
      <c r="LO68" s="33"/>
      <c r="LP68" s="33"/>
      <c r="LQ68" s="33"/>
      <c r="LR68" s="33"/>
      <c r="LS68" s="33"/>
      <c r="LT68" s="33"/>
      <c r="LU68" s="33"/>
      <c r="LV68" s="33"/>
      <c r="LW68" s="33"/>
      <c r="LX68" s="33"/>
      <c r="LY68" s="33"/>
      <c r="LZ68" s="33"/>
      <c r="MA68" s="33"/>
      <c r="MB68" s="33"/>
      <c r="MC68" s="33"/>
      <c r="MD68" s="33"/>
      <c r="ME68" s="33"/>
      <c r="MF68" s="33"/>
      <c r="MG68" s="33"/>
      <c r="MH68" s="33"/>
      <c r="MI68" s="33"/>
      <c r="MJ68" s="33"/>
      <c r="MK68" s="33"/>
      <c r="ML68" s="33"/>
      <c r="MM68" s="33"/>
      <c r="MN68" s="33"/>
      <c r="MO68" s="33"/>
    </row>
    <row r="69" spans="1:353" s="15" customFormat="1" ht="15.75" customHeight="1" x14ac:dyDescent="0.3">
      <c r="A69" s="73" t="s">
        <v>13</v>
      </c>
      <c r="B69" s="15" t="s">
        <v>14</v>
      </c>
      <c r="C69" s="15" t="s">
        <v>95</v>
      </c>
      <c r="D69" s="15">
        <v>0</v>
      </c>
      <c r="E69" s="30">
        <v>575</v>
      </c>
      <c r="F69" s="30">
        <f t="shared" si="7"/>
        <v>0</v>
      </c>
      <c r="G69" s="1"/>
      <c r="H69" s="33" t="s">
        <v>98</v>
      </c>
      <c r="I69" s="33"/>
      <c r="J69" s="33"/>
      <c r="K69" s="33"/>
      <c r="L69" s="33"/>
      <c r="M69" s="33"/>
      <c r="N69" s="33"/>
      <c r="O69" s="33"/>
      <c r="P69" s="33"/>
      <c r="Q69" s="33"/>
      <c r="R69" s="33"/>
      <c r="S69" s="33"/>
      <c r="T69" s="30">
        <v>575</v>
      </c>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c r="IV69" s="33"/>
      <c r="IW69" s="33"/>
      <c r="IX69" s="33"/>
      <c r="IY69" s="33"/>
      <c r="IZ69" s="33"/>
      <c r="JA69" s="33"/>
      <c r="JB69" s="33"/>
      <c r="JC69" s="33"/>
      <c r="JD69" s="33"/>
      <c r="JE69" s="33"/>
      <c r="JF69" s="33"/>
      <c r="JG69" s="33"/>
      <c r="JH69" s="33"/>
      <c r="JI69" s="33"/>
      <c r="JJ69" s="33"/>
      <c r="JK69" s="33"/>
      <c r="JL69" s="33"/>
      <c r="JM69" s="33"/>
      <c r="JN69" s="33"/>
      <c r="JO69" s="33"/>
      <c r="JP69" s="33"/>
      <c r="JQ69" s="33"/>
      <c r="JR69" s="33"/>
      <c r="JS69" s="33"/>
      <c r="JT69" s="33"/>
      <c r="JU69" s="33"/>
      <c r="JV69" s="33"/>
      <c r="JW69" s="33"/>
      <c r="JX69" s="33"/>
      <c r="JY69" s="33"/>
      <c r="JZ69" s="33"/>
      <c r="KA69" s="33"/>
      <c r="KB69" s="33"/>
      <c r="KC69" s="33"/>
      <c r="KD69" s="33"/>
      <c r="KE69" s="33"/>
      <c r="KF69" s="33"/>
      <c r="KG69" s="33"/>
      <c r="KH69" s="33"/>
      <c r="KI69" s="33"/>
      <c r="KJ69" s="33"/>
      <c r="KK69" s="33"/>
      <c r="KL69" s="33"/>
      <c r="KM69" s="33"/>
      <c r="KN69" s="33"/>
      <c r="KO69" s="33"/>
      <c r="KP69" s="33"/>
      <c r="KQ69" s="33"/>
      <c r="KR69" s="33"/>
      <c r="KS69" s="33"/>
      <c r="KT69" s="33"/>
      <c r="KU69" s="33"/>
      <c r="KV69" s="33"/>
      <c r="KW69" s="33"/>
      <c r="KX69" s="33"/>
      <c r="KY69" s="33"/>
      <c r="KZ69" s="33"/>
      <c r="LA69" s="33"/>
      <c r="LB69" s="33"/>
      <c r="LC69" s="33"/>
      <c r="LD69" s="33"/>
      <c r="LE69" s="33"/>
      <c r="LF69" s="33"/>
      <c r="LG69" s="33"/>
      <c r="LH69" s="33"/>
      <c r="LI69" s="33"/>
      <c r="LJ69" s="33"/>
      <c r="LK69" s="33"/>
      <c r="LL69" s="33"/>
      <c r="LM69" s="33"/>
      <c r="LN69" s="33"/>
      <c r="LO69" s="33"/>
      <c r="LP69" s="33"/>
      <c r="LQ69" s="33"/>
      <c r="LR69" s="33"/>
      <c r="LS69" s="33"/>
      <c r="LT69" s="33"/>
      <c r="LU69" s="33"/>
      <c r="LV69" s="33"/>
      <c r="LW69" s="33"/>
      <c r="LX69" s="33"/>
      <c r="LY69" s="33"/>
      <c r="LZ69" s="33"/>
      <c r="MA69" s="33"/>
      <c r="MB69" s="33"/>
      <c r="MC69" s="33"/>
      <c r="MD69" s="33"/>
      <c r="ME69" s="33"/>
      <c r="MF69" s="33"/>
      <c r="MG69" s="33"/>
      <c r="MH69" s="33"/>
      <c r="MI69" s="33"/>
      <c r="MJ69" s="33"/>
      <c r="MK69" s="33"/>
      <c r="ML69" s="33"/>
      <c r="MM69" s="33"/>
      <c r="MN69" s="33"/>
      <c r="MO69" s="33"/>
    </row>
    <row r="70" spans="1:353" s="15" customFormat="1" ht="15.75" customHeight="1" x14ac:dyDescent="0.3">
      <c r="C70" s="15" t="s">
        <v>15</v>
      </c>
      <c r="D70" s="15">
        <v>0</v>
      </c>
      <c r="E70" s="30">
        <v>285</v>
      </c>
      <c r="F70" s="30">
        <f t="shared" si="7"/>
        <v>0</v>
      </c>
      <c r="G70" s="1"/>
      <c r="H70" s="33" t="s">
        <v>74</v>
      </c>
      <c r="I70" s="33"/>
      <c r="J70" s="33"/>
      <c r="K70" s="33"/>
      <c r="L70" s="33"/>
      <c r="M70" s="33"/>
      <c r="N70" s="33"/>
      <c r="O70" s="33"/>
      <c r="P70" s="33"/>
      <c r="Q70" s="33"/>
      <c r="R70" s="33"/>
      <c r="S70" s="33"/>
      <c r="T70" s="30">
        <v>285</v>
      </c>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c r="IV70" s="33"/>
      <c r="IW70" s="33"/>
      <c r="IX70" s="33"/>
      <c r="IY70" s="33"/>
      <c r="IZ70" s="33"/>
      <c r="JA70" s="33"/>
      <c r="JB70" s="33"/>
      <c r="JC70" s="33"/>
      <c r="JD70" s="33"/>
      <c r="JE70" s="33"/>
      <c r="JF70" s="33"/>
      <c r="JG70" s="33"/>
      <c r="JH70" s="33"/>
      <c r="JI70" s="33"/>
      <c r="JJ70" s="33"/>
      <c r="JK70" s="33"/>
      <c r="JL70" s="33"/>
      <c r="JM70" s="33"/>
      <c r="JN70" s="33"/>
      <c r="JO70" s="33"/>
      <c r="JP70" s="33"/>
      <c r="JQ70" s="33"/>
      <c r="JR70" s="33"/>
      <c r="JS70" s="33"/>
      <c r="JT70" s="33"/>
      <c r="JU70" s="33"/>
      <c r="JV70" s="33"/>
      <c r="JW70" s="33"/>
      <c r="JX70" s="33"/>
      <c r="JY70" s="33"/>
      <c r="JZ70" s="33"/>
      <c r="KA70" s="33"/>
      <c r="KB70" s="33"/>
      <c r="KC70" s="33"/>
      <c r="KD70" s="33"/>
      <c r="KE70" s="33"/>
      <c r="KF70" s="33"/>
      <c r="KG70" s="33"/>
      <c r="KH70" s="33"/>
      <c r="KI70" s="33"/>
      <c r="KJ70" s="33"/>
      <c r="KK70" s="33"/>
      <c r="KL70" s="33"/>
      <c r="KM70" s="33"/>
      <c r="KN70" s="33"/>
      <c r="KO70" s="33"/>
      <c r="KP70" s="33"/>
      <c r="KQ70" s="33"/>
      <c r="KR70" s="33"/>
      <c r="KS70" s="33"/>
      <c r="KT70" s="33"/>
      <c r="KU70" s="33"/>
      <c r="KV70" s="33"/>
      <c r="KW70" s="33"/>
      <c r="KX70" s="33"/>
      <c r="KY70" s="33"/>
      <c r="KZ70" s="33"/>
      <c r="LA70" s="33"/>
      <c r="LB70" s="33"/>
      <c r="LC70" s="33"/>
      <c r="LD70" s="33"/>
      <c r="LE70" s="33"/>
      <c r="LF70" s="33"/>
      <c r="LG70" s="33"/>
      <c r="LH70" s="33"/>
      <c r="LI70" s="33"/>
      <c r="LJ70" s="33"/>
      <c r="LK70" s="33"/>
      <c r="LL70" s="33"/>
      <c r="LM70" s="33"/>
      <c r="LN70" s="33"/>
      <c r="LO70" s="33"/>
      <c r="LP70" s="33"/>
      <c r="LQ70" s="33"/>
      <c r="LR70" s="33"/>
      <c r="LS70" s="33"/>
      <c r="LT70" s="33"/>
      <c r="LU70" s="33"/>
      <c r="LV70" s="33"/>
      <c r="LW70" s="33"/>
      <c r="LX70" s="33"/>
      <c r="LY70" s="33"/>
      <c r="LZ70" s="33"/>
      <c r="MA70" s="33"/>
      <c r="MB70" s="33"/>
      <c r="MC70" s="33"/>
      <c r="MD70" s="33"/>
      <c r="ME70" s="33"/>
      <c r="MF70" s="33"/>
      <c r="MG70" s="33"/>
      <c r="MH70" s="33"/>
      <c r="MI70" s="33"/>
      <c r="MJ70" s="33"/>
      <c r="MK70" s="33"/>
      <c r="ML70" s="33"/>
      <c r="MM70" s="33"/>
      <c r="MN70" s="33"/>
      <c r="MO70" s="33"/>
    </row>
    <row r="71" spans="1:353" s="15" customFormat="1" ht="15.75" customHeight="1" x14ac:dyDescent="0.3">
      <c r="C71" s="15" t="s">
        <v>16</v>
      </c>
      <c r="D71" s="15">
        <v>0</v>
      </c>
      <c r="E71" s="30">
        <v>135</v>
      </c>
      <c r="F71" s="30">
        <f t="shared" si="7"/>
        <v>0</v>
      </c>
      <c r="G71" s="1"/>
      <c r="H71" s="33" t="s">
        <v>75</v>
      </c>
      <c r="I71" s="33"/>
      <c r="J71" s="33"/>
      <c r="K71" s="33"/>
      <c r="L71" s="33"/>
      <c r="M71" s="33"/>
      <c r="N71" s="33"/>
      <c r="O71" s="33"/>
      <c r="P71" s="33"/>
      <c r="Q71" s="33"/>
      <c r="R71" s="33"/>
      <c r="S71" s="33"/>
      <c r="T71" s="30">
        <v>135</v>
      </c>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c r="IV71" s="33"/>
      <c r="IW71" s="33"/>
      <c r="IX71" s="33"/>
      <c r="IY71" s="33"/>
      <c r="IZ71" s="33"/>
      <c r="JA71" s="33"/>
      <c r="JB71" s="33"/>
      <c r="JC71" s="33"/>
      <c r="JD71" s="33"/>
      <c r="JE71" s="33"/>
      <c r="JF71" s="33"/>
      <c r="JG71" s="33"/>
      <c r="JH71" s="33"/>
      <c r="JI71" s="33"/>
      <c r="JJ71" s="33"/>
      <c r="JK71" s="33"/>
      <c r="JL71" s="33"/>
      <c r="JM71" s="33"/>
      <c r="JN71" s="33"/>
      <c r="JO71" s="33"/>
      <c r="JP71" s="33"/>
      <c r="JQ71" s="33"/>
      <c r="JR71" s="33"/>
      <c r="JS71" s="33"/>
      <c r="JT71" s="33"/>
      <c r="JU71" s="33"/>
      <c r="JV71" s="33"/>
      <c r="JW71" s="33"/>
      <c r="JX71" s="33"/>
      <c r="JY71" s="33"/>
      <c r="JZ71" s="33"/>
      <c r="KA71" s="33"/>
      <c r="KB71" s="33"/>
      <c r="KC71" s="33"/>
      <c r="KD71" s="33"/>
      <c r="KE71" s="33"/>
      <c r="KF71" s="33"/>
      <c r="KG71" s="33"/>
      <c r="KH71" s="33"/>
      <c r="KI71" s="33"/>
      <c r="KJ71" s="33"/>
      <c r="KK71" s="33"/>
      <c r="KL71" s="33"/>
      <c r="KM71" s="33"/>
      <c r="KN71" s="33"/>
      <c r="KO71" s="33"/>
      <c r="KP71" s="33"/>
      <c r="KQ71" s="33"/>
      <c r="KR71" s="33"/>
      <c r="KS71" s="33"/>
      <c r="KT71" s="33"/>
      <c r="KU71" s="33"/>
      <c r="KV71" s="33"/>
      <c r="KW71" s="33"/>
      <c r="KX71" s="33"/>
      <c r="KY71" s="33"/>
      <c r="KZ71" s="33"/>
      <c r="LA71" s="33"/>
      <c r="LB71" s="33"/>
      <c r="LC71" s="33"/>
      <c r="LD71" s="33"/>
      <c r="LE71" s="33"/>
      <c r="LF71" s="33"/>
      <c r="LG71" s="33"/>
      <c r="LH71" s="33"/>
      <c r="LI71" s="33"/>
      <c r="LJ71" s="33"/>
      <c r="LK71" s="33"/>
      <c r="LL71" s="33"/>
      <c r="LM71" s="33"/>
      <c r="LN71" s="33"/>
      <c r="LO71" s="33"/>
      <c r="LP71" s="33"/>
      <c r="LQ71" s="33"/>
      <c r="LR71" s="33"/>
      <c r="LS71" s="33"/>
      <c r="LT71" s="33"/>
      <c r="LU71" s="33"/>
      <c r="LV71" s="33"/>
      <c r="LW71" s="33"/>
      <c r="LX71" s="33"/>
      <c r="LY71" s="33"/>
      <c r="LZ71" s="33"/>
      <c r="MA71" s="33"/>
      <c r="MB71" s="33"/>
      <c r="MC71" s="33"/>
      <c r="MD71" s="33"/>
      <c r="ME71" s="33"/>
      <c r="MF71" s="33"/>
      <c r="MG71" s="33"/>
      <c r="MH71" s="33"/>
      <c r="MI71" s="33"/>
      <c r="MJ71" s="33"/>
      <c r="MK71" s="33"/>
      <c r="ML71" s="33"/>
      <c r="MM71" s="33"/>
      <c r="MN71" s="33"/>
      <c r="MO71" s="33"/>
    </row>
    <row r="72" spans="1:353" s="15" customFormat="1" ht="15.75" customHeight="1" x14ac:dyDescent="0.3">
      <c r="C72" s="15" t="s">
        <v>17</v>
      </c>
      <c r="D72" s="15">
        <v>0</v>
      </c>
      <c r="E72" s="30">
        <v>54</v>
      </c>
      <c r="F72" s="30">
        <f t="shared" si="7"/>
        <v>0</v>
      </c>
      <c r="G72" s="1"/>
      <c r="H72" s="33"/>
      <c r="I72" s="33"/>
      <c r="J72" s="33"/>
      <c r="K72" s="33"/>
      <c r="L72" s="33"/>
      <c r="M72" s="33"/>
      <c r="N72" s="33"/>
      <c r="O72" s="33"/>
      <c r="P72" s="33"/>
      <c r="Q72" s="33"/>
      <c r="R72" s="33"/>
      <c r="S72" s="33"/>
      <c r="T72" s="30">
        <v>54</v>
      </c>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c r="IV72" s="33"/>
      <c r="IW72" s="33"/>
      <c r="IX72" s="33"/>
      <c r="IY72" s="33"/>
      <c r="IZ72" s="33"/>
      <c r="JA72" s="33"/>
      <c r="JB72" s="33"/>
      <c r="JC72" s="33"/>
      <c r="JD72" s="33"/>
      <c r="JE72" s="33"/>
      <c r="JF72" s="33"/>
      <c r="JG72" s="33"/>
      <c r="JH72" s="33"/>
      <c r="JI72" s="33"/>
      <c r="JJ72" s="33"/>
      <c r="JK72" s="33"/>
      <c r="JL72" s="33"/>
      <c r="JM72" s="33"/>
      <c r="JN72" s="33"/>
      <c r="JO72" s="33"/>
      <c r="JP72" s="33"/>
      <c r="JQ72" s="33"/>
      <c r="JR72" s="33"/>
      <c r="JS72" s="33"/>
      <c r="JT72" s="33"/>
      <c r="JU72" s="33"/>
      <c r="JV72" s="33"/>
      <c r="JW72" s="33"/>
      <c r="JX72" s="33"/>
      <c r="JY72" s="33"/>
      <c r="JZ72" s="33"/>
      <c r="KA72" s="33"/>
      <c r="KB72" s="33"/>
      <c r="KC72" s="33"/>
      <c r="KD72" s="33"/>
      <c r="KE72" s="33"/>
      <c r="KF72" s="33"/>
      <c r="KG72" s="33"/>
      <c r="KH72" s="33"/>
      <c r="KI72" s="33"/>
      <c r="KJ72" s="33"/>
      <c r="KK72" s="33"/>
      <c r="KL72" s="33"/>
      <c r="KM72" s="33"/>
      <c r="KN72" s="33"/>
      <c r="KO72" s="33"/>
      <c r="KP72" s="33"/>
      <c r="KQ72" s="33"/>
      <c r="KR72" s="33"/>
      <c r="KS72" s="33"/>
      <c r="KT72" s="33"/>
      <c r="KU72" s="33"/>
      <c r="KV72" s="33"/>
      <c r="KW72" s="33"/>
      <c r="KX72" s="33"/>
      <c r="KY72" s="33"/>
      <c r="KZ72" s="33"/>
      <c r="LA72" s="33"/>
      <c r="LB72" s="33"/>
      <c r="LC72" s="33"/>
      <c r="LD72" s="33"/>
      <c r="LE72" s="33"/>
      <c r="LF72" s="33"/>
      <c r="LG72" s="33"/>
      <c r="LH72" s="33"/>
      <c r="LI72" s="33"/>
      <c r="LJ72" s="33"/>
      <c r="LK72" s="33"/>
      <c r="LL72" s="33"/>
      <c r="LM72" s="33"/>
      <c r="LN72" s="33"/>
      <c r="LO72" s="33"/>
      <c r="LP72" s="33"/>
      <c r="LQ72" s="33"/>
      <c r="LR72" s="33"/>
      <c r="LS72" s="33"/>
      <c r="LT72" s="33"/>
      <c r="LU72" s="33"/>
      <c r="LV72" s="33"/>
      <c r="LW72" s="33"/>
      <c r="LX72" s="33"/>
      <c r="LY72" s="33"/>
      <c r="LZ72" s="33"/>
      <c r="MA72" s="33"/>
      <c r="MB72" s="33"/>
      <c r="MC72" s="33"/>
      <c r="MD72" s="33"/>
      <c r="ME72" s="33"/>
      <c r="MF72" s="33"/>
      <c r="MG72" s="33"/>
      <c r="MH72" s="33"/>
      <c r="MI72" s="33"/>
      <c r="MJ72" s="33"/>
      <c r="MK72" s="33"/>
      <c r="ML72" s="33"/>
      <c r="MM72" s="33"/>
      <c r="MN72" s="33"/>
      <c r="MO72" s="33"/>
    </row>
    <row r="73" spans="1:353" s="15" customFormat="1" ht="15.75" customHeight="1" x14ac:dyDescent="0.3">
      <c r="A73" s="17" t="s">
        <v>25</v>
      </c>
      <c r="B73" s="17"/>
      <c r="C73" s="17"/>
      <c r="D73" s="17"/>
      <c r="E73" s="17"/>
      <c r="F73" s="31">
        <f>SUM(F65:F72)</f>
        <v>0</v>
      </c>
      <c r="G73" s="1"/>
      <c r="H73" s="33"/>
      <c r="I73" s="33"/>
      <c r="J73" s="33"/>
      <c r="K73" s="33"/>
      <c r="L73" s="33"/>
      <c r="M73" s="33"/>
      <c r="N73" s="33"/>
      <c r="O73" s="33"/>
      <c r="P73" s="33"/>
      <c r="Q73" s="33"/>
      <c r="R73" s="33"/>
      <c r="S73" s="33"/>
      <c r="T73" s="17"/>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c r="IV73" s="33"/>
      <c r="IW73" s="33"/>
      <c r="IX73" s="33"/>
      <c r="IY73" s="33"/>
      <c r="IZ73" s="33"/>
      <c r="JA73" s="33"/>
      <c r="JB73" s="33"/>
      <c r="JC73" s="33"/>
      <c r="JD73" s="33"/>
      <c r="JE73" s="33"/>
      <c r="JF73" s="33"/>
      <c r="JG73" s="33"/>
      <c r="JH73" s="33"/>
      <c r="JI73" s="33"/>
      <c r="JJ73" s="33"/>
      <c r="JK73" s="33"/>
      <c r="JL73" s="33"/>
      <c r="JM73" s="33"/>
      <c r="JN73" s="33"/>
      <c r="JO73" s="33"/>
      <c r="JP73" s="33"/>
      <c r="JQ73" s="33"/>
      <c r="JR73" s="33"/>
      <c r="JS73" s="33"/>
      <c r="JT73" s="33"/>
      <c r="JU73" s="33"/>
      <c r="JV73" s="33"/>
      <c r="JW73" s="33"/>
      <c r="JX73" s="33"/>
      <c r="JY73" s="33"/>
      <c r="JZ73" s="33"/>
      <c r="KA73" s="33"/>
      <c r="KB73" s="33"/>
      <c r="KC73" s="33"/>
      <c r="KD73" s="33"/>
      <c r="KE73" s="33"/>
      <c r="KF73" s="33"/>
      <c r="KG73" s="33"/>
      <c r="KH73" s="33"/>
      <c r="KI73" s="33"/>
      <c r="KJ73" s="33"/>
      <c r="KK73" s="33"/>
      <c r="KL73" s="33"/>
      <c r="KM73" s="33"/>
      <c r="KN73" s="33"/>
      <c r="KO73" s="33"/>
      <c r="KP73" s="33"/>
      <c r="KQ73" s="33"/>
      <c r="KR73" s="33"/>
      <c r="KS73" s="33"/>
      <c r="KT73" s="33"/>
      <c r="KU73" s="33"/>
      <c r="KV73" s="33"/>
      <c r="KW73" s="33"/>
      <c r="KX73" s="33"/>
      <c r="KY73" s="33"/>
      <c r="KZ73" s="33"/>
      <c r="LA73" s="33"/>
      <c r="LB73" s="33"/>
      <c r="LC73" s="33"/>
      <c r="LD73" s="33"/>
      <c r="LE73" s="33"/>
      <c r="LF73" s="33"/>
      <c r="LG73" s="33"/>
      <c r="LH73" s="33"/>
      <c r="LI73" s="33"/>
      <c r="LJ73" s="33"/>
      <c r="LK73" s="33"/>
      <c r="LL73" s="33"/>
      <c r="LM73" s="33"/>
      <c r="LN73" s="33"/>
      <c r="LO73" s="33"/>
      <c r="LP73" s="33"/>
      <c r="LQ73" s="33"/>
      <c r="LR73" s="33"/>
      <c r="LS73" s="33"/>
      <c r="LT73" s="33"/>
      <c r="LU73" s="33"/>
      <c r="LV73" s="33"/>
      <c r="LW73" s="33"/>
      <c r="LX73" s="33"/>
      <c r="LY73" s="33"/>
      <c r="LZ73" s="33"/>
      <c r="MA73" s="33"/>
      <c r="MB73" s="33"/>
      <c r="MC73" s="33"/>
      <c r="MD73" s="33"/>
      <c r="ME73" s="33"/>
      <c r="MF73" s="33"/>
      <c r="MG73" s="33"/>
      <c r="MH73" s="33"/>
      <c r="MI73" s="33"/>
      <c r="MJ73" s="33"/>
      <c r="MK73" s="33"/>
      <c r="ML73" s="33"/>
      <c r="MM73" s="33"/>
      <c r="MN73" s="33"/>
      <c r="MO73" s="33"/>
    </row>
    <row r="74" spans="1:353" s="15" customFormat="1" ht="15.75" customHeight="1" x14ac:dyDescent="0.3">
      <c r="G74" s="1"/>
      <c r="H74" s="33"/>
      <c r="I74" s="33"/>
      <c r="J74" s="33"/>
      <c r="K74" s="33"/>
      <c r="L74" s="33"/>
      <c r="M74" s="33"/>
      <c r="N74" s="33"/>
      <c r="O74" s="33"/>
      <c r="P74" s="33"/>
      <c r="Q74" s="33"/>
      <c r="R74" s="33"/>
      <c r="S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c r="IW74" s="33"/>
      <c r="IX74" s="33"/>
      <c r="IY74" s="33"/>
      <c r="IZ74" s="33"/>
      <c r="JA74" s="33"/>
      <c r="JB74" s="33"/>
      <c r="JC74" s="33"/>
      <c r="JD74" s="33"/>
      <c r="JE74" s="33"/>
      <c r="JF74" s="33"/>
      <c r="JG74" s="33"/>
      <c r="JH74" s="33"/>
      <c r="JI74" s="33"/>
      <c r="JJ74" s="33"/>
      <c r="JK74" s="33"/>
      <c r="JL74" s="33"/>
      <c r="JM74" s="33"/>
      <c r="JN74" s="33"/>
      <c r="JO74" s="33"/>
      <c r="JP74" s="33"/>
      <c r="JQ74" s="33"/>
      <c r="JR74" s="33"/>
      <c r="JS74" s="33"/>
      <c r="JT74" s="33"/>
      <c r="JU74" s="33"/>
      <c r="JV74" s="33"/>
      <c r="JW74" s="33"/>
      <c r="JX74" s="33"/>
      <c r="JY74" s="33"/>
      <c r="JZ74" s="33"/>
      <c r="KA74" s="33"/>
      <c r="KB74" s="33"/>
      <c r="KC74" s="33"/>
      <c r="KD74" s="33"/>
      <c r="KE74" s="33"/>
      <c r="KF74" s="33"/>
      <c r="KG74" s="33"/>
      <c r="KH74" s="33"/>
      <c r="KI74" s="33"/>
      <c r="KJ74" s="33"/>
      <c r="KK74" s="33"/>
      <c r="KL74" s="33"/>
      <c r="KM74" s="33"/>
      <c r="KN74" s="33"/>
      <c r="KO74" s="33"/>
      <c r="KP74" s="33"/>
      <c r="KQ74" s="33"/>
      <c r="KR74" s="33"/>
      <c r="KS74" s="33"/>
      <c r="KT74" s="33"/>
      <c r="KU74" s="33"/>
      <c r="KV74" s="33"/>
      <c r="KW74" s="33"/>
      <c r="KX74" s="33"/>
      <c r="KY74" s="33"/>
      <c r="KZ74" s="33"/>
      <c r="LA74" s="33"/>
      <c r="LB74" s="33"/>
      <c r="LC74" s="33"/>
      <c r="LD74" s="33"/>
      <c r="LE74" s="33"/>
      <c r="LF74" s="33"/>
      <c r="LG74" s="33"/>
      <c r="LH74" s="33"/>
      <c r="LI74" s="33"/>
      <c r="LJ74" s="33"/>
      <c r="LK74" s="33"/>
      <c r="LL74" s="33"/>
      <c r="LM74" s="33"/>
      <c r="LN74" s="33"/>
      <c r="LO74" s="33"/>
      <c r="LP74" s="33"/>
      <c r="LQ74" s="33"/>
      <c r="LR74" s="33"/>
      <c r="LS74" s="33"/>
      <c r="LT74" s="33"/>
      <c r="LU74" s="33"/>
      <c r="LV74" s="33"/>
      <c r="LW74" s="33"/>
      <c r="LX74" s="33"/>
      <c r="LY74" s="33"/>
      <c r="LZ74" s="33"/>
      <c r="MA74" s="33"/>
      <c r="MB74" s="33"/>
      <c r="MC74" s="33"/>
      <c r="MD74" s="33"/>
      <c r="ME74" s="33"/>
      <c r="MF74" s="33"/>
      <c r="MG74" s="33"/>
      <c r="MH74" s="33"/>
      <c r="MI74" s="33"/>
      <c r="MJ74" s="33"/>
      <c r="MK74" s="33"/>
      <c r="ML74" s="33"/>
      <c r="MM74" s="33"/>
      <c r="MN74" s="33"/>
      <c r="MO74" s="33"/>
    </row>
    <row r="75" spans="1:353" s="15" customFormat="1" ht="15.75" customHeight="1" x14ac:dyDescent="0.3">
      <c r="C75" s="15" t="s">
        <v>96</v>
      </c>
      <c r="E75" s="13">
        <v>0.45999999999999996</v>
      </c>
      <c r="F75" s="30">
        <f>+D75*E75</f>
        <v>0</v>
      </c>
      <c r="G75" s="1"/>
      <c r="H75" s="34" t="s">
        <v>97</v>
      </c>
      <c r="I75" s="33"/>
      <c r="J75" s="33"/>
      <c r="K75" s="33"/>
      <c r="L75" s="33"/>
      <c r="M75" s="33"/>
      <c r="N75" s="33"/>
      <c r="O75" s="33"/>
      <c r="P75" s="33"/>
      <c r="Q75" s="33"/>
      <c r="R75" s="33"/>
      <c r="S75" s="33"/>
      <c r="T75" s="13">
        <v>0.45999999999999996</v>
      </c>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c r="IV75" s="33"/>
      <c r="IW75" s="33"/>
      <c r="IX75" s="33"/>
      <c r="IY75" s="33"/>
      <c r="IZ75" s="33"/>
      <c r="JA75" s="33"/>
      <c r="JB75" s="33"/>
      <c r="JC75" s="33"/>
      <c r="JD75" s="33"/>
      <c r="JE75" s="33"/>
      <c r="JF75" s="33"/>
      <c r="JG75" s="33"/>
      <c r="JH75" s="33"/>
      <c r="JI75" s="33"/>
      <c r="JJ75" s="33"/>
      <c r="JK75" s="33"/>
      <c r="JL75" s="33"/>
      <c r="JM75" s="33"/>
      <c r="JN75" s="33"/>
      <c r="JO75" s="33"/>
      <c r="JP75" s="33"/>
      <c r="JQ75" s="33"/>
      <c r="JR75" s="33"/>
      <c r="JS75" s="33"/>
      <c r="JT75" s="33"/>
      <c r="JU75" s="33"/>
      <c r="JV75" s="33"/>
      <c r="JW75" s="33"/>
      <c r="JX75" s="33"/>
      <c r="JY75" s="33"/>
      <c r="JZ75" s="33"/>
      <c r="KA75" s="33"/>
      <c r="KB75" s="33"/>
      <c r="KC75" s="33"/>
      <c r="KD75" s="33"/>
      <c r="KE75" s="33"/>
      <c r="KF75" s="33"/>
      <c r="KG75" s="33"/>
      <c r="KH75" s="33"/>
      <c r="KI75" s="33"/>
      <c r="KJ75" s="33"/>
      <c r="KK75" s="33"/>
      <c r="KL75" s="33"/>
      <c r="KM75" s="33"/>
      <c r="KN75" s="33"/>
      <c r="KO75" s="33"/>
      <c r="KP75" s="33"/>
      <c r="KQ75" s="33"/>
      <c r="KR75" s="33"/>
      <c r="KS75" s="33"/>
      <c r="KT75" s="33"/>
      <c r="KU75" s="33"/>
      <c r="KV75" s="33"/>
      <c r="KW75" s="33"/>
      <c r="KX75" s="33"/>
      <c r="KY75" s="33"/>
      <c r="KZ75" s="33"/>
      <c r="LA75" s="33"/>
      <c r="LB75" s="33"/>
      <c r="LC75" s="33"/>
      <c r="LD75" s="33"/>
      <c r="LE75" s="33"/>
      <c r="LF75" s="33"/>
      <c r="LG75" s="33"/>
      <c r="LH75" s="33"/>
      <c r="LI75" s="33"/>
      <c r="LJ75" s="33"/>
      <c r="LK75" s="33"/>
      <c r="LL75" s="33"/>
      <c r="LM75" s="33"/>
      <c r="LN75" s="33"/>
      <c r="LO75" s="33"/>
      <c r="LP75" s="33"/>
      <c r="LQ75" s="33"/>
      <c r="LR75" s="33"/>
      <c r="LS75" s="33"/>
      <c r="LT75" s="33"/>
      <c r="LU75" s="33"/>
      <c r="LV75" s="33"/>
      <c r="LW75" s="33"/>
      <c r="LX75" s="33"/>
      <c r="LY75" s="33"/>
      <c r="LZ75" s="33"/>
      <c r="MA75" s="33"/>
      <c r="MB75" s="33"/>
      <c r="MC75" s="33"/>
      <c r="MD75" s="33"/>
      <c r="ME75" s="33"/>
      <c r="MF75" s="33"/>
      <c r="MG75" s="33"/>
      <c r="MH75" s="33"/>
      <c r="MI75" s="33"/>
      <c r="MJ75" s="33"/>
      <c r="MK75" s="33"/>
      <c r="ML75" s="33"/>
      <c r="MM75" s="33"/>
      <c r="MN75" s="33"/>
      <c r="MO75" s="33"/>
    </row>
    <row r="76" spans="1:353" ht="15.75" customHeight="1" x14ac:dyDescent="0.3">
      <c r="A76" s="8"/>
      <c r="B76" s="8"/>
      <c r="C76" s="8"/>
      <c r="D76" s="17"/>
      <c r="E76" s="1"/>
      <c r="F76" s="31"/>
      <c r="G76" s="1"/>
      <c r="H76" s="33"/>
      <c r="T76" s="1"/>
    </row>
    <row r="77" spans="1:353" ht="15.75" customHeight="1" x14ac:dyDescent="0.3">
      <c r="C77" s="6" t="s">
        <v>137</v>
      </c>
      <c r="D77" s="16" t="s">
        <v>69</v>
      </c>
      <c r="E77" s="7" t="s">
        <v>38</v>
      </c>
      <c r="F77" s="16" t="s">
        <v>91</v>
      </c>
      <c r="G77" s="7"/>
      <c r="H77" s="33"/>
      <c r="I77" s="38"/>
      <c r="K77" s="38"/>
      <c r="L77" s="39"/>
      <c r="M77" s="38"/>
      <c r="N77" s="39"/>
      <c r="O77" s="38"/>
      <c r="Q77" s="38"/>
      <c r="T77" s="7" t="s">
        <v>38</v>
      </c>
    </row>
    <row r="78" spans="1:353" ht="15.75" customHeight="1" x14ac:dyDescent="0.3">
      <c r="A78" s="3" t="s">
        <v>4</v>
      </c>
      <c r="B78" s="1" t="s">
        <v>5</v>
      </c>
      <c r="C78" s="1" t="s">
        <v>28</v>
      </c>
      <c r="D78" s="15">
        <v>0</v>
      </c>
      <c r="E78" s="5">
        <v>1485</v>
      </c>
      <c r="F78" s="30">
        <f t="shared" ref="F78:F85" si="8">+D78*E78</f>
        <v>0</v>
      </c>
      <c r="G78" s="12"/>
      <c r="H78" s="33" t="s">
        <v>80</v>
      </c>
      <c r="I78" s="40"/>
      <c r="K78" s="10"/>
      <c r="M78" s="10"/>
      <c r="O78" s="61"/>
      <c r="Q78" s="40"/>
      <c r="T78" s="5">
        <v>1485</v>
      </c>
    </row>
    <row r="79" spans="1:353" ht="15.75" customHeight="1" x14ac:dyDescent="0.3">
      <c r="A79" s="3" t="s">
        <v>7</v>
      </c>
      <c r="B79" s="1" t="s">
        <v>8</v>
      </c>
      <c r="C79" s="1" t="s">
        <v>28</v>
      </c>
      <c r="D79" s="15">
        <v>0</v>
      </c>
      <c r="E79" s="5">
        <v>1185</v>
      </c>
      <c r="F79" s="30">
        <f t="shared" si="8"/>
        <v>0</v>
      </c>
      <c r="G79" s="12"/>
      <c r="H79" s="33" t="s">
        <v>80</v>
      </c>
      <c r="I79" s="40"/>
      <c r="K79" s="10"/>
      <c r="M79" s="10"/>
      <c r="O79" s="61"/>
      <c r="Q79" s="40"/>
      <c r="T79" s="5">
        <v>1185</v>
      </c>
    </row>
    <row r="80" spans="1:353" ht="15.75" customHeight="1" x14ac:dyDescent="0.3">
      <c r="A80" s="3" t="s">
        <v>9</v>
      </c>
      <c r="B80" s="1" t="s">
        <v>10</v>
      </c>
      <c r="C80" s="1" t="s">
        <v>28</v>
      </c>
      <c r="D80" s="15">
        <v>0</v>
      </c>
      <c r="E80" s="5">
        <v>940</v>
      </c>
      <c r="F80" s="30">
        <f t="shared" si="8"/>
        <v>0</v>
      </c>
      <c r="G80" s="12"/>
      <c r="H80" s="33" t="s">
        <v>80</v>
      </c>
      <c r="I80" s="40"/>
      <c r="K80" s="10"/>
      <c r="M80" s="10"/>
      <c r="O80" s="61"/>
      <c r="Q80" s="40"/>
      <c r="T80" s="5">
        <v>940</v>
      </c>
    </row>
    <row r="81" spans="1:20" ht="15.75" customHeight="1" x14ac:dyDescent="0.3">
      <c r="A81" s="3" t="s">
        <v>11</v>
      </c>
      <c r="B81" s="1" t="s">
        <v>12</v>
      </c>
      <c r="C81" s="1" t="s">
        <v>28</v>
      </c>
      <c r="D81" s="15">
        <v>0</v>
      </c>
      <c r="E81" s="5">
        <v>595</v>
      </c>
      <c r="F81" s="30">
        <f t="shared" si="8"/>
        <v>0</v>
      </c>
      <c r="G81" s="12"/>
      <c r="H81" s="33" t="s">
        <v>80</v>
      </c>
      <c r="I81" s="40"/>
      <c r="K81" s="10"/>
      <c r="M81" s="10"/>
      <c r="O81" s="61"/>
      <c r="Q81" s="40"/>
      <c r="T81" s="5">
        <v>595</v>
      </c>
    </row>
    <row r="82" spans="1:20" ht="15.75" customHeight="1" x14ac:dyDescent="0.3">
      <c r="A82" s="3" t="s">
        <v>13</v>
      </c>
      <c r="B82" s="1" t="s">
        <v>14</v>
      </c>
      <c r="C82" s="1" t="s">
        <v>28</v>
      </c>
      <c r="D82" s="15">
        <v>0</v>
      </c>
      <c r="E82" s="5">
        <v>355</v>
      </c>
      <c r="F82" s="30">
        <f t="shared" si="8"/>
        <v>0</v>
      </c>
      <c r="G82" s="12"/>
      <c r="H82" s="33" t="s">
        <v>80</v>
      </c>
      <c r="I82" s="40"/>
      <c r="K82" s="10"/>
      <c r="M82" s="10"/>
      <c r="O82" s="61"/>
      <c r="Q82" s="40"/>
      <c r="T82" s="5">
        <v>355</v>
      </c>
    </row>
    <row r="83" spans="1:20" ht="15.75" customHeight="1" x14ac:dyDescent="0.3">
      <c r="C83" s="1" t="s">
        <v>15</v>
      </c>
      <c r="D83" s="15">
        <v>0</v>
      </c>
      <c r="E83" s="5">
        <v>160</v>
      </c>
      <c r="F83" s="30">
        <f t="shared" si="8"/>
        <v>0</v>
      </c>
      <c r="G83" s="12"/>
      <c r="H83" s="33" t="s">
        <v>74</v>
      </c>
      <c r="I83" s="40"/>
      <c r="K83" s="10"/>
      <c r="M83" s="10"/>
      <c r="O83" s="61"/>
      <c r="Q83" s="40"/>
      <c r="T83" s="5">
        <v>160</v>
      </c>
    </row>
    <row r="84" spans="1:20" ht="15.75" customHeight="1" x14ac:dyDescent="0.3">
      <c r="C84" s="1" t="s">
        <v>16</v>
      </c>
      <c r="D84" s="15">
        <v>0</v>
      </c>
      <c r="E84" s="5">
        <v>80</v>
      </c>
      <c r="F84" s="30">
        <f t="shared" si="8"/>
        <v>0</v>
      </c>
      <c r="G84" s="12"/>
      <c r="H84" s="33" t="s">
        <v>75</v>
      </c>
      <c r="I84" s="40"/>
      <c r="K84" s="10"/>
      <c r="M84" s="10"/>
      <c r="O84" s="61"/>
      <c r="Q84" s="40"/>
      <c r="T84" s="5">
        <v>80</v>
      </c>
    </row>
    <row r="85" spans="1:20" ht="15.75" customHeight="1" x14ac:dyDescent="0.3">
      <c r="C85" s="1" t="s">
        <v>17</v>
      </c>
      <c r="D85" s="15">
        <v>0</v>
      </c>
      <c r="E85" s="5">
        <v>31</v>
      </c>
      <c r="F85" s="30">
        <f t="shared" si="8"/>
        <v>0</v>
      </c>
      <c r="G85" s="12"/>
      <c r="H85" s="33"/>
      <c r="I85" s="40"/>
      <c r="K85" s="10"/>
      <c r="M85" s="10"/>
      <c r="O85" s="61"/>
      <c r="Q85" s="40"/>
      <c r="T85" s="5">
        <v>31</v>
      </c>
    </row>
    <row r="86" spans="1:20" ht="15.75" customHeight="1" x14ac:dyDescent="0.3">
      <c r="A86" s="8" t="s">
        <v>25</v>
      </c>
      <c r="B86" s="8"/>
      <c r="C86" s="8"/>
      <c r="D86" s="17"/>
      <c r="E86" s="1"/>
      <c r="F86" s="31">
        <f>SUM(F78:F85)</f>
        <v>0</v>
      </c>
      <c r="G86" s="1"/>
      <c r="H86" s="33"/>
      <c r="T86" s="1"/>
    </row>
    <row r="87" spans="1:20" ht="15.75" customHeight="1" x14ac:dyDescent="0.3">
      <c r="D87" s="15"/>
      <c r="E87" s="1"/>
      <c r="F87" s="15"/>
      <c r="G87" s="1"/>
      <c r="H87" s="33"/>
      <c r="T87" s="1"/>
    </row>
    <row r="88" spans="1:20" ht="15.75" customHeight="1" x14ac:dyDescent="0.3">
      <c r="C88" s="1" t="s">
        <v>29</v>
      </c>
      <c r="D88" s="15"/>
      <c r="E88" s="13">
        <v>0.45999999999999996</v>
      </c>
      <c r="F88" s="30">
        <f>+D88*E88</f>
        <v>0</v>
      </c>
      <c r="G88" s="13"/>
      <c r="H88" s="34" t="s">
        <v>81</v>
      </c>
      <c r="I88" s="40"/>
      <c r="K88" s="41"/>
      <c r="L88" s="41"/>
      <c r="M88" s="41"/>
      <c r="N88" s="41"/>
      <c r="O88" s="41"/>
      <c r="Q88" s="40"/>
      <c r="T88" s="13">
        <v>0.45999999999999996</v>
      </c>
    </row>
    <row r="89" spans="1:20" ht="15.75" customHeight="1" x14ac:dyDescent="0.3">
      <c r="D89" s="15"/>
      <c r="E89" s="13"/>
      <c r="F89" s="30"/>
      <c r="G89" s="13"/>
      <c r="H89" s="34"/>
      <c r="I89" s="40"/>
      <c r="K89" s="41"/>
      <c r="L89" s="41"/>
      <c r="M89" s="41"/>
      <c r="N89" s="41"/>
      <c r="O89" s="41"/>
      <c r="Q89" s="40"/>
      <c r="T89" s="13"/>
    </row>
    <row r="90" spans="1:20" ht="15.75" customHeight="1" x14ac:dyDescent="0.3">
      <c r="A90" s="15"/>
      <c r="B90" s="15"/>
      <c r="C90" s="64" t="s">
        <v>114</v>
      </c>
      <c r="D90" s="16" t="s">
        <v>69</v>
      </c>
      <c r="E90" s="16" t="s">
        <v>38</v>
      </c>
      <c r="F90" s="16" t="s">
        <v>91</v>
      </c>
      <c r="G90" s="13"/>
      <c r="H90" s="34"/>
      <c r="I90" s="40"/>
      <c r="K90" s="41"/>
      <c r="L90" s="41"/>
      <c r="M90" s="41"/>
      <c r="N90" s="41"/>
      <c r="O90" s="41"/>
      <c r="Q90" s="40"/>
      <c r="T90" s="16" t="s">
        <v>38</v>
      </c>
    </row>
    <row r="91" spans="1:20" ht="15.75" customHeight="1" x14ac:dyDescent="0.3">
      <c r="A91" s="73"/>
      <c r="B91" s="15"/>
      <c r="C91" s="15" t="s">
        <v>114</v>
      </c>
      <c r="D91" s="15">
        <v>0</v>
      </c>
      <c r="E91" s="30">
        <v>2200</v>
      </c>
      <c r="F91" s="30">
        <f>+D91*E91</f>
        <v>0</v>
      </c>
      <c r="G91" s="13"/>
      <c r="H91" s="34"/>
      <c r="I91" s="40"/>
      <c r="K91" s="41"/>
      <c r="L91" s="41"/>
      <c r="M91" s="41"/>
      <c r="N91" s="41"/>
      <c r="O91" s="41"/>
      <c r="Q91" s="40"/>
      <c r="T91" s="30">
        <v>2200</v>
      </c>
    </row>
    <row r="92" spans="1:20" ht="15.75" customHeight="1" x14ac:dyDescent="0.3">
      <c r="A92" s="15"/>
      <c r="B92" s="15"/>
      <c r="C92" s="15" t="s">
        <v>15</v>
      </c>
      <c r="D92" s="15">
        <v>0</v>
      </c>
      <c r="E92" s="30">
        <v>1100</v>
      </c>
      <c r="F92" s="30">
        <f t="shared" ref="F92:F94" si="9">+D92*E92</f>
        <v>0</v>
      </c>
      <c r="G92" s="13"/>
      <c r="H92" s="34"/>
      <c r="I92" s="40"/>
      <c r="K92" s="41"/>
      <c r="L92" s="41"/>
      <c r="M92" s="41"/>
      <c r="N92" s="41"/>
      <c r="O92" s="41"/>
      <c r="Q92" s="40"/>
      <c r="T92" s="30">
        <v>1100</v>
      </c>
    </row>
    <row r="93" spans="1:20" ht="15.75" customHeight="1" x14ac:dyDescent="0.3">
      <c r="A93" s="15"/>
      <c r="B93" s="15"/>
      <c r="C93" s="15" t="s">
        <v>16</v>
      </c>
      <c r="D93" s="15">
        <v>0</v>
      </c>
      <c r="E93" s="30">
        <v>550</v>
      </c>
      <c r="F93" s="30">
        <f t="shared" si="9"/>
        <v>0</v>
      </c>
      <c r="G93" s="13"/>
      <c r="H93" s="34"/>
      <c r="I93" s="40"/>
      <c r="K93" s="41"/>
      <c r="L93" s="41"/>
      <c r="M93" s="41"/>
      <c r="N93" s="41"/>
      <c r="O93" s="41"/>
      <c r="Q93" s="40"/>
      <c r="T93" s="30">
        <v>550</v>
      </c>
    </row>
    <row r="94" spans="1:20" ht="15.75" customHeight="1" x14ac:dyDescent="0.3">
      <c r="A94" s="15"/>
      <c r="B94" s="15"/>
      <c r="C94" s="15" t="s">
        <v>17</v>
      </c>
      <c r="D94" s="15">
        <v>0</v>
      </c>
      <c r="E94" s="30">
        <v>220</v>
      </c>
      <c r="F94" s="30">
        <f t="shared" si="9"/>
        <v>0</v>
      </c>
      <c r="G94" s="13"/>
      <c r="H94" s="34"/>
      <c r="I94" s="40"/>
      <c r="K94" s="41"/>
      <c r="L94" s="41"/>
      <c r="M94" s="41"/>
      <c r="N94" s="41"/>
      <c r="O94" s="41"/>
      <c r="Q94" s="40"/>
      <c r="T94" s="30">
        <v>220</v>
      </c>
    </row>
    <row r="95" spans="1:20" ht="15.75" customHeight="1" x14ac:dyDescent="0.3">
      <c r="A95" s="18" t="s">
        <v>25</v>
      </c>
      <c r="B95" s="18"/>
      <c r="C95" s="18"/>
      <c r="D95" s="17"/>
      <c r="E95" s="74"/>
      <c r="F95" s="31">
        <f>SUM(F91:F94)</f>
        <v>0</v>
      </c>
      <c r="G95" s="13"/>
      <c r="H95" s="34"/>
      <c r="I95" s="40"/>
      <c r="K95" s="41"/>
      <c r="L95" s="41"/>
      <c r="M95" s="41"/>
      <c r="N95" s="41"/>
      <c r="O95" s="41"/>
      <c r="Q95" s="40"/>
      <c r="T95" s="74"/>
    </row>
    <row r="96" spans="1:20" ht="15.75" customHeight="1" x14ac:dyDescent="0.3">
      <c r="D96" s="15"/>
      <c r="E96" s="13"/>
      <c r="F96" s="30"/>
      <c r="G96" s="13"/>
      <c r="H96" s="34"/>
      <c r="I96" s="40"/>
      <c r="K96" s="41"/>
      <c r="L96" s="41"/>
      <c r="M96" s="41"/>
      <c r="N96" s="41"/>
      <c r="O96" s="41"/>
      <c r="Q96" s="40"/>
      <c r="T96" s="13"/>
    </row>
    <row r="97" spans="1:20" ht="15.75" customHeight="1" x14ac:dyDescent="0.3">
      <c r="C97" s="6" t="s">
        <v>51</v>
      </c>
      <c r="D97" s="16" t="s">
        <v>69</v>
      </c>
      <c r="E97" s="7" t="s">
        <v>38</v>
      </c>
      <c r="F97" s="16" t="s">
        <v>91</v>
      </c>
      <c r="G97" s="7"/>
      <c r="H97" s="33"/>
      <c r="I97" s="38"/>
      <c r="K97" s="38"/>
      <c r="L97" s="39"/>
      <c r="M97" s="38"/>
      <c r="N97" s="39"/>
      <c r="O97" s="38"/>
      <c r="Q97" s="38"/>
      <c r="T97" s="7" t="s">
        <v>38</v>
      </c>
    </row>
    <row r="98" spans="1:20" ht="15.75" customHeight="1" x14ac:dyDescent="0.3">
      <c r="A98" s="3" t="s">
        <v>4</v>
      </c>
      <c r="B98" s="1" t="s">
        <v>5</v>
      </c>
      <c r="C98" s="1" t="s">
        <v>30</v>
      </c>
      <c r="D98" s="15">
        <v>0</v>
      </c>
      <c r="E98" s="5">
        <v>3650</v>
      </c>
      <c r="F98" s="30">
        <f t="shared" ref="F98:F105" si="10">+D98*E98</f>
        <v>0</v>
      </c>
      <c r="G98" s="12"/>
      <c r="H98" s="33"/>
      <c r="I98" s="40"/>
      <c r="K98" s="10"/>
      <c r="M98" s="10"/>
      <c r="O98" s="61"/>
      <c r="Q98" s="40"/>
      <c r="T98" s="5">
        <v>3650</v>
      </c>
    </row>
    <row r="99" spans="1:20" ht="15.75" customHeight="1" x14ac:dyDescent="0.3">
      <c r="A99" s="3" t="s">
        <v>7</v>
      </c>
      <c r="B99" s="1" t="s">
        <v>8</v>
      </c>
      <c r="C99" s="1" t="s">
        <v>30</v>
      </c>
      <c r="D99" s="15">
        <v>0</v>
      </c>
      <c r="E99" s="5">
        <v>2680</v>
      </c>
      <c r="F99" s="30">
        <f t="shared" si="10"/>
        <v>0</v>
      </c>
      <c r="G99" s="12"/>
      <c r="H99" s="33"/>
      <c r="I99" s="40"/>
      <c r="K99" s="10"/>
      <c r="M99" s="10"/>
      <c r="O99" s="61"/>
      <c r="Q99" s="40"/>
      <c r="T99" s="5">
        <v>2680</v>
      </c>
    </row>
    <row r="100" spans="1:20" ht="15.75" customHeight="1" x14ac:dyDescent="0.3">
      <c r="A100" s="3" t="s">
        <v>9</v>
      </c>
      <c r="B100" s="1" t="s">
        <v>10</v>
      </c>
      <c r="C100" s="1" t="s">
        <v>30</v>
      </c>
      <c r="D100" s="15">
        <v>0</v>
      </c>
      <c r="E100" s="5">
        <v>1709.9999999999998</v>
      </c>
      <c r="F100" s="30">
        <f t="shared" si="10"/>
        <v>0</v>
      </c>
      <c r="G100" s="12"/>
      <c r="H100" s="33"/>
      <c r="I100" s="40"/>
      <c r="K100" s="10"/>
      <c r="M100" s="10"/>
      <c r="O100" s="61"/>
      <c r="Q100" s="40"/>
      <c r="T100" s="5">
        <v>1709.9999999999998</v>
      </c>
    </row>
    <row r="101" spans="1:20" ht="15.75" customHeight="1" x14ac:dyDescent="0.3">
      <c r="A101" s="3" t="s">
        <v>11</v>
      </c>
      <c r="B101" s="1" t="s">
        <v>12</v>
      </c>
      <c r="C101" s="1" t="s">
        <v>30</v>
      </c>
      <c r="D101" s="15">
        <v>0</v>
      </c>
      <c r="E101" s="5">
        <v>1085</v>
      </c>
      <c r="F101" s="30">
        <f t="shared" si="10"/>
        <v>0</v>
      </c>
      <c r="G101" s="12"/>
      <c r="H101" s="33"/>
      <c r="I101" s="40"/>
      <c r="K101" s="10"/>
      <c r="M101" s="10"/>
      <c r="O101" s="61"/>
      <c r="Q101" s="40"/>
      <c r="T101" s="5">
        <v>1085</v>
      </c>
    </row>
    <row r="102" spans="1:20" ht="15.75" customHeight="1" x14ac:dyDescent="0.3">
      <c r="A102" s="3" t="s">
        <v>13</v>
      </c>
      <c r="B102" s="1" t="s">
        <v>14</v>
      </c>
      <c r="C102" s="1" t="s">
        <v>30</v>
      </c>
      <c r="D102" s="15">
        <v>0</v>
      </c>
      <c r="E102" s="5">
        <v>825</v>
      </c>
      <c r="F102" s="30">
        <f t="shared" si="10"/>
        <v>0</v>
      </c>
      <c r="G102" s="12"/>
      <c r="H102" s="33"/>
      <c r="I102" s="40"/>
      <c r="K102" s="10"/>
      <c r="M102" s="10"/>
      <c r="O102" s="61"/>
      <c r="Q102" s="40"/>
      <c r="T102" s="5">
        <v>825</v>
      </c>
    </row>
    <row r="103" spans="1:20" ht="15.75" customHeight="1" x14ac:dyDescent="0.3">
      <c r="C103" s="1" t="s">
        <v>15</v>
      </c>
      <c r="D103" s="15">
        <v>0</v>
      </c>
      <c r="E103" s="5">
        <v>398.99999999999994</v>
      </c>
      <c r="F103" s="30">
        <f t="shared" si="10"/>
        <v>0</v>
      </c>
      <c r="G103" s="12"/>
      <c r="H103" s="33" t="s">
        <v>74</v>
      </c>
      <c r="I103" s="40"/>
      <c r="K103" s="10"/>
      <c r="M103" s="10"/>
      <c r="O103" s="61"/>
      <c r="Q103" s="40"/>
      <c r="T103" s="5">
        <v>398.99999999999994</v>
      </c>
    </row>
    <row r="104" spans="1:20" ht="15.75" customHeight="1" x14ac:dyDescent="0.3">
      <c r="C104" s="1" t="s">
        <v>16</v>
      </c>
      <c r="D104" s="15">
        <v>0</v>
      </c>
      <c r="E104" s="5">
        <v>200</v>
      </c>
      <c r="F104" s="30">
        <f t="shared" si="10"/>
        <v>0</v>
      </c>
      <c r="G104" s="12"/>
      <c r="H104" s="33" t="s">
        <v>75</v>
      </c>
      <c r="I104" s="40"/>
      <c r="K104" s="10"/>
      <c r="M104" s="10"/>
      <c r="O104" s="61"/>
      <c r="Q104" s="40"/>
      <c r="T104" s="5">
        <v>200</v>
      </c>
    </row>
    <row r="105" spans="1:20" ht="15.75" customHeight="1" x14ac:dyDescent="0.3">
      <c r="C105" s="1" t="s">
        <v>17</v>
      </c>
      <c r="D105" s="15">
        <v>0</v>
      </c>
      <c r="E105" s="5">
        <v>68</v>
      </c>
      <c r="F105" s="30">
        <f t="shared" si="10"/>
        <v>0</v>
      </c>
      <c r="G105" s="12"/>
      <c r="H105" s="33"/>
      <c r="I105" s="40"/>
      <c r="K105" s="10"/>
      <c r="M105" s="10"/>
      <c r="O105" s="61"/>
      <c r="Q105" s="40"/>
      <c r="T105" s="5">
        <v>68</v>
      </c>
    </row>
    <row r="106" spans="1:20" ht="15.75" customHeight="1" x14ac:dyDescent="0.3">
      <c r="A106" s="8" t="s">
        <v>25</v>
      </c>
      <c r="B106" s="8"/>
      <c r="C106" s="8"/>
      <c r="D106" s="17"/>
      <c r="E106" s="1"/>
      <c r="F106" s="31">
        <f>SUM(F98:F105)</f>
        <v>0</v>
      </c>
      <c r="G106" s="1"/>
      <c r="H106" s="33"/>
      <c r="T106" s="1"/>
    </row>
    <row r="107" spans="1:20" ht="15.75" customHeight="1" x14ac:dyDescent="0.3">
      <c r="D107" s="15"/>
      <c r="E107" s="1"/>
      <c r="F107" s="15"/>
      <c r="G107" s="1"/>
      <c r="H107" s="33"/>
      <c r="T107" s="1"/>
    </row>
    <row r="108" spans="1:20" ht="15.75" customHeight="1" x14ac:dyDescent="0.3">
      <c r="C108" s="1" t="s">
        <v>40</v>
      </c>
      <c r="D108" s="15">
        <v>0</v>
      </c>
      <c r="E108" s="13">
        <v>0.91999999999999993</v>
      </c>
      <c r="F108" s="30">
        <f t="shared" ref="F108:F109" si="11">+D108*E108</f>
        <v>0</v>
      </c>
      <c r="G108" s="13"/>
      <c r="H108" s="33" t="s">
        <v>94</v>
      </c>
      <c r="I108" s="40"/>
      <c r="K108" s="41"/>
      <c r="L108" s="41"/>
      <c r="M108" s="41"/>
      <c r="N108" s="41"/>
      <c r="O108" s="41"/>
      <c r="Q108" s="40"/>
      <c r="T108" s="13">
        <v>0.91999999999999993</v>
      </c>
    </row>
    <row r="109" spans="1:20" ht="15.75" customHeight="1" x14ac:dyDescent="0.3">
      <c r="C109" s="1" t="s">
        <v>46</v>
      </c>
      <c r="D109" s="15">
        <v>0</v>
      </c>
      <c r="E109" s="13">
        <v>0.45999999999999996</v>
      </c>
      <c r="F109" s="30">
        <f t="shared" si="11"/>
        <v>0</v>
      </c>
      <c r="G109" s="13"/>
      <c r="H109" s="33" t="s">
        <v>83</v>
      </c>
      <c r="I109" s="40"/>
      <c r="K109" s="41"/>
      <c r="L109" s="41"/>
      <c r="M109" s="41"/>
      <c r="N109" s="41"/>
      <c r="O109" s="41"/>
      <c r="Q109" s="40"/>
      <c r="T109" s="13">
        <v>0.45999999999999996</v>
      </c>
    </row>
    <row r="110" spans="1:20" ht="15.75" customHeight="1" x14ac:dyDescent="0.3">
      <c r="D110" s="15"/>
      <c r="E110" s="1"/>
      <c r="F110" s="15"/>
      <c r="G110" s="1"/>
      <c r="H110" s="33"/>
      <c r="T110" s="1"/>
    </row>
    <row r="111" spans="1:20" ht="15.75" customHeight="1" x14ac:dyDescent="0.3">
      <c r="C111" s="6" t="s">
        <v>138</v>
      </c>
      <c r="D111" s="16" t="s">
        <v>69</v>
      </c>
      <c r="E111" s="7" t="s">
        <v>38</v>
      </c>
      <c r="F111" s="16" t="s">
        <v>91</v>
      </c>
      <c r="G111" s="7"/>
      <c r="H111" s="33"/>
      <c r="I111" s="38"/>
      <c r="K111" s="38"/>
      <c r="L111" s="39"/>
      <c r="M111" s="38"/>
      <c r="N111" s="39"/>
      <c r="O111" s="38"/>
      <c r="Q111" s="38"/>
      <c r="T111" s="7" t="s">
        <v>38</v>
      </c>
    </row>
    <row r="112" spans="1:20" ht="15.75" customHeight="1" x14ac:dyDescent="0.3">
      <c r="A112" s="3" t="s">
        <v>4</v>
      </c>
      <c r="B112" s="1" t="s">
        <v>5</v>
      </c>
      <c r="C112" s="1" t="s">
        <v>31</v>
      </c>
      <c r="D112" s="15">
        <v>0</v>
      </c>
      <c r="E112" s="5">
        <v>3080</v>
      </c>
      <c r="F112" s="30">
        <f t="shared" ref="F112:F119" si="12">+D112*E112</f>
        <v>0</v>
      </c>
      <c r="G112" s="12"/>
      <c r="H112" s="33"/>
      <c r="I112" s="40"/>
      <c r="K112" s="10"/>
      <c r="M112" s="10"/>
      <c r="O112" s="61"/>
      <c r="Q112" s="40"/>
      <c r="T112" s="5">
        <v>3080</v>
      </c>
    </row>
    <row r="113" spans="1:20" ht="15.75" customHeight="1" x14ac:dyDescent="0.3">
      <c r="A113" s="3" t="s">
        <v>7</v>
      </c>
      <c r="B113" s="1" t="s">
        <v>8</v>
      </c>
      <c r="C113" s="1" t="s">
        <v>31</v>
      </c>
      <c r="D113" s="15">
        <v>0</v>
      </c>
      <c r="E113" s="5">
        <v>2050</v>
      </c>
      <c r="F113" s="30">
        <f t="shared" si="12"/>
        <v>0</v>
      </c>
      <c r="G113" s="12"/>
      <c r="H113" s="33"/>
      <c r="I113" s="40"/>
      <c r="K113" s="10"/>
      <c r="M113" s="10"/>
      <c r="O113" s="61"/>
      <c r="Q113" s="40"/>
      <c r="T113" s="5">
        <v>2050</v>
      </c>
    </row>
    <row r="114" spans="1:20" ht="15.75" customHeight="1" x14ac:dyDescent="0.3">
      <c r="A114" s="3" t="s">
        <v>9</v>
      </c>
      <c r="B114" s="1" t="s">
        <v>10</v>
      </c>
      <c r="C114" s="1" t="s">
        <v>31</v>
      </c>
      <c r="D114" s="15">
        <v>0</v>
      </c>
      <c r="E114" s="5">
        <v>1310</v>
      </c>
      <c r="F114" s="30">
        <f t="shared" si="12"/>
        <v>0</v>
      </c>
      <c r="G114" s="12"/>
      <c r="H114" s="33"/>
      <c r="I114" s="40"/>
      <c r="K114" s="10"/>
      <c r="M114" s="10"/>
      <c r="O114" s="61"/>
      <c r="Q114" s="40"/>
      <c r="T114" s="5">
        <v>1310</v>
      </c>
    </row>
    <row r="115" spans="1:20" ht="15.75" customHeight="1" x14ac:dyDescent="0.3">
      <c r="A115" s="3" t="s">
        <v>11</v>
      </c>
      <c r="B115" s="1" t="s">
        <v>12</v>
      </c>
      <c r="C115" s="1" t="s">
        <v>31</v>
      </c>
      <c r="D115" s="15">
        <v>0</v>
      </c>
      <c r="E115" s="5">
        <v>854.99999999999989</v>
      </c>
      <c r="F115" s="30">
        <f t="shared" si="12"/>
        <v>0</v>
      </c>
      <c r="G115" s="12"/>
      <c r="H115" s="33"/>
      <c r="I115" s="40"/>
      <c r="K115" s="10"/>
      <c r="M115" s="10"/>
      <c r="O115" s="61"/>
      <c r="Q115" s="40"/>
      <c r="T115" s="5">
        <v>854.99999999999989</v>
      </c>
    </row>
    <row r="116" spans="1:20" ht="15.75" customHeight="1" x14ac:dyDescent="0.3">
      <c r="A116" s="3" t="s">
        <v>13</v>
      </c>
      <c r="B116" s="1" t="s">
        <v>14</v>
      </c>
      <c r="C116" s="1" t="s">
        <v>31</v>
      </c>
      <c r="D116" s="15">
        <v>0</v>
      </c>
      <c r="E116" s="5">
        <v>540</v>
      </c>
      <c r="F116" s="30">
        <f t="shared" si="12"/>
        <v>0</v>
      </c>
      <c r="G116" s="12"/>
      <c r="H116" s="33"/>
      <c r="I116" s="40"/>
      <c r="K116" s="10"/>
      <c r="M116" s="10"/>
      <c r="O116" s="61"/>
      <c r="Q116" s="40"/>
      <c r="T116" s="5">
        <v>540</v>
      </c>
    </row>
    <row r="117" spans="1:20" ht="15.75" customHeight="1" x14ac:dyDescent="0.3">
      <c r="C117" s="1" t="s">
        <v>15</v>
      </c>
      <c r="D117" s="15">
        <v>0</v>
      </c>
      <c r="E117" s="5">
        <v>250</v>
      </c>
      <c r="F117" s="30">
        <f t="shared" si="12"/>
        <v>0</v>
      </c>
      <c r="G117" s="12"/>
      <c r="H117" s="33"/>
      <c r="I117" s="40"/>
      <c r="K117" s="10"/>
      <c r="M117" s="10"/>
      <c r="O117" s="61"/>
      <c r="Q117" s="40"/>
      <c r="T117" s="5">
        <v>250</v>
      </c>
    </row>
    <row r="118" spans="1:20" ht="15.75" customHeight="1" x14ac:dyDescent="0.3">
      <c r="C118" s="1" t="s">
        <v>16</v>
      </c>
      <c r="D118" s="15">
        <v>0</v>
      </c>
      <c r="E118" s="5">
        <v>125</v>
      </c>
      <c r="F118" s="30">
        <f t="shared" si="12"/>
        <v>0</v>
      </c>
      <c r="G118" s="12"/>
      <c r="H118" s="33"/>
      <c r="I118" s="40"/>
      <c r="K118" s="10"/>
      <c r="M118" s="10"/>
      <c r="O118" s="61"/>
      <c r="Q118" s="40"/>
      <c r="T118" s="5">
        <v>125</v>
      </c>
    </row>
    <row r="119" spans="1:20" ht="15.75" customHeight="1" x14ac:dyDescent="0.3">
      <c r="C119" s="1" t="s">
        <v>17</v>
      </c>
      <c r="D119" s="15">
        <v>0</v>
      </c>
      <c r="E119" s="5">
        <v>50</v>
      </c>
      <c r="F119" s="30">
        <f t="shared" si="12"/>
        <v>0</v>
      </c>
      <c r="G119" s="12"/>
      <c r="H119" s="33"/>
      <c r="I119" s="40"/>
      <c r="K119" s="10"/>
      <c r="M119" s="10"/>
      <c r="O119" s="61"/>
      <c r="Q119" s="40"/>
      <c r="T119" s="5">
        <v>50</v>
      </c>
    </row>
    <row r="120" spans="1:20" ht="15.75" customHeight="1" x14ac:dyDescent="0.3">
      <c r="A120" s="8" t="s">
        <v>25</v>
      </c>
      <c r="B120" s="8"/>
      <c r="C120" s="8"/>
      <c r="D120" s="17"/>
      <c r="E120" s="1"/>
      <c r="F120" s="31">
        <f>SUM(F112:F119)</f>
        <v>0</v>
      </c>
      <c r="G120" s="1"/>
      <c r="H120" s="33"/>
      <c r="T120" s="1"/>
    </row>
    <row r="121" spans="1:20" ht="15.75" customHeight="1" x14ac:dyDescent="0.3">
      <c r="A121" s="8"/>
      <c r="B121" s="8"/>
      <c r="C121" s="8"/>
      <c r="D121" s="17"/>
      <c r="E121" s="1"/>
      <c r="F121" s="31"/>
      <c r="G121" s="1"/>
      <c r="H121" s="33"/>
      <c r="T121" s="1"/>
    </row>
    <row r="122" spans="1:20" ht="15.75" customHeight="1" x14ac:dyDescent="0.3">
      <c r="A122" s="15"/>
      <c r="B122" s="15"/>
      <c r="C122" s="64" t="s">
        <v>52</v>
      </c>
      <c r="D122" s="16" t="s">
        <v>69</v>
      </c>
      <c r="E122" s="7" t="s">
        <v>38</v>
      </c>
      <c r="F122" s="16" t="s">
        <v>91</v>
      </c>
      <c r="G122" s="1"/>
      <c r="H122" s="9" t="s">
        <v>125</v>
      </c>
      <c r="T122" s="7" t="s">
        <v>38</v>
      </c>
    </row>
    <row r="123" spans="1:20" ht="15.75" customHeight="1" x14ac:dyDescent="0.3">
      <c r="A123" s="73" t="s">
        <v>4</v>
      </c>
      <c r="B123" s="15" t="s">
        <v>5</v>
      </c>
      <c r="C123" s="15" t="s">
        <v>124</v>
      </c>
      <c r="D123" s="15">
        <v>0</v>
      </c>
      <c r="E123" s="5">
        <v>3388.0000000000005</v>
      </c>
      <c r="F123" s="30">
        <f t="shared" ref="F123:F130" si="13">+D123*E123</f>
        <v>0</v>
      </c>
      <c r="G123" s="1"/>
      <c r="H123" s="9" t="s">
        <v>125</v>
      </c>
      <c r="T123" s="5">
        <v>3080</v>
      </c>
    </row>
    <row r="124" spans="1:20" ht="15.75" customHeight="1" x14ac:dyDescent="0.3">
      <c r="A124" s="73" t="s">
        <v>7</v>
      </c>
      <c r="B124" s="15" t="s">
        <v>8</v>
      </c>
      <c r="C124" s="15" t="s">
        <v>124</v>
      </c>
      <c r="D124" s="15">
        <v>0</v>
      </c>
      <c r="E124" s="5">
        <v>2255</v>
      </c>
      <c r="F124" s="30">
        <f t="shared" si="13"/>
        <v>0</v>
      </c>
      <c r="G124" s="1"/>
      <c r="H124" s="9" t="s">
        <v>125</v>
      </c>
      <c r="T124" s="5">
        <v>2050</v>
      </c>
    </row>
    <row r="125" spans="1:20" ht="15.75" customHeight="1" x14ac:dyDescent="0.3">
      <c r="A125" s="73" t="s">
        <v>9</v>
      </c>
      <c r="B125" s="15" t="s">
        <v>10</v>
      </c>
      <c r="C125" s="15" t="s">
        <v>124</v>
      </c>
      <c r="D125" s="15">
        <v>0</v>
      </c>
      <c r="E125" s="5">
        <v>1441.0000000000002</v>
      </c>
      <c r="F125" s="30">
        <f t="shared" si="13"/>
        <v>0</v>
      </c>
      <c r="G125" s="1"/>
      <c r="H125" s="9" t="s">
        <v>125</v>
      </c>
      <c r="T125" s="5">
        <v>1310</v>
      </c>
    </row>
    <row r="126" spans="1:20" ht="15.75" customHeight="1" x14ac:dyDescent="0.3">
      <c r="A126" s="73" t="s">
        <v>11</v>
      </c>
      <c r="B126" s="15" t="s">
        <v>12</v>
      </c>
      <c r="C126" s="15" t="s">
        <v>124</v>
      </c>
      <c r="D126" s="15">
        <v>0</v>
      </c>
      <c r="E126" s="5">
        <v>940</v>
      </c>
      <c r="F126" s="30">
        <f t="shared" si="13"/>
        <v>0</v>
      </c>
      <c r="G126" s="1"/>
      <c r="H126" s="9" t="s">
        <v>125</v>
      </c>
      <c r="T126" s="5">
        <v>854.99999999999989</v>
      </c>
    </row>
    <row r="127" spans="1:20" ht="15.75" customHeight="1" x14ac:dyDescent="0.3">
      <c r="A127" s="73" t="s">
        <v>13</v>
      </c>
      <c r="B127" s="15" t="s">
        <v>14</v>
      </c>
      <c r="C127" s="15" t="s">
        <v>124</v>
      </c>
      <c r="D127" s="15">
        <v>0</v>
      </c>
      <c r="E127" s="5">
        <v>594</v>
      </c>
      <c r="F127" s="30">
        <f t="shared" si="13"/>
        <v>0</v>
      </c>
      <c r="G127" s="1"/>
      <c r="H127" s="33" t="s">
        <v>74</v>
      </c>
      <c r="T127" s="5">
        <v>540</v>
      </c>
    </row>
    <row r="128" spans="1:20" ht="15.75" customHeight="1" x14ac:dyDescent="0.3">
      <c r="A128" s="15"/>
      <c r="B128" s="15"/>
      <c r="C128" s="15" t="s">
        <v>111</v>
      </c>
      <c r="D128" s="15">
        <v>0</v>
      </c>
      <c r="E128" s="5">
        <v>275</v>
      </c>
      <c r="F128" s="30">
        <f t="shared" si="13"/>
        <v>0</v>
      </c>
      <c r="G128" s="1"/>
      <c r="H128" s="33" t="s">
        <v>75</v>
      </c>
      <c r="T128" s="5">
        <v>250</v>
      </c>
    </row>
    <row r="129" spans="1:123" ht="15.75" customHeight="1" x14ac:dyDescent="0.3">
      <c r="A129" s="15"/>
      <c r="B129" s="15"/>
      <c r="C129" s="15" t="s">
        <v>112</v>
      </c>
      <c r="D129" s="15">
        <v>0</v>
      </c>
      <c r="E129" s="5">
        <v>138</v>
      </c>
      <c r="F129" s="30">
        <f t="shared" si="13"/>
        <v>0</v>
      </c>
      <c r="G129" s="1"/>
      <c r="H129" s="33"/>
      <c r="T129" s="5">
        <v>125</v>
      </c>
    </row>
    <row r="130" spans="1:123" ht="15.75" customHeight="1" x14ac:dyDescent="0.3">
      <c r="A130" s="15"/>
      <c r="B130" s="15"/>
      <c r="C130" s="15" t="s">
        <v>113</v>
      </c>
      <c r="D130" s="15">
        <v>0</v>
      </c>
      <c r="E130" s="5">
        <v>55.000000000000007</v>
      </c>
      <c r="F130" s="30">
        <f t="shared" si="13"/>
        <v>0</v>
      </c>
      <c r="G130" s="1"/>
      <c r="H130" s="35"/>
      <c r="T130" s="5">
        <v>50</v>
      </c>
    </row>
    <row r="131" spans="1:123" ht="15.75" customHeight="1" x14ac:dyDescent="0.3">
      <c r="A131" s="18" t="s">
        <v>25</v>
      </c>
      <c r="B131" s="18"/>
      <c r="C131" s="18"/>
      <c r="D131" s="17"/>
      <c r="E131" s="1"/>
      <c r="F131" s="31">
        <f>SUM(F123:F130)</f>
        <v>0</v>
      </c>
      <c r="G131" s="1"/>
      <c r="H131" s="33"/>
      <c r="T131" s="1"/>
    </row>
    <row r="132" spans="1:123" ht="15.75" customHeight="1" x14ac:dyDescent="0.3">
      <c r="A132" s="8"/>
      <c r="B132" s="8"/>
      <c r="C132" s="8"/>
      <c r="D132" s="17"/>
      <c r="E132" s="1"/>
      <c r="F132" s="31"/>
      <c r="G132" s="1"/>
      <c r="H132" s="33"/>
      <c r="T132" s="1"/>
    </row>
    <row r="133" spans="1:123" ht="15.75" customHeight="1" x14ac:dyDescent="0.3">
      <c r="C133" s="6" t="s">
        <v>139</v>
      </c>
      <c r="D133" s="16" t="s">
        <v>69</v>
      </c>
      <c r="E133" s="7" t="s">
        <v>38</v>
      </c>
      <c r="F133" s="16" t="s">
        <v>91</v>
      </c>
      <c r="G133" s="7"/>
      <c r="H133" s="33"/>
      <c r="I133" s="38"/>
      <c r="K133" s="38"/>
      <c r="L133" s="39"/>
      <c r="M133" s="38"/>
      <c r="N133" s="39"/>
      <c r="O133" s="38"/>
      <c r="Q133" s="38"/>
      <c r="T133" s="7" t="s">
        <v>38</v>
      </c>
    </row>
    <row r="134" spans="1:123" ht="15.75" customHeight="1" x14ac:dyDescent="0.3">
      <c r="A134" s="1" t="s">
        <v>4</v>
      </c>
      <c r="B134" s="1" t="s">
        <v>5</v>
      </c>
      <c r="C134" s="1" t="s">
        <v>32</v>
      </c>
      <c r="D134" s="15">
        <v>0</v>
      </c>
      <c r="E134" s="5">
        <v>1395</v>
      </c>
      <c r="F134" s="30">
        <f t="shared" ref="F134:F141" si="14">+D134*E134</f>
        <v>0</v>
      </c>
      <c r="G134" s="12"/>
      <c r="H134" s="33" t="s">
        <v>84</v>
      </c>
      <c r="I134" s="40"/>
      <c r="K134" s="10"/>
      <c r="M134" s="10"/>
      <c r="O134" s="61"/>
      <c r="Q134" s="40"/>
      <c r="T134" s="5">
        <v>1395</v>
      </c>
    </row>
    <row r="135" spans="1:123" ht="15.75" customHeight="1" x14ac:dyDescent="0.3">
      <c r="A135" s="1" t="s">
        <v>7</v>
      </c>
      <c r="B135" s="1" t="s">
        <v>8</v>
      </c>
      <c r="C135" s="1" t="s">
        <v>32</v>
      </c>
      <c r="D135" s="15">
        <v>0</v>
      </c>
      <c r="E135" s="5">
        <v>1140</v>
      </c>
      <c r="F135" s="30">
        <f t="shared" si="14"/>
        <v>0</v>
      </c>
      <c r="G135" s="12"/>
      <c r="H135" s="33" t="s">
        <v>84</v>
      </c>
      <c r="I135" s="40"/>
      <c r="K135" s="10"/>
      <c r="M135" s="10"/>
      <c r="O135" s="61"/>
      <c r="Q135" s="40"/>
      <c r="T135" s="5">
        <v>1140</v>
      </c>
    </row>
    <row r="136" spans="1:123" ht="15.75" customHeight="1" x14ac:dyDescent="0.3">
      <c r="A136" s="1" t="s">
        <v>9</v>
      </c>
      <c r="B136" s="1" t="s">
        <v>10</v>
      </c>
      <c r="C136" s="1" t="s">
        <v>32</v>
      </c>
      <c r="D136" s="15">
        <v>0</v>
      </c>
      <c r="E136" s="5">
        <v>885</v>
      </c>
      <c r="F136" s="30">
        <f t="shared" si="14"/>
        <v>0</v>
      </c>
      <c r="G136" s="12"/>
      <c r="H136" s="33" t="s">
        <v>84</v>
      </c>
      <c r="I136" s="40"/>
      <c r="K136" s="10"/>
      <c r="M136" s="10"/>
      <c r="O136" s="61"/>
      <c r="Q136" s="40"/>
      <c r="T136" s="5">
        <v>885</v>
      </c>
    </row>
    <row r="137" spans="1:123" ht="15.75" customHeight="1" x14ac:dyDescent="0.3">
      <c r="A137" s="3" t="s">
        <v>11</v>
      </c>
      <c r="B137" s="1" t="s">
        <v>12</v>
      </c>
      <c r="C137" s="1" t="s">
        <v>32</v>
      </c>
      <c r="D137" s="15">
        <v>0</v>
      </c>
      <c r="E137" s="5">
        <v>560</v>
      </c>
      <c r="F137" s="30">
        <f t="shared" si="14"/>
        <v>0</v>
      </c>
      <c r="G137" s="12"/>
      <c r="H137" s="33" t="s">
        <v>84</v>
      </c>
      <c r="I137" s="40"/>
      <c r="K137" s="10"/>
      <c r="M137" s="10"/>
      <c r="O137" s="61"/>
      <c r="Q137" s="40"/>
      <c r="T137" s="5">
        <v>560</v>
      </c>
    </row>
    <row r="138" spans="1:123" ht="15.75" customHeight="1" x14ac:dyDescent="0.3">
      <c r="A138" s="3" t="s">
        <v>13</v>
      </c>
      <c r="B138" s="1" t="s">
        <v>14</v>
      </c>
      <c r="C138" s="1" t="s">
        <v>32</v>
      </c>
      <c r="D138" s="15">
        <v>0</v>
      </c>
      <c r="E138" s="5">
        <v>285</v>
      </c>
      <c r="F138" s="30">
        <f t="shared" si="14"/>
        <v>0</v>
      </c>
      <c r="G138" s="12"/>
      <c r="H138" s="33" t="s">
        <v>84</v>
      </c>
      <c r="I138" s="40"/>
      <c r="K138" s="10"/>
      <c r="M138" s="10"/>
      <c r="O138" s="61"/>
      <c r="Q138" s="40"/>
      <c r="T138" s="5">
        <v>285</v>
      </c>
    </row>
    <row r="139" spans="1:123" ht="15.75" customHeight="1" x14ac:dyDescent="0.3">
      <c r="C139" s="1" t="s">
        <v>15</v>
      </c>
      <c r="D139" s="15">
        <v>0</v>
      </c>
      <c r="E139" s="5">
        <v>140</v>
      </c>
      <c r="F139" s="30">
        <f t="shared" si="14"/>
        <v>0</v>
      </c>
      <c r="G139" s="12"/>
      <c r="H139" s="33" t="s">
        <v>74</v>
      </c>
      <c r="I139" s="40"/>
      <c r="K139" s="10"/>
      <c r="M139" s="10"/>
      <c r="O139" s="61"/>
      <c r="Q139" s="40"/>
      <c r="T139" s="5">
        <v>140</v>
      </c>
    </row>
    <row r="140" spans="1:123" ht="15.75" customHeight="1" x14ac:dyDescent="0.3">
      <c r="C140" s="1" t="s">
        <v>16</v>
      </c>
      <c r="D140" s="15">
        <v>0</v>
      </c>
      <c r="E140" s="5">
        <v>70</v>
      </c>
      <c r="F140" s="30">
        <f t="shared" si="14"/>
        <v>0</v>
      </c>
      <c r="G140" s="12"/>
      <c r="H140" s="33" t="s">
        <v>75</v>
      </c>
      <c r="I140" s="40"/>
      <c r="K140" s="10"/>
      <c r="M140" s="10"/>
      <c r="O140" s="61"/>
      <c r="Q140" s="40"/>
      <c r="T140" s="5">
        <v>70</v>
      </c>
    </row>
    <row r="141" spans="1:123" ht="15.75" customHeight="1" x14ac:dyDescent="0.3">
      <c r="C141" s="1" t="s">
        <v>17</v>
      </c>
      <c r="D141" s="15">
        <v>0</v>
      </c>
      <c r="E141" s="5">
        <v>31</v>
      </c>
      <c r="F141" s="30">
        <f t="shared" si="14"/>
        <v>0</v>
      </c>
      <c r="G141" s="12"/>
      <c r="H141" s="33"/>
      <c r="I141" s="40"/>
      <c r="K141" s="10"/>
      <c r="M141" s="10"/>
      <c r="O141" s="61"/>
      <c r="Q141" s="40"/>
      <c r="T141" s="5">
        <v>31</v>
      </c>
    </row>
    <row r="142" spans="1:123" customFormat="1" ht="15.75" customHeight="1" x14ac:dyDescent="0.3">
      <c r="A142" s="8" t="s">
        <v>25</v>
      </c>
      <c r="B142" s="8"/>
      <c r="C142" s="8"/>
      <c r="D142" s="59"/>
      <c r="F142" s="31">
        <f>SUM(F134:F141)</f>
        <v>0</v>
      </c>
      <c r="G142" s="1"/>
      <c r="H142" s="65"/>
      <c r="I142" s="11"/>
      <c r="J142" s="11"/>
      <c r="K142" s="11"/>
      <c r="L142" s="11"/>
      <c r="M142" s="11"/>
      <c r="N142" s="11"/>
      <c r="O142" s="11"/>
      <c r="P142" s="11"/>
      <c r="Q142" s="11"/>
      <c r="R142" s="11"/>
      <c r="S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row>
    <row r="143" spans="1:123" ht="15.75" customHeight="1" x14ac:dyDescent="0.3">
      <c r="D143" s="15"/>
      <c r="E143" s="1"/>
      <c r="F143" s="15"/>
      <c r="G143" s="1"/>
      <c r="H143" s="33"/>
      <c r="T143" s="1"/>
    </row>
    <row r="144" spans="1:123" ht="15.75" customHeight="1" x14ac:dyDescent="0.3">
      <c r="C144" s="1" t="s">
        <v>33</v>
      </c>
      <c r="D144" s="15">
        <v>0</v>
      </c>
      <c r="E144" s="13">
        <v>0.45999999999999996</v>
      </c>
      <c r="F144" s="30">
        <f>+D144*E144</f>
        <v>0</v>
      </c>
      <c r="G144" s="13"/>
      <c r="H144" s="34" t="s">
        <v>81</v>
      </c>
      <c r="I144" s="40"/>
      <c r="K144" s="41"/>
      <c r="L144" s="41"/>
      <c r="M144" s="41"/>
      <c r="N144" s="41"/>
      <c r="O144" s="41"/>
      <c r="Q144" s="40"/>
      <c r="T144" s="13">
        <v>0.45999999999999996</v>
      </c>
    </row>
    <row r="145" spans="1:195" ht="15.75" customHeight="1" x14ac:dyDescent="0.3">
      <c r="D145" s="15"/>
      <c r="E145" s="13"/>
      <c r="F145" s="30"/>
      <c r="G145" s="13"/>
      <c r="H145" s="34"/>
      <c r="I145" s="40"/>
      <c r="K145" s="41"/>
      <c r="L145" s="41"/>
      <c r="M145" s="41"/>
      <c r="N145" s="41"/>
      <c r="O145" s="41"/>
      <c r="Q145" s="40"/>
      <c r="T145" s="13"/>
    </row>
    <row r="146" spans="1:195" s="15" customFormat="1" ht="15.75" customHeight="1" x14ac:dyDescent="0.25">
      <c r="C146" s="64" t="s">
        <v>116</v>
      </c>
      <c r="D146" s="16" t="s">
        <v>69</v>
      </c>
      <c r="E146" s="16" t="s">
        <v>38</v>
      </c>
      <c r="F146" s="16" t="s">
        <v>91</v>
      </c>
      <c r="G146" s="77"/>
      <c r="H146" s="32"/>
      <c r="I146" s="36"/>
      <c r="J146" s="33"/>
      <c r="K146" s="33"/>
      <c r="L146" s="33"/>
      <c r="M146" s="33"/>
      <c r="N146" s="33"/>
      <c r="O146" s="33"/>
      <c r="P146" s="33"/>
      <c r="Q146" s="33"/>
      <c r="R146" s="33"/>
      <c r="S146" s="33"/>
      <c r="T146" s="16" t="s">
        <v>38</v>
      </c>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row>
    <row r="147" spans="1:195" s="15" customFormat="1" ht="15.75" customHeight="1" x14ac:dyDescent="0.2">
      <c r="A147" s="73" t="s">
        <v>4</v>
      </c>
      <c r="B147" s="15" t="s">
        <v>5</v>
      </c>
      <c r="C147" s="15" t="s">
        <v>117</v>
      </c>
      <c r="D147" s="15">
        <v>0</v>
      </c>
      <c r="E147" s="30">
        <v>3800</v>
      </c>
      <c r="F147" s="30">
        <f>+D147*E147</f>
        <v>0</v>
      </c>
      <c r="G147" s="77"/>
      <c r="H147" s="33" t="s">
        <v>118</v>
      </c>
      <c r="I147" s="36"/>
      <c r="J147" s="33"/>
      <c r="K147" s="33"/>
      <c r="L147" s="33"/>
      <c r="M147" s="33"/>
      <c r="N147" s="33"/>
      <c r="O147" s="33"/>
      <c r="P147" s="33"/>
      <c r="Q147" s="33"/>
      <c r="R147" s="33"/>
      <c r="S147" s="33"/>
      <c r="T147" s="30">
        <v>3800</v>
      </c>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row>
    <row r="148" spans="1:195" s="15" customFormat="1" ht="15.75" customHeight="1" x14ac:dyDescent="0.2">
      <c r="A148" s="73" t="s">
        <v>7</v>
      </c>
      <c r="B148" s="15" t="s">
        <v>8</v>
      </c>
      <c r="C148" s="15" t="s">
        <v>117</v>
      </c>
      <c r="D148" s="15">
        <v>0</v>
      </c>
      <c r="E148" s="30">
        <v>2640</v>
      </c>
      <c r="F148" s="30">
        <f t="shared" ref="F148:F154" si="15">+D148*E148</f>
        <v>0</v>
      </c>
      <c r="G148" s="77"/>
      <c r="H148" s="33" t="s">
        <v>118</v>
      </c>
      <c r="I148" s="36"/>
      <c r="J148" s="33"/>
      <c r="K148" s="33"/>
      <c r="L148" s="33"/>
      <c r="M148" s="33"/>
      <c r="N148" s="33"/>
      <c r="O148" s="33"/>
      <c r="P148" s="33"/>
      <c r="Q148" s="33"/>
      <c r="R148" s="33"/>
      <c r="S148" s="33"/>
      <c r="T148" s="30">
        <v>2640</v>
      </c>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row>
    <row r="149" spans="1:195" s="15" customFormat="1" ht="15.75" customHeight="1" x14ac:dyDescent="0.2">
      <c r="A149" s="73" t="s">
        <v>9</v>
      </c>
      <c r="B149" s="15" t="s">
        <v>10</v>
      </c>
      <c r="C149" s="15" t="s">
        <v>117</v>
      </c>
      <c r="D149" s="15">
        <v>0</v>
      </c>
      <c r="E149" s="30">
        <v>1900</v>
      </c>
      <c r="F149" s="30">
        <f t="shared" si="15"/>
        <v>0</v>
      </c>
      <c r="G149" s="77"/>
      <c r="H149" s="33" t="s">
        <v>118</v>
      </c>
      <c r="I149" s="36"/>
      <c r="J149" s="33"/>
      <c r="K149" s="33"/>
      <c r="L149" s="33"/>
      <c r="M149" s="33"/>
      <c r="N149" s="33"/>
      <c r="O149" s="33"/>
      <c r="P149" s="33"/>
      <c r="Q149" s="33"/>
      <c r="R149" s="33"/>
      <c r="S149" s="33"/>
      <c r="T149" s="30">
        <v>1900</v>
      </c>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row>
    <row r="150" spans="1:195" s="15" customFormat="1" ht="15.75" customHeight="1" x14ac:dyDescent="0.2">
      <c r="A150" s="73" t="s">
        <v>11</v>
      </c>
      <c r="B150" s="15" t="s">
        <v>12</v>
      </c>
      <c r="C150" s="15" t="s">
        <v>117</v>
      </c>
      <c r="D150" s="15">
        <v>0</v>
      </c>
      <c r="E150" s="30">
        <v>1360</v>
      </c>
      <c r="F150" s="30">
        <f t="shared" si="15"/>
        <v>0</v>
      </c>
      <c r="G150" s="77"/>
      <c r="H150" s="33" t="s">
        <v>118</v>
      </c>
      <c r="I150" s="36"/>
      <c r="J150" s="33"/>
      <c r="K150" s="33"/>
      <c r="L150" s="33"/>
      <c r="M150" s="33"/>
      <c r="N150" s="33"/>
      <c r="O150" s="33"/>
      <c r="P150" s="33"/>
      <c r="Q150" s="33"/>
      <c r="R150" s="33"/>
      <c r="S150" s="33"/>
      <c r="T150" s="30">
        <v>1360</v>
      </c>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row>
    <row r="151" spans="1:195" s="15" customFormat="1" ht="15.75" customHeight="1" x14ac:dyDescent="0.2">
      <c r="A151" s="73" t="s">
        <v>13</v>
      </c>
      <c r="B151" s="15" t="s">
        <v>14</v>
      </c>
      <c r="C151" s="15" t="s">
        <v>117</v>
      </c>
      <c r="D151" s="15">
        <v>0</v>
      </c>
      <c r="E151" s="30">
        <v>1090</v>
      </c>
      <c r="F151" s="30">
        <f t="shared" si="15"/>
        <v>0</v>
      </c>
      <c r="G151" s="77"/>
      <c r="H151" s="33" t="s">
        <v>118</v>
      </c>
      <c r="I151" s="36"/>
      <c r="J151" s="33"/>
      <c r="K151" s="33"/>
      <c r="L151" s="33"/>
      <c r="M151" s="33"/>
      <c r="N151" s="33"/>
      <c r="O151" s="33"/>
      <c r="P151" s="33"/>
      <c r="Q151" s="33"/>
      <c r="R151" s="33"/>
      <c r="S151" s="33"/>
      <c r="T151" s="30">
        <v>1090</v>
      </c>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row>
    <row r="152" spans="1:195" s="15" customFormat="1" ht="15.75" customHeight="1" x14ac:dyDescent="0.2">
      <c r="C152" s="15" t="s">
        <v>15</v>
      </c>
      <c r="D152" s="15">
        <v>0</v>
      </c>
      <c r="E152" s="30">
        <v>544</v>
      </c>
      <c r="F152" s="30">
        <f t="shared" si="15"/>
        <v>0</v>
      </c>
      <c r="G152" s="77"/>
      <c r="H152" s="33" t="s">
        <v>74</v>
      </c>
      <c r="I152" s="36"/>
      <c r="J152" s="33"/>
      <c r="K152" s="33"/>
      <c r="L152" s="33"/>
      <c r="M152" s="33"/>
      <c r="N152" s="33"/>
      <c r="O152" s="33"/>
      <c r="P152" s="33"/>
      <c r="Q152" s="33"/>
      <c r="R152" s="33"/>
      <c r="S152" s="33"/>
      <c r="T152" s="30">
        <v>544</v>
      </c>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c r="FS152" s="33"/>
      <c r="FT152" s="33"/>
      <c r="FU152" s="33"/>
      <c r="FV152" s="33"/>
      <c r="FW152" s="33"/>
      <c r="FX152" s="33"/>
      <c r="FY152" s="33"/>
      <c r="FZ152" s="33"/>
      <c r="GA152" s="33"/>
      <c r="GB152" s="33"/>
      <c r="GC152" s="33"/>
      <c r="GD152" s="33"/>
      <c r="GE152" s="33"/>
      <c r="GF152" s="33"/>
      <c r="GG152" s="33"/>
      <c r="GH152" s="33"/>
      <c r="GI152" s="33"/>
      <c r="GJ152" s="33"/>
      <c r="GK152" s="33"/>
      <c r="GL152" s="33"/>
      <c r="GM152" s="33"/>
    </row>
    <row r="153" spans="1:195" s="15" customFormat="1" ht="15.75" customHeight="1" x14ac:dyDescent="0.2">
      <c r="C153" s="15" t="s">
        <v>16</v>
      </c>
      <c r="D153" s="15">
        <v>0</v>
      </c>
      <c r="E153" s="30">
        <v>272</v>
      </c>
      <c r="F153" s="30">
        <f t="shared" si="15"/>
        <v>0</v>
      </c>
      <c r="G153" s="77"/>
      <c r="H153" s="33" t="s">
        <v>75</v>
      </c>
      <c r="I153" s="36"/>
      <c r="J153" s="33"/>
      <c r="K153" s="33"/>
      <c r="L153" s="33"/>
      <c r="M153" s="33"/>
      <c r="N153" s="33"/>
      <c r="O153" s="33"/>
      <c r="P153" s="33"/>
      <c r="Q153" s="33"/>
      <c r="R153" s="33"/>
      <c r="S153" s="33"/>
      <c r="T153" s="30">
        <v>272</v>
      </c>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c r="DH153" s="33"/>
      <c r="DI153" s="33"/>
      <c r="DJ153" s="33"/>
      <c r="DK153" s="33"/>
      <c r="DL153" s="33"/>
      <c r="DM153" s="33"/>
      <c r="DN153" s="33"/>
      <c r="DO153" s="33"/>
      <c r="DP153" s="33"/>
      <c r="DQ153" s="33"/>
      <c r="DR153" s="33"/>
      <c r="DS153" s="33"/>
      <c r="DT153" s="33"/>
      <c r="DU153" s="33"/>
      <c r="DV153" s="33"/>
      <c r="DW153" s="33"/>
      <c r="DX153" s="33"/>
      <c r="DY153" s="33"/>
      <c r="DZ153" s="33"/>
      <c r="EA153" s="33"/>
      <c r="EB153" s="33"/>
      <c r="EC153" s="33"/>
      <c r="ED153" s="33"/>
      <c r="EE153" s="33"/>
      <c r="EF153" s="33"/>
      <c r="EG153" s="33"/>
      <c r="EH153" s="33"/>
      <c r="EI153" s="33"/>
      <c r="EJ153" s="33"/>
      <c r="EK153" s="33"/>
      <c r="EL153" s="33"/>
      <c r="EM153" s="33"/>
      <c r="EN153" s="33"/>
      <c r="EO153" s="33"/>
      <c r="EP153" s="33"/>
      <c r="EQ153" s="33"/>
      <c r="ER153" s="33"/>
      <c r="ES153" s="33"/>
      <c r="ET153" s="33"/>
      <c r="EU153" s="33"/>
      <c r="EV153" s="33"/>
      <c r="EW153" s="33"/>
      <c r="EX153" s="33"/>
      <c r="EY153" s="33"/>
      <c r="EZ153" s="33"/>
      <c r="FA153" s="33"/>
      <c r="FB153" s="33"/>
      <c r="FC153" s="33"/>
      <c r="FD153" s="33"/>
      <c r="FE153" s="33"/>
      <c r="FF153" s="33"/>
      <c r="FG153" s="33"/>
      <c r="FH153" s="33"/>
      <c r="FI153" s="33"/>
      <c r="FJ153" s="33"/>
      <c r="FK153" s="33"/>
      <c r="FL153" s="33"/>
      <c r="FM153" s="33"/>
      <c r="FN153" s="33"/>
      <c r="FO153" s="33"/>
      <c r="FP153" s="33"/>
      <c r="FQ153" s="33"/>
      <c r="FR153" s="33"/>
      <c r="FS153" s="33"/>
      <c r="FT153" s="33"/>
      <c r="FU153" s="33"/>
      <c r="FV153" s="33"/>
      <c r="FW153" s="33"/>
      <c r="FX153" s="33"/>
      <c r="FY153" s="33"/>
      <c r="FZ153" s="33"/>
      <c r="GA153" s="33"/>
      <c r="GB153" s="33"/>
      <c r="GC153" s="33"/>
      <c r="GD153" s="33"/>
      <c r="GE153" s="33"/>
      <c r="GF153" s="33"/>
      <c r="GG153" s="33"/>
      <c r="GH153" s="33"/>
      <c r="GI153" s="33"/>
      <c r="GJ153" s="33"/>
      <c r="GK153" s="33"/>
      <c r="GL153" s="33"/>
      <c r="GM153" s="33"/>
    </row>
    <row r="154" spans="1:195" s="15" customFormat="1" ht="15.75" customHeight="1" x14ac:dyDescent="0.2">
      <c r="C154" s="15" t="s">
        <v>17</v>
      </c>
      <c r="D154" s="15">
        <v>0</v>
      </c>
      <c r="E154" s="30">
        <v>109</v>
      </c>
      <c r="F154" s="30">
        <f t="shared" si="15"/>
        <v>0</v>
      </c>
      <c r="G154" s="77"/>
      <c r="H154" s="33"/>
      <c r="I154" s="36"/>
      <c r="J154" s="33"/>
      <c r="K154" s="33"/>
      <c r="L154" s="33"/>
      <c r="M154" s="33"/>
      <c r="N154" s="33"/>
      <c r="O154" s="33"/>
      <c r="P154" s="33"/>
      <c r="Q154" s="33"/>
      <c r="R154" s="33"/>
      <c r="S154" s="33"/>
      <c r="T154" s="30">
        <v>109</v>
      </c>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c r="EN154" s="33"/>
      <c r="EO154" s="33"/>
      <c r="EP154" s="33"/>
      <c r="EQ154" s="33"/>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c r="FS154" s="33"/>
      <c r="FT154" s="33"/>
      <c r="FU154" s="33"/>
      <c r="FV154" s="33"/>
      <c r="FW154" s="33"/>
      <c r="FX154" s="33"/>
      <c r="FY154" s="33"/>
      <c r="FZ154" s="33"/>
      <c r="GA154" s="33"/>
      <c r="GB154" s="33"/>
      <c r="GC154" s="33"/>
      <c r="GD154" s="33"/>
      <c r="GE154" s="33"/>
      <c r="GF154" s="33"/>
      <c r="GG154" s="33"/>
      <c r="GH154" s="33"/>
      <c r="GI154" s="33"/>
      <c r="GJ154" s="33"/>
      <c r="GK154" s="33"/>
      <c r="GL154" s="33"/>
      <c r="GM154" s="33"/>
    </row>
    <row r="155" spans="1:195" s="15" customFormat="1" ht="15.75" customHeight="1" x14ac:dyDescent="0.25">
      <c r="A155" s="18" t="s">
        <v>25</v>
      </c>
      <c r="B155" s="18"/>
      <c r="C155" s="18"/>
      <c r="D155" s="17"/>
      <c r="E155" s="74"/>
      <c r="F155" s="31">
        <f>SUM(F147:F154)</f>
        <v>0</v>
      </c>
      <c r="G155" s="77"/>
      <c r="H155" s="33"/>
      <c r="I155" s="36"/>
      <c r="J155" s="33"/>
      <c r="K155" s="33"/>
      <c r="L155" s="33"/>
      <c r="M155" s="33"/>
      <c r="N155" s="33"/>
      <c r="O155" s="33"/>
      <c r="P155" s="33"/>
      <c r="Q155" s="33"/>
      <c r="R155" s="33"/>
      <c r="S155" s="33"/>
      <c r="T155" s="74"/>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c r="FE155" s="33"/>
      <c r="FF155" s="33"/>
      <c r="FG155" s="33"/>
      <c r="FH155" s="33"/>
      <c r="FI155" s="33"/>
      <c r="FJ155" s="33"/>
      <c r="FK155" s="33"/>
      <c r="FL155" s="33"/>
      <c r="FM155" s="33"/>
      <c r="FN155" s="33"/>
      <c r="FO155" s="33"/>
      <c r="FP155" s="33"/>
      <c r="FQ155" s="33"/>
      <c r="FR155" s="33"/>
      <c r="FS155" s="33"/>
      <c r="FT155" s="33"/>
      <c r="FU155" s="33"/>
      <c r="FV155" s="33"/>
      <c r="FW155" s="33"/>
      <c r="FX155" s="33"/>
      <c r="FY155" s="33"/>
      <c r="FZ155" s="33"/>
      <c r="GA155" s="33"/>
      <c r="GB155" s="33"/>
      <c r="GC155" s="33"/>
      <c r="GD155" s="33"/>
      <c r="GE155" s="33"/>
      <c r="GF155" s="33"/>
      <c r="GG155" s="33"/>
      <c r="GH155" s="33"/>
      <c r="GI155" s="33"/>
      <c r="GJ155" s="33"/>
      <c r="GK155" s="33"/>
      <c r="GL155" s="33"/>
      <c r="GM155" s="33"/>
    </row>
    <row r="156" spans="1:195" s="15" customFormat="1" ht="15.75" customHeight="1" x14ac:dyDescent="0.2">
      <c r="D156" s="30"/>
      <c r="E156" s="30"/>
      <c r="G156" s="36"/>
      <c r="H156" s="33"/>
      <c r="I156" s="36"/>
      <c r="J156" s="33"/>
      <c r="K156" s="33"/>
      <c r="L156" s="33"/>
      <c r="M156" s="33"/>
      <c r="N156" s="33"/>
      <c r="O156" s="33"/>
      <c r="P156" s="33"/>
      <c r="Q156" s="33"/>
      <c r="R156" s="33"/>
      <c r="S156" s="33"/>
      <c r="T156" s="30"/>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c r="FS156" s="33"/>
      <c r="FT156" s="33"/>
      <c r="FU156" s="33"/>
      <c r="FV156" s="33"/>
      <c r="FW156" s="33"/>
      <c r="FX156" s="33"/>
      <c r="FY156" s="33"/>
      <c r="FZ156" s="33"/>
      <c r="GA156" s="33"/>
      <c r="GB156" s="33"/>
      <c r="GC156" s="33"/>
      <c r="GD156" s="33"/>
      <c r="GE156" s="33"/>
      <c r="GF156" s="33"/>
      <c r="GG156" s="33"/>
      <c r="GH156" s="33"/>
      <c r="GI156" s="33"/>
      <c r="GJ156" s="33"/>
      <c r="GK156" s="33"/>
      <c r="GL156" s="33"/>
      <c r="GM156" s="33"/>
    </row>
    <row r="157" spans="1:195" s="15" customFormat="1" ht="15.75" customHeight="1" x14ac:dyDescent="0.25">
      <c r="C157" s="64" t="s">
        <v>119</v>
      </c>
      <c r="D157" s="16" t="s">
        <v>69</v>
      </c>
      <c r="E157" s="16" t="s">
        <v>38</v>
      </c>
      <c r="F157" s="16" t="s">
        <v>91</v>
      </c>
      <c r="G157" s="36"/>
      <c r="H157" s="33"/>
      <c r="I157" s="36"/>
      <c r="J157" s="33"/>
      <c r="K157" s="33"/>
      <c r="L157" s="33"/>
      <c r="M157" s="33"/>
      <c r="N157" s="33"/>
      <c r="O157" s="33"/>
      <c r="P157" s="33"/>
      <c r="Q157" s="33"/>
      <c r="R157" s="33"/>
      <c r="S157" s="33"/>
      <c r="T157" s="16" t="s">
        <v>38</v>
      </c>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c r="DH157" s="33"/>
      <c r="DI157" s="33"/>
      <c r="DJ157" s="33"/>
      <c r="DK157" s="33"/>
      <c r="DL157" s="33"/>
      <c r="DM157" s="33"/>
      <c r="DN157" s="33"/>
      <c r="DO157" s="33"/>
      <c r="DP157" s="33"/>
      <c r="DQ157" s="33"/>
      <c r="DR157" s="33"/>
      <c r="DS157" s="33"/>
      <c r="DT157" s="33"/>
      <c r="DU157" s="33"/>
      <c r="DV157" s="33"/>
      <c r="DW157" s="33"/>
      <c r="DX157" s="33"/>
      <c r="DY157" s="33"/>
      <c r="DZ157" s="33"/>
      <c r="EA157" s="33"/>
      <c r="EB157" s="33"/>
      <c r="EC157" s="33"/>
      <c r="ED157" s="33"/>
      <c r="EE157" s="33"/>
      <c r="EF157" s="33"/>
      <c r="EG157" s="33"/>
      <c r="EH157" s="33"/>
      <c r="EI157" s="33"/>
      <c r="EJ157" s="33"/>
      <c r="EK157" s="33"/>
      <c r="EL157" s="33"/>
      <c r="EM157" s="33"/>
      <c r="EN157" s="33"/>
      <c r="EO157" s="33"/>
      <c r="EP157" s="33"/>
      <c r="EQ157" s="33"/>
      <c r="ER157" s="33"/>
      <c r="ES157" s="33"/>
      <c r="ET157" s="33"/>
      <c r="EU157" s="33"/>
      <c r="EV157" s="33"/>
      <c r="EW157" s="33"/>
      <c r="EX157" s="33"/>
      <c r="EY157" s="33"/>
      <c r="EZ157" s="33"/>
      <c r="FA157" s="33"/>
      <c r="FB157" s="33"/>
      <c r="FC157" s="33"/>
      <c r="FD157" s="33"/>
      <c r="FE157" s="33"/>
      <c r="FF157" s="33"/>
      <c r="FG157" s="33"/>
      <c r="FH157" s="33"/>
      <c r="FI157" s="33"/>
      <c r="FJ157" s="33"/>
      <c r="FK157" s="33"/>
      <c r="FL157" s="33"/>
      <c r="FM157" s="33"/>
      <c r="FN157" s="33"/>
      <c r="FO157" s="33"/>
      <c r="FP157" s="33"/>
      <c r="FQ157" s="33"/>
      <c r="FR157" s="33"/>
      <c r="FS157" s="33"/>
      <c r="FT157" s="33"/>
      <c r="FU157" s="33"/>
      <c r="FV157" s="33"/>
      <c r="FW157" s="33"/>
      <c r="FX157" s="33"/>
      <c r="FY157" s="33"/>
      <c r="FZ157" s="33"/>
      <c r="GA157" s="33"/>
      <c r="GB157" s="33"/>
      <c r="GC157" s="33"/>
      <c r="GD157" s="33"/>
      <c r="GE157" s="33"/>
      <c r="GF157" s="33"/>
      <c r="GG157" s="33"/>
      <c r="GH157" s="33"/>
      <c r="GI157" s="33"/>
      <c r="GJ157" s="33"/>
      <c r="GK157" s="33"/>
      <c r="GL157" s="33"/>
      <c r="GM157" s="33"/>
    </row>
    <row r="158" spans="1:195" s="15" customFormat="1" ht="15.75" customHeight="1" x14ac:dyDescent="0.2">
      <c r="A158" s="73" t="s">
        <v>4</v>
      </c>
      <c r="B158" s="15" t="s">
        <v>5</v>
      </c>
      <c r="C158" s="15" t="s">
        <v>120</v>
      </c>
      <c r="D158" s="15">
        <v>0</v>
      </c>
      <c r="E158" s="30">
        <v>1900</v>
      </c>
      <c r="F158" s="30">
        <f>+D158*E158</f>
        <v>0</v>
      </c>
      <c r="G158" s="36"/>
      <c r="H158" s="33" t="s">
        <v>133</v>
      </c>
      <c r="I158" s="36"/>
      <c r="J158" s="33"/>
      <c r="K158" s="33"/>
      <c r="L158" s="33"/>
      <c r="M158" s="33"/>
      <c r="N158" s="33"/>
      <c r="O158" s="33"/>
      <c r="P158" s="33"/>
      <c r="Q158" s="33"/>
      <c r="R158" s="33"/>
      <c r="S158" s="33"/>
      <c r="T158" s="30">
        <v>1900</v>
      </c>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c r="DH158" s="33"/>
      <c r="DI158" s="33"/>
      <c r="DJ158" s="33"/>
      <c r="DK158" s="33"/>
      <c r="DL158" s="33"/>
      <c r="DM158" s="33"/>
      <c r="DN158" s="33"/>
      <c r="DO158" s="33"/>
      <c r="DP158" s="33"/>
      <c r="DQ158" s="33"/>
      <c r="DR158" s="33"/>
      <c r="DS158" s="33"/>
      <c r="DT158" s="33"/>
      <c r="DU158" s="33"/>
      <c r="DV158" s="33"/>
      <c r="DW158" s="33"/>
      <c r="DX158" s="33"/>
      <c r="DY158" s="33"/>
      <c r="DZ158" s="33"/>
      <c r="EA158" s="33"/>
      <c r="EB158" s="33"/>
      <c r="EC158" s="33"/>
      <c r="ED158" s="33"/>
      <c r="EE158" s="33"/>
      <c r="EF158" s="33"/>
      <c r="EG158" s="33"/>
      <c r="EH158" s="33"/>
      <c r="EI158" s="33"/>
      <c r="EJ158" s="33"/>
      <c r="EK158" s="33"/>
      <c r="EL158" s="33"/>
      <c r="EM158" s="33"/>
      <c r="EN158" s="33"/>
      <c r="EO158" s="33"/>
      <c r="EP158" s="33"/>
      <c r="EQ158" s="33"/>
      <c r="ER158" s="33"/>
      <c r="ES158" s="33"/>
      <c r="ET158" s="33"/>
      <c r="EU158" s="33"/>
      <c r="EV158" s="33"/>
      <c r="EW158" s="33"/>
      <c r="EX158" s="33"/>
      <c r="EY158" s="33"/>
      <c r="EZ158" s="33"/>
      <c r="FA158" s="33"/>
      <c r="FB158" s="33"/>
      <c r="FC158" s="33"/>
      <c r="FD158" s="33"/>
      <c r="FE158" s="33"/>
      <c r="FF158" s="33"/>
      <c r="FG158" s="33"/>
      <c r="FH158" s="33"/>
      <c r="FI158" s="33"/>
      <c r="FJ158" s="33"/>
      <c r="FK158" s="33"/>
      <c r="FL158" s="33"/>
      <c r="FM158" s="33"/>
      <c r="FN158" s="33"/>
      <c r="FO158" s="33"/>
      <c r="FP158" s="33"/>
      <c r="FQ158" s="33"/>
      <c r="FR158" s="33"/>
      <c r="FS158" s="33"/>
      <c r="FT158" s="33"/>
      <c r="FU158" s="33"/>
      <c r="FV158" s="33"/>
      <c r="FW158" s="33"/>
      <c r="FX158" s="33"/>
      <c r="FY158" s="33"/>
      <c r="FZ158" s="33"/>
      <c r="GA158" s="33"/>
      <c r="GB158" s="33"/>
      <c r="GC158" s="33"/>
      <c r="GD158" s="33"/>
      <c r="GE158" s="33"/>
      <c r="GF158" s="33"/>
      <c r="GG158" s="33"/>
      <c r="GH158" s="33"/>
      <c r="GI158" s="33"/>
      <c r="GJ158" s="33"/>
      <c r="GK158" s="33"/>
      <c r="GL158" s="33"/>
      <c r="GM158" s="33"/>
    </row>
    <row r="159" spans="1:195" s="15" customFormat="1" ht="15.75" customHeight="1" x14ac:dyDescent="0.2">
      <c r="A159" s="73" t="s">
        <v>7</v>
      </c>
      <c r="B159" s="15" t="s">
        <v>8</v>
      </c>
      <c r="C159" s="15" t="s">
        <v>120</v>
      </c>
      <c r="D159" s="15">
        <v>0</v>
      </c>
      <c r="E159" s="30">
        <v>1360</v>
      </c>
      <c r="F159" s="30">
        <f t="shared" ref="F159:F165" si="16">+D159*E159</f>
        <v>0</v>
      </c>
      <c r="G159" s="36"/>
      <c r="H159" s="33" t="s">
        <v>133</v>
      </c>
      <c r="I159" s="36"/>
      <c r="J159" s="33"/>
      <c r="K159" s="33"/>
      <c r="L159" s="33"/>
      <c r="M159" s="33"/>
      <c r="N159" s="33"/>
      <c r="O159" s="33"/>
      <c r="P159" s="33"/>
      <c r="Q159" s="33"/>
      <c r="R159" s="33"/>
      <c r="S159" s="33"/>
      <c r="T159" s="30">
        <v>1360</v>
      </c>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c r="DH159" s="33"/>
      <c r="DI159" s="33"/>
      <c r="DJ159" s="33"/>
      <c r="DK159" s="33"/>
      <c r="DL159" s="33"/>
      <c r="DM159" s="33"/>
      <c r="DN159" s="33"/>
      <c r="DO159" s="33"/>
      <c r="DP159" s="33"/>
      <c r="DQ159" s="33"/>
      <c r="DR159" s="33"/>
      <c r="DS159" s="33"/>
      <c r="DT159" s="33"/>
      <c r="DU159" s="33"/>
      <c r="DV159" s="33"/>
      <c r="DW159" s="33"/>
      <c r="DX159" s="33"/>
      <c r="DY159" s="33"/>
      <c r="DZ159" s="33"/>
      <c r="EA159" s="33"/>
      <c r="EB159" s="33"/>
      <c r="EC159" s="33"/>
      <c r="ED159" s="33"/>
      <c r="EE159" s="33"/>
      <c r="EF159" s="33"/>
      <c r="EG159" s="33"/>
      <c r="EH159" s="33"/>
      <c r="EI159" s="33"/>
      <c r="EJ159" s="33"/>
      <c r="EK159" s="33"/>
      <c r="EL159" s="33"/>
      <c r="EM159" s="33"/>
      <c r="EN159" s="33"/>
      <c r="EO159" s="33"/>
      <c r="EP159" s="33"/>
      <c r="EQ159" s="33"/>
      <c r="ER159" s="33"/>
      <c r="ES159" s="33"/>
      <c r="ET159" s="33"/>
      <c r="EU159" s="33"/>
      <c r="EV159" s="33"/>
      <c r="EW159" s="33"/>
      <c r="EX159" s="33"/>
      <c r="EY159" s="33"/>
      <c r="EZ159" s="33"/>
      <c r="FA159" s="33"/>
      <c r="FB159" s="33"/>
      <c r="FC159" s="33"/>
      <c r="FD159" s="33"/>
      <c r="FE159" s="33"/>
      <c r="FF159" s="33"/>
      <c r="FG159" s="33"/>
      <c r="FH159" s="33"/>
      <c r="FI159" s="33"/>
      <c r="FJ159" s="33"/>
      <c r="FK159" s="33"/>
      <c r="FL159" s="33"/>
      <c r="FM159" s="33"/>
      <c r="FN159" s="33"/>
      <c r="FO159" s="33"/>
      <c r="FP159" s="33"/>
      <c r="FQ159" s="33"/>
      <c r="FR159" s="33"/>
      <c r="FS159" s="33"/>
      <c r="FT159" s="33"/>
      <c r="FU159" s="33"/>
      <c r="FV159" s="33"/>
      <c r="FW159" s="33"/>
      <c r="FX159" s="33"/>
      <c r="FY159" s="33"/>
      <c r="FZ159" s="33"/>
      <c r="GA159" s="33"/>
      <c r="GB159" s="33"/>
      <c r="GC159" s="33"/>
      <c r="GD159" s="33"/>
      <c r="GE159" s="33"/>
      <c r="GF159" s="33"/>
      <c r="GG159" s="33"/>
      <c r="GH159" s="33"/>
      <c r="GI159" s="33"/>
      <c r="GJ159" s="33"/>
      <c r="GK159" s="33"/>
      <c r="GL159" s="33"/>
      <c r="GM159" s="33"/>
    </row>
    <row r="160" spans="1:195" s="15" customFormat="1" ht="15.75" customHeight="1" x14ac:dyDescent="0.2">
      <c r="A160" s="73" t="s">
        <v>9</v>
      </c>
      <c r="B160" s="15" t="s">
        <v>10</v>
      </c>
      <c r="C160" s="15" t="s">
        <v>120</v>
      </c>
      <c r="D160" s="15">
        <v>0</v>
      </c>
      <c r="E160" s="30">
        <v>1090</v>
      </c>
      <c r="F160" s="30">
        <f t="shared" si="16"/>
        <v>0</v>
      </c>
      <c r="G160" s="36"/>
      <c r="H160" s="33" t="s">
        <v>133</v>
      </c>
      <c r="I160" s="36"/>
      <c r="J160" s="33"/>
      <c r="K160" s="33"/>
      <c r="L160" s="33"/>
      <c r="M160" s="33"/>
      <c r="N160" s="33"/>
      <c r="O160" s="33"/>
      <c r="P160" s="33"/>
      <c r="Q160" s="33"/>
      <c r="R160" s="33"/>
      <c r="S160" s="33"/>
      <c r="T160" s="30">
        <v>1090</v>
      </c>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c r="DH160" s="33"/>
      <c r="DI160" s="33"/>
      <c r="DJ160" s="33"/>
      <c r="DK160" s="33"/>
      <c r="DL160" s="33"/>
      <c r="DM160" s="33"/>
      <c r="DN160" s="33"/>
      <c r="DO160" s="33"/>
      <c r="DP160" s="33"/>
      <c r="DQ160" s="33"/>
      <c r="DR160" s="33"/>
      <c r="DS160" s="33"/>
      <c r="DT160" s="33"/>
      <c r="DU160" s="33"/>
      <c r="DV160" s="33"/>
      <c r="DW160" s="33"/>
      <c r="DX160" s="33"/>
      <c r="DY160" s="33"/>
      <c r="DZ160" s="33"/>
      <c r="EA160" s="33"/>
      <c r="EB160" s="33"/>
      <c r="EC160" s="33"/>
      <c r="ED160" s="33"/>
      <c r="EE160" s="33"/>
      <c r="EF160" s="33"/>
      <c r="EG160" s="33"/>
      <c r="EH160" s="33"/>
      <c r="EI160" s="33"/>
      <c r="EJ160" s="33"/>
      <c r="EK160" s="33"/>
      <c r="EL160" s="33"/>
      <c r="EM160" s="33"/>
      <c r="EN160" s="33"/>
      <c r="EO160" s="33"/>
      <c r="EP160" s="33"/>
      <c r="EQ160" s="33"/>
      <c r="ER160" s="33"/>
      <c r="ES160" s="33"/>
      <c r="ET160" s="33"/>
      <c r="EU160" s="33"/>
      <c r="EV160" s="33"/>
      <c r="EW160" s="33"/>
      <c r="EX160" s="33"/>
      <c r="EY160" s="33"/>
      <c r="EZ160" s="33"/>
      <c r="FA160" s="33"/>
      <c r="FB160" s="33"/>
      <c r="FC160" s="33"/>
      <c r="FD160" s="33"/>
      <c r="FE160" s="33"/>
      <c r="FF160" s="33"/>
      <c r="FG160" s="33"/>
      <c r="FH160" s="33"/>
      <c r="FI160" s="33"/>
      <c r="FJ160" s="33"/>
      <c r="FK160" s="33"/>
      <c r="FL160" s="33"/>
      <c r="FM160" s="33"/>
      <c r="FN160" s="33"/>
      <c r="FO160" s="33"/>
      <c r="FP160" s="33"/>
      <c r="FQ160" s="33"/>
      <c r="FR160" s="33"/>
      <c r="FS160" s="33"/>
      <c r="FT160" s="33"/>
      <c r="FU160" s="33"/>
      <c r="FV160" s="33"/>
      <c r="FW160" s="33"/>
      <c r="FX160" s="33"/>
      <c r="FY160" s="33"/>
      <c r="FZ160" s="33"/>
      <c r="GA160" s="33"/>
      <c r="GB160" s="33"/>
      <c r="GC160" s="33"/>
      <c r="GD160" s="33"/>
      <c r="GE160" s="33"/>
      <c r="GF160" s="33"/>
      <c r="GG160" s="33"/>
      <c r="GH160" s="33"/>
      <c r="GI160" s="33"/>
      <c r="GJ160" s="33"/>
      <c r="GK160" s="33"/>
      <c r="GL160" s="33"/>
      <c r="GM160" s="33"/>
    </row>
    <row r="161" spans="1:195" s="15" customFormat="1" ht="15.75" customHeight="1" x14ac:dyDescent="0.2">
      <c r="A161" s="73" t="s">
        <v>11</v>
      </c>
      <c r="B161" s="15" t="s">
        <v>12</v>
      </c>
      <c r="C161" s="15" t="s">
        <v>120</v>
      </c>
      <c r="D161" s="15">
        <v>0</v>
      </c>
      <c r="E161" s="30">
        <v>815</v>
      </c>
      <c r="F161" s="30">
        <f t="shared" si="16"/>
        <v>0</v>
      </c>
      <c r="G161" s="36"/>
      <c r="H161" s="33" t="s">
        <v>133</v>
      </c>
      <c r="I161" s="36"/>
      <c r="J161" s="33"/>
      <c r="K161" s="33"/>
      <c r="L161" s="33"/>
      <c r="M161" s="33"/>
      <c r="N161" s="33"/>
      <c r="O161" s="33"/>
      <c r="P161" s="33"/>
      <c r="Q161" s="33"/>
      <c r="R161" s="33"/>
      <c r="S161" s="33"/>
      <c r="T161" s="30">
        <v>815</v>
      </c>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c r="DH161" s="33"/>
      <c r="DI161" s="33"/>
      <c r="DJ161" s="33"/>
      <c r="DK161" s="33"/>
      <c r="DL161" s="33"/>
      <c r="DM161" s="33"/>
      <c r="DN161" s="33"/>
      <c r="DO161" s="33"/>
      <c r="DP161" s="33"/>
      <c r="DQ161" s="33"/>
      <c r="DR161" s="33"/>
      <c r="DS161" s="33"/>
      <c r="DT161" s="33"/>
      <c r="DU161" s="33"/>
      <c r="DV161" s="33"/>
      <c r="DW161" s="33"/>
      <c r="DX161" s="33"/>
      <c r="DY161" s="33"/>
      <c r="DZ161" s="33"/>
      <c r="EA161" s="33"/>
      <c r="EB161" s="33"/>
      <c r="EC161" s="33"/>
      <c r="ED161" s="33"/>
      <c r="EE161" s="33"/>
      <c r="EF161" s="33"/>
      <c r="EG161" s="33"/>
      <c r="EH161" s="33"/>
      <c r="EI161" s="33"/>
      <c r="EJ161" s="33"/>
      <c r="EK161" s="33"/>
      <c r="EL161" s="33"/>
      <c r="EM161" s="33"/>
      <c r="EN161" s="33"/>
      <c r="EO161" s="33"/>
      <c r="EP161" s="33"/>
      <c r="EQ161" s="33"/>
      <c r="ER161" s="33"/>
      <c r="ES161" s="33"/>
      <c r="ET161" s="33"/>
      <c r="EU161" s="33"/>
      <c r="EV161" s="33"/>
      <c r="EW161" s="33"/>
      <c r="EX161" s="33"/>
      <c r="EY161" s="33"/>
      <c r="EZ161" s="33"/>
      <c r="FA161" s="33"/>
      <c r="FB161" s="33"/>
      <c r="FC161" s="33"/>
      <c r="FD161" s="33"/>
      <c r="FE161" s="33"/>
      <c r="FF161" s="33"/>
      <c r="FG161" s="33"/>
      <c r="FH161" s="33"/>
      <c r="FI161" s="33"/>
      <c r="FJ161" s="33"/>
      <c r="FK161" s="33"/>
      <c r="FL161" s="33"/>
      <c r="FM161" s="33"/>
      <c r="FN161" s="33"/>
      <c r="FO161" s="33"/>
      <c r="FP161" s="33"/>
      <c r="FQ161" s="33"/>
      <c r="FR161" s="33"/>
      <c r="FS161" s="33"/>
      <c r="FT161" s="33"/>
      <c r="FU161" s="33"/>
      <c r="FV161" s="33"/>
      <c r="FW161" s="33"/>
      <c r="FX161" s="33"/>
      <c r="FY161" s="33"/>
      <c r="FZ161" s="33"/>
      <c r="GA161" s="33"/>
      <c r="GB161" s="33"/>
      <c r="GC161" s="33"/>
      <c r="GD161" s="33"/>
      <c r="GE161" s="33"/>
      <c r="GF161" s="33"/>
      <c r="GG161" s="33"/>
      <c r="GH161" s="33"/>
      <c r="GI161" s="33"/>
      <c r="GJ161" s="33"/>
      <c r="GK161" s="33"/>
      <c r="GL161" s="33"/>
      <c r="GM161" s="33"/>
    </row>
    <row r="162" spans="1:195" s="15" customFormat="1" ht="15.75" customHeight="1" x14ac:dyDescent="0.2">
      <c r="A162" s="73" t="s">
        <v>13</v>
      </c>
      <c r="B162" s="15" t="s">
        <v>14</v>
      </c>
      <c r="C162" s="15" t="s">
        <v>120</v>
      </c>
      <c r="D162" s="15">
        <v>0</v>
      </c>
      <c r="E162" s="30">
        <v>675</v>
      </c>
      <c r="F162" s="30">
        <f t="shared" si="16"/>
        <v>0</v>
      </c>
      <c r="G162" s="36"/>
      <c r="H162" s="33" t="s">
        <v>133</v>
      </c>
      <c r="I162" s="36"/>
      <c r="J162" s="33"/>
      <c r="K162" s="33"/>
      <c r="L162" s="33"/>
      <c r="M162" s="33"/>
      <c r="N162" s="33"/>
      <c r="O162" s="33"/>
      <c r="P162" s="33"/>
      <c r="Q162" s="33"/>
      <c r="R162" s="33"/>
      <c r="S162" s="33"/>
      <c r="T162" s="30">
        <v>675</v>
      </c>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c r="DH162" s="33"/>
      <c r="DI162" s="33"/>
      <c r="DJ162" s="33"/>
      <c r="DK162" s="33"/>
      <c r="DL162" s="33"/>
      <c r="DM162" s="33"/>
      <c r="DN162" s="33"/>
      <c r="DO162" s="33"/>
      <c r="DP162" s="33"/>
      <c r="DQ162" s="33"/>
      <c r="DR162" s="33"/>
      <c r="DS162" s="33"/>
      <c r="DT162" s="33"/>
      <c r="DU162" s="33"/>
      <c r="DV162" s="33"/>
      <c r="DW162" s="33"/>
      <c r="DX162" s="33"/>
      <c r="DY162" s="33"/>
      <c r="DZ162" s="33"/>
      <c r="EA162" s="33"/>
      <c r="EB162" s="33"/>
      <c r="EC162" s="33"/>
      <c r="ED162" s="33"/>
      <c r="EE162" s="33"/>
      <c r="EF162" s="33"/>
      <c r="EG162" s="33"/>
      <c r="EH162" s="33"/>
      <c r="EI162" s="33"/>
      <c r="EJ162" s="33"/>
      <c r="EK162" s="33"/>
      <c r="EL162" s="33"/>
      <c r="EM162" s="33"/>
      <c r="EN162" s="33"/>
      <c r="EO162" s="33"/>
      <c r="EP162" s="33"/>
      <c r="EQ162" s="33"/>
      <c r="ER162" s="33"/>
      <c r="ES162" s="33"/>
      <c r="ET162" s="33"/>
      <c r="EU162" s="33"/>
      <c r="EV162" s="33"/>
      <c r="EW162" s="33"/>
      <c r="EX162" s="33"/>
      <c r="EY162" s="33"/>
      <c r="EZ162" s="33"/>
      <c r="FA162" s="33"/>
      <c r="FB162" s="33"/>
      <c r="FC162" s="33"/>
      <c r="FD162" s="33"/>
      <c r="FE162" s="33"/>
      <c r="FF162" s="33"/>
      <c r="FG162" s="33"/>
      <c r="FH162" s="33"/>
      <c r="FI162" s="33"/>
      <c r="FJ162" s="33"/>
      <c r="FK162" s="33"/>
      <c r="FL162" s="33"/>
      <c r="FM162" s="33"/>
      <c r="FN162" s="33"/>
      <c r="FO162" s="33"/>
      <c r="FP162" s="33"/>
      <c r="FQ162" s="33"/>
      <c r="FR162" s="33"/>
      <c r="FS162" s="33"/>
      <c r="FT162" s="33"/>
      <c r="FU162" s="33"/>
      <c r="FV162" s="33"/>
      <c r="FW162" s="33"/>
      <c r="FX162" s="33"/>
      <c r="FY162" s="33"/>
      <c r="FZ162" s="33"/>
      <c r="GA162" s="33"/>
      <c r="GB162" s="33"/>
      <c r="GC162" s="33"/>
      <c r="GD162" s="33"/>
      <c r="GE162" s="33"/>
      <c r="GF162" s="33"/>
      <c r="GG162" s="33"/>
      <c r="GH162" s="33"/>
      <c r="GI162" s="33"/>
      <c r="GJ162" s="33"/>
      <c r="GK162" s="33"/>
      <c r="GL162" s="33"/>
      <c r="GM162" s="33"/>
    </row>
    <row r="163" spans="1:195" s="15" customFormat="1" ht="15.75" customHeight="1" x14ac:dyDescent="0.2">
      <c r="C163" s="15" t="s">
        <v>15</v>
      </c>
      <c r="D163" s="15">
        <v>0</v>
      </c>
      <c r="E163" s="30">
        <v>338</v>
      </c>
      <c r="F163" s="30">
        <f t="shared" si="16"/>
        <v>0</v>
      </c>
      <c r="G163" s="36"/>
      <c r="H163" s="33" t="s">
        <v>74</v>
      </c>
      <c r="I163" s="36"/>
      <c r="J163" s="33"/>
      <c r="K163" s="33"/>
      <c r="L163" s="33"/>
      <c r="M163" s="33"/>
      <c r="N163" s="33"/>
      <c r="O163" s="33"/>
      <c r="P163" s="33"/>
      <c r="Q163" s="33"/>
      <c r="R163" s="33"/>
      <c r="S163" s="33"/>
      <c r="T163" s="30">
        <v>338</v>
      </c>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c r="DH163" s="33"/>
      <c r="DI163" s="33"/>
      <c r="DJ163" s="33"/>
      <c r="DK163" s="33"/>
      <c r="DL163" s="33"/>
      <c r="DM163" s="33"/>
      <c r="DN163" s="33"/>
      <c r="DO163" s="33"/>
      <c r="DP163" s="33"/>
      <c r="DQ163" s="33"/>
      <c r="DR163" s="33"/>
      <c r="DS163" s="33"/>
      <c r="DT163" s="33"/>
      <c r="DU163" s="33"/>
      <c r="DV163" s="33"/>
      <c r="DW163" s="33"/>
      <c r="DX163" s="33"/>
      <c r="DY163" s="33"/>
      <c r="DZ163" s="33"/>
      <c r="EA163" s="33"/>
      <c r="EB163" s="33"/>
      <c r="EC163" s="33"/>
      <c r="ED163" s="33"/>
      <c r="EE163" s="33"/>
      <c r="EF163" s="33"/>
      <c r="EG163" s="33"/>
      <c r="EH163" s="33"/>
      <c r="EI163" s="33"/>
      <c r="EJ163" s="33"/>
      <c r="EK163" s="33"/>
      <c r="EL163" s="33"/>
      <c r="EM163" s="33"/>
      <c r="EN163" s="33"/>
      <c r="EO163" s="33"/>
      <c r="EP163" s="33"/>
      <c r="EQ163" s="33"/>
      <c r="ER163" s="33"/>
      <c r="ES163" s="33"/>
      <c r="ET163" s="33"/>
      <c r="EU163" s="33"/>
      <c r="EV163" s="33"/>
      <c r="EW163" s="33"/>
      <c r="EX163" s="33"/>
      <c r="EY163" s="33"/>
      <c r="EZ163" s="33"/>
      <c r="FA163" s="33"/>
      <c r="FB163" s="33"/>
      <c r="FC163" s="33"/>
      <c r="FD163" s="33"/>
      <c r="FE163" s="33"/>
      <c r="FF163" s="33"/>
      <c r="FG163" s="33"/>
      <c r="FH163" s="33"/>
      <c r="FI163" s="33"/>
      <c r="FJ163" s="33"/>
      <c r="FK163" s="33"/>
      <c r="FL163" s="33"/>
      <c r="FM163" s="33"/>
      <c r="FN163" s="33"/>
      <c r="FO163" s="33"/>
      <c r="FP163" s="33"/>
      <c r="FQ163" s="33"/>
      <c r="FR163" s="33"/>
      <c r="FS163" s="33"/>
      <c r="FT163" s="33"/>
      <c r="FU163" s="33"/>
      <c r="FV163" s="33"/>
      <c r="FW163" s="33"/>
      <c r="FX163" s="33"/>
      <c r="FY163" s="33"/>
      <c r="FZ163" s="33"/>
      <c r="GA163" s="33"/>
      <c r="GB163" s="33"/>
      <c r="GC163" s="33"/>
      <c r="GD163" s="33"/>
      <c r="GE163" s="33"/>
      <c r="GF163" s="33"/>
      <c r="GG163" s="33"/>
      <c r="GH163" s="33"/>
      <c r="GI163" s="33"/>
      <c r="GJ163" s="33"/>
      <c r="GK163" s="33"/>
      <c r="GL163" s="33"/>
      <c r="GM163" s="33"/>
    </row>
    <row r="164" spans="1:195" s="15" customFormat="1" ht="15.75" customHeight="1" x14ac:dyDescent="0.2">
      <c r="C164" s="15" t="s">
        <v>16</v>
      </c>
      <c r="D164" s="15">
        <v>0</v>
      </c>
      <c r="E164" s="30">
        <v>170</v>
      </c>
      <c r="F164" s="30">
        <f t="shared" si="16"/>
        <v>0</v>
      </c>
      <c r="G164" s="36"/>
      <c r="H164" s="33" t="s">
        <v>75</v>
      </c>
      <c r="I164" s="36"/>
      <c r="J164" s="33"/>
      <c r="K164" s="33"/>
      <c r="L164" s="33"/>
      <c r="M164" s="33"/>
      <c r="N164" s="33"/>
      <c r="O164" s="33"/>
      <c r="P164" s="33"/>
      <c r="Q164" s="33"/>
      <c r="R164" s="33"/>
      <c r="S164" s="33"/>
      <c r="T164" s="30">
        <v>170</v>
      </c>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c r="DH164" s="33"/>
      <c r="DI164" s="33"/>
      <c r="DJ164" s="33"/>
      <c r="DK164" s="33"/>
      <c r="DL164" s="33"/>
      <c r="DM164" s="33"/>
      <c r="DN164" s="33"/>
      <c r="DO164" s="33"/>
      <c r="DP164" s="33"/>
      <c r="DQ164" s="33"/>
      <c r="DR164" s="33"/>
      <c r="DS164" s="33"/>
      <c r="DT164" s="33"/>
      <c r="DU164" s="33"/>
      <c r="DV164" s="33"/>
      <c r="DW164" s="33"/>
      <c r="DX164" s="33"/>
      <c r="DY164" s="33"/>
      <c r="DZ164" s="33"/>
      <c r="EA164" s="33"/>
      <c r="EB164" s="33"/>
      <c r="EC164" s="33"/>
      <c r="ED164" s="33"/>
      <c r="EE164" s="33"/>
      <c r="EF164" s="33"/>
      <c r="EG164" s="33"/>
      <c r="EH164" s="33"/>
      <c r="EI164" s="33"/>
      <c r="EJ164" s="33"/>
      <c r="EK164" s="33"/>
      <c r="EL164" s="33"/>
      <c r="EM164" s="33"/>
      <c r="EN164" s="33"/>
      <c r="EO164" s="33"/>
      <c r="EP164" s="33"/>
      <c r="EQ164" s="33"/>
      <c r="ER164" s="33"/>
      <c r="ES164" s="33"/>
      <c r="ET164" s="33"/>
      <c r="EU164" s="33"/>
      <c r="EV164" s="33"/>
      <c r="EW164" s="33"/>
      <c r="EX164" s="33"/>
      <c r="EY164" s="33"/>
      <c r="EZ164" s="33"/>
      <c r="FA164" s="33"/>
      <c r="FB164" s="33"/>
      <c r="FC164" s="33"/>
      <c r="FD164" s="33"/>
      <c r="FE164" s="33"/>
      <c r="FF164" s="33"/>
      <c r="FG164" s="33"/>
      <c r="FH164" s="33"/>
      <c r="FI164" s="33"/>
      <c r="FJ164" s="33"/>
      <c r="FK164" s="33"/>
      <c r="FL164" s="33"/>
      <c r="FM164" s="33"/>
      <c r="FN164" s="33"/>
      <c r="FO164" s="33"/>
      <c r="FP164" s="33"/>
      <c r="FQ164" s="33"/>
      <c r="FR164" s="33"/>
      <c r="FS164" s="33"/>
      <c r="FT164" s="33"/>
      <c r="FU164" s="33"/>
      <c r="FV164" s="33"/>
      <c r="FW164" s="33"/>
      <c r="FX164" s="33"/>
      <c r="FY164" s="33"/>
      <c r="FZ164" s="33"/>
      <c r="GA164" s="33"/>
      <c r="GB164" s="33"/>
      <c r="GC164" s="33"/>
      <c r="GD164" s="33"/>
      <c r="GE164" s="33"/>
      <c r="GF164" s="33"/>
      <c r="GG164" s="33"/>
      <c r="GH164" s="33"/>
      <c r="GI164" s="33"/>
      <c r="GJ164" s="33"/>
      <c r="GK164" s="33"/>
      <c r="GL164" s="33"/>
      <c r="GM164" s="33"/>
    </row>
    <row r="165" spans="1:195" s="15" customFormat="1" ht="15.75" customHeight="1" x14ac:dyDescent="0.2">
      <c r="C165" s="15" t="s">
        <v>17</v>
      </c>
      <c r="D165" s="15">
        <v>0</v>
      </c>
      <c r="E165" s="30">
        <v>68</v>
      </c>
      <c r="F165" s="30">
        <f t="shared" si="16"/>
        <v>0</v>
      </c>
      <c r="G165" s="36"/>
      <c r="H165" s="33"/>
      <c r="I165" s="36"/>
      <c r="J165" s="33"/>
      <c r="K165" s="33"/>
      <c r="L165" s="33"/>
      <c r="M165" s="33"/>
      <c r="N165" s="33"/>
      <c r="O165" s="33"/>
      <c r="P165" s="33"/>
      <c r="Q165" s="33"/>
      <c r="R165" s="33"/>
      <c r="S165" s="33"/>
      <c r="T165" s="30">
        <v>68</v>
      </c>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c r="DH165" s="33"/>
      <c r="DI165" s="33"/>
      <c r="DJ165" s="33"/>
      <c r="DK165" s="33"/>
      <c r="DL165" s="33"/>
      <c r="DM165" s="33"/>
      <c r="DN165" s="33"/>
      <c r="DO165" s="33"/>
      <c r="DP165" s="33"/>
      <c r="DQ165" s="33"/>
      <c r="DR165" s="33"/>
      <c r="DS165" s="33"/>
      <c r="DT165" s="33"/>
      <c r="DU165" s="33"/>
      <c r="DV165" s="33"/>
      <c r="DW165" s="33"/>
      <c r="DX165" s="33"/>
      <c r="DY165" s="33"/>
      <c r="DZ165" s="33"/>
      <c r="EA165" s="33"/>
      <c r="EB165" s="33"/>
      <c r="EC165" s="33"/>
      <c r="ED165" s="33"/>
      <c r="EE165" s="33"/>
      <c r="EF165" s="33"/>
      <c r="EG165" s="33"/>
      <c r="EH165" s="33"/>
      <c r="EI165" s="33"/>
      <c r="EJ165" s="33"/>
      <c r="EK165" s="33"/>
      <c r="EL165" s="33"/>
      <c r="EM165" s="33"/>
      <c r="EN165" s="33"/>
      <c r="EO165" s="33"/>
      <c r="EP165" s="33"/>
      <c r="EQ165" s="33"/>
      <c r="ER165" s="33"/>
      <c r="ES165" s="33"/>
      <c r="ET165" s="33"/>
      <c r="EU165" s="33"/>
      <c r="EV165" s="33"/>
      <c r="EW165" s="33"/>
      <c r="EX165" s="33"/>
      <c r="EY165" s="33"/>
      <c r="EZ165" s="33"/>
      <c r="FA165" s="33"/>
      <c r="FB165" s="33"/>
      <c r="FC165" s="33"/>
      <c r="FD165" s="33"/>
      <c r="FE165" s="33"/>
      <c r="FF165" s="33"/>
      <c r="FG165" s="33"/>
      <c r="FH165" s="33"/>
      <c r="FI165" s="33"/>
      <c r="FJ165" s="33"/>
      <c r="FK165" s="33"/>
      <c r="FL165" s="33"/>
      <c r="FM165" s="33"/>
      <c r="FN165" s="33"/>
      <c r="FO165" s="33"/>
      <c r="FP165" s="33"/>
      <c r="FQ165" s="33"/>
      <c r="FR165" s="33"/>
      <c r="FS165" s="33"/>
      <c r="FT165" s="33"/>
      <c r="FU165" s="33"/>
      <c r="FV165" s="33"/>
      <c r="FW165" s="33"/>
      <c r="FX165" s="33"/>
      <c r="FY165" s="33"/>
      <c r="FZ165" s="33"/>
      <c r="GA165" s="33"/>
      <c r="GB165" s="33"/>
      <c r="GC165" s="33"/>
      <c r="GD165" s="33"/>
      <c r="GE165" s="33"/>
      <c r="GF165" s="33"/>
      <c r="GG165" s="33"/>
      <c r="GH165" s="33"/>
      <c r="GI165" s="33"/>
      <c r="GJ165" s="33"/>
      <c r="GK165" s="33"/>
      <c r="GL165" s="33"/>
      <c r="GM165" s="33"/>
    </row>
    <row r="166" spans="1:195" s="15" customFormat="1" ht="15.75" customHeight="1" x14ac:dyDescent="0.25">
      <c r="A166" s="18" t="s">
        <v>25</v>
      </c>
      <c r="B166" s="18"/>
      <c r="C166" s="18"/>
      <c r="D166" s="17"/>
      <c r="E166" s="74"/>
      <c r="F166" s="31">
        <f>SUM(F158:F165)</f>
        <v>0</v>
      </c>
      <c r="G166" s="36"/>
      <c r="H166" s="33"/>
      <c r="I166" s="36"/>
      <c r="J166" s="33"/>
      <c r="K166" s="33"/>
      <c r="L166" s="33"/>
      <c r="M166" s="33"/>
      <c r="N166" s="33"/>
      <c r="O166" s="33"/>
      <c r="P166" s="33"/>
      <c r="Q166" s="33"/>
      <c r="R166" s="33"/>
      <c r="S166" s="33"/>
      <c r="T166" s="74"/>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c r="DH166" s="33"/>
      <c r="DI166" s="33"/>
      <c r="DJ166" s="33"/>
      <c r="DK166" s="33"/>
      <c r="DL166" s="33"/>
      <c r="DM166" s="33"/>
      <c r="DN166" s="33"/>
      <c r="DO166" s="33"/>
      <c r="DP166" s="33"/>
      <c r="DQ166" s="33"/>
      <c r="DR166" s="33"/>
      <c r="DS166" s="33"/>
      <c r="DT166" s="33"/>
      <c r="DU166" s="33"/>
      <c r="DV166" s="33"/>
      <c r="DW166" s="33"/>
      <c r="DX166" s="33"/>
      <c r="DY166" s="33"/>
      <c r="DZ166" s="33"/>
      <c r="EA166" s="33"/>
      <c r="EB166" s="33"/>
      <c r="EC166" s="33"/>
      <c r="ED166" s="33"/>
      <c r="EE166" s="33"/>
      <c r="EF166" s="33"/>
      <c r="EG166" s="33"/>
      <c r="EH166" s="33"/>
      <c r="EI166" s="33"/>
      <c r="EJ166" s="33"/>
      <c r="EK166" s="33"/>
      <c r="EL166" s="33"/>
      <c r="EM166" s="33"/>
      <c r="EN166" s="33"/>
      <c r="EO166" s="33"/>
      <c r="EP166" s="33"/>
      <c r="EQ166" s="33"/>
      <c r="ER166" s="33"/>
      <c r="ES166" s="33"/>
      <c r="ET166" s="33"/>
      <c r="EU166" s="33"/>
      <c r="EV166" s="33"/>
      <c r="EW166" s="33"/>
      <c r="EX166" s="33"/>
      <c r="EY166" s="33"/>
      <c r="EZ166" s="33"/>
      <c r="FA166" s="33"/>
      <c r="FB166" s="33"/>
      <c r="FC166" s="33"/>
      <c r="FD166" s="33"/>
      <c r="FE166" s="33"/>
      <c r="FF166" s="33"/>
      <c r="FG166" s="33"/>
      <c r="FH166" s="33"/>
      <c r="FI166" s="33"/>
      <c r="FJ166" s="33"/>
      <c r="FK166" s="33"/>
      <c r="FL166" s="33"/>
      <c r="FM166" s="33"/>
      <c r="FN166" s="33"/>
      <c r="FO166" s="33"/>
      <c r="FP166" s="33"/>
      <c r="FQ166" s="33"/>
      <c r="FR166" s="33"/>
      <c r="FS166" s="33"/>
      <c r="FT166" s="33"/>
      <c r="FU166" s="33"/>
      <c r="FV166" s="33"/>
      <c r="FW166" s="33"/>
      <c r="FX166" s="33"/>
      <c r="FY166" s="33"/>
      <c r="FZ166" s="33"/>
      <c r="GA166" s="33"/>
      <c r="GB166" s="33"/>
      <c r="GC166" s="33"/>
      <c r="GD166" s="33"/>
      <c r="GE166" s="33"/>
      <c r="GF166" s="33"/>
      <c r="GG166" s="33"/>
      <c r="GH166" s="33"/>
      <c r="GI166" s="33"/>
      <c r="GJ166" s="33"/>
      <c r="GK166" s="33"/>
      <c r="GL166" s="33"/>
      <c r="GM166" s="33"/>
    </row>
    <row r="167" spans="1:195" s="15" customFormat="1" ht="15.75" customHeight="1" x14ac:dyDescent="0.2">
      <c r="D167" s="30"/>
      <c r="E167" s="30"/>
      <c r="G167" s="36"/>
      <c r="H167" s="33"/>
      <c r="I167" s="36"/>
      <c r="J167" s="33"/>
      <c r="K167" s="33"/>
      <c r="L167" s="33"/>
      <c r="M167" s="33"/>
      <c r="N167" s="33"/>
      <c r="O167" s="33"/>
      <c r="P167" s="33"/>
      <c r="Q167" s="33"/>
      <c r="R167" s="33"/>
      <c r="S167" s="33"/>
      <c r="T167" s="30"/>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c r="DJ167" s="33"/>
      <c r="DK167" s="33"/>
      <c r="DL167" s="33"/>
      <c r="DM167" s="33"/>
      <c r="DN167" s="33"/>
      <c r="DO167" s="33"/>
      <c r="DP167" s="33"/>
      <c r="DQ167" s="33"/>
      <c r="DR167" s="33"/>
      <c r="DS167" s="33"/>
      <c r="DT167" s="33"/>
      <c r="DU167" s="33"/>
      <c r="DV167" s="33"/>
      <c r="DW167" s="33"/>
      <c r="DX167" s="33"/>
      <c r="DY167" s="33"/>
      <c r="DZ167" s="33"/>
      <c r="EA167" s="33"/>
      <c r="EB167" s="33"/>
      <c r="EC167" s="33"/>
      <c r="ED167" s="33"/>
      <c r="EE167" s="33"/>
      <c r="EF167" s="33"/>
      <c r="EG167" s="33"/>
      <c r="EH167" s="33"/>
      <c r="EI167" s="33"/>
      <c r="EJ167" s="33"/>
      <c r="EK167" s="33"/>
      <c r="EL167" s="33"/>
      <c r="EM167" s="33"/>
      <c r="EN167" s="33"/>
      <c r="EO167" s="33"/>
      <c r="EP167" s="33"/>
      <c r="EQ167" s="33"/>
      <c r="ER167" s="33"/>
      <c r="ES167" s="33"/>
      <c r="ET167" s="33"/>
      <c r="EU167" s="33"/>
      <c r="EV167" s="33"/>
      <c r="EW167" s="33"/>
      <c r="EX167" s="33"/>
      <c r="EY167" s="33"/>
      <c r="EZ167" s="33"/>
      <c r="FA167" s="33"/>
      <c r="FB167" s="33"/>
      <c r="FC167" s="33"/>
      <c r="FD167" s="33"/>
      <c r="FE167" s="33"/>
      <c r="FF167" s="33"/>
      <c r="FG167" s="33"/>
      <c r="FH167" s="33"/>
      <c r="FI167" s="33"/>
      <c r="FJ167" s="33"/>
      <c r="FK167" s="33"/>
      <c r="FL167" s="33"/>
      <c r="FM167" s="33"/>
      <c r="FN167" s="33"/>
      <c r="FO167" s="33"/>
      <c r="FP167" s="33"/>
      <c r="FQ167" s="33"/>
      <c r="FR167" s="33"/>
      <c r="FS167" s="33"/>
      <c r="FT167" s="33"/>
      <c r="FU167" s="33"/>
      <c r="FV167" s="33"/>
      <c r="FW167" s="33"/>
      <c r="FX167" s="33"/>
      <c r="FY167" s="33"/>
      <c r="FZ167" s="33"/>
      <c r="GA167" s="33"/>
      <c r="GB167" s="33"/>
      <c r="GC167" s="33"/>
      <c r="GD167" s="33"/>
      <c r="GE167" s="33"/>
      <c r="GF167" s="33"/>
      <c r="GG167" s="33"/>
      <c r="GH167" s="33"/>
      <c r="GI167" s="33"/>
      <c r="GJ167" s="33"/>
      <c r="GK167" s="33"/>
      <c r="GL167" s="33"/>
      <c r="GM167" s="33"/>
    </row>
    <row r="168" spans="1:195" s="15" customFormat="1" ht="15.75" customHeight="1" x14ac:dyDescent="0.25">
      <c r="C168" s="64" t="s">
        <v>122</v>
      </c>
      <c r="D168" s="16" t="s">
        <v>69</v>
      </c>
      <c r="E168" s="16" t="s">
        <v>38</v>
      </c>
      <c r="F168" s="16" t="s">
        <v>91</v>
      </c>
      <c r="G168" s="36"/>
      <c r="H168" s="33"/>
      <c r="I168" s="36"/>
      <c r="J168" s="33"/>
      <c r="K168" s="33"/>
      <c r="L168" s="33"/>
      <c r="M168" s="33"/>
      <c r="N168" s="33"/>
      <c r="O168" s="33"/>
      <c r="P168" s="33"/>
      <c r="Q168" s="33"/>
      <c r="R168" s="33"/>
      <c r="S168" s="33"/>
      <c r="T168" s="16" t="s">
        <v>38</v>
      </c>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c r="DH168" s="33"/>
      <c r="DI168" s="33"/>
      <c r="DJ168" s="33"/>
      <c r="DK168" s="33"/>
      <c r="DL168" s="33"/>
      <c r="DM168" s="33"/>
      <c r="DN168" s="33"/>
      <c r="DO168" s="33"/>
      <c r="DP168" s="33"/>
      <c r="DQ168" s="33"/>
      <c r="DR168" s="33"/>
      <c r="DS168" s="33"/>
      <c r="DT168" s="33"/>
      <c r="DU168" s="33"/>
      <c r="DV168" s="33"/>
      <c r="DW168" s="33"/>
      <c r="DX168" s="33"/>
      <c r="DY168" s="33"/>
      <c r="DZ168" s="33"/>
      <c r="EA168" s="33"/>
      <c r="EB168" s="33"/>
      <c r="EC168" s="33"/>
      <c r="ED168" s="33"/>
      <c r="EE168" s="33"/>
      <c r="EF168" s="33"/>
      <c r="EG168" s="33"/>
      <c r="EH168" s="33"/>
      <c r="EI168" s="33"/>
      <c r="EJ168" s="33"/>
      <c r="EK168" s="33"/>
      <c r="EL168" s="33"/>
      <c r="EM168" s="33"/>
      <c r="EN168" s="33"/>
      <c r="EO168" s="33"/>
      <c r="EP168" s="33"/>
      <c r="EQ168" s="33"/>
      <c r="ER168" s="33"/>
      <c r="ES168" s="33"/>
      <c r="ET168" s="33"/>
      <c r="EU168" s="33"/>
      <c r="EV168" s="33"/>
      <c r="EW168" s="33"/>
      <c r="EX168" s="33"/>
      <c r="EY168" s="33"/>
      <c r="EZ168" s="33"/>
      <c r="FA168" s="33"/>
      <c r="FB168" s="33"/>
      <c r="FC168" s="33"/>
      <c r="FD168" s="33"/>
      <c r="FE168" s="33"/>
      <c r="FF168" s="33"/>
      <c r="FG168" s="33"/>
      <c r="FH168" s="33"/>
      <c r="FI168" s="33"/>
      <c r="FJ168" s="33"/>
      <c r="FK168" s="33"/>
      <c r="FL168" s="33"/>
      <c r="FM168" s="33"/>
      <c r="FN168" s="33"/>
      <c r="FO168" s="33"/>
      <c r="FP168" s="33"/>
      <c r="FQ168" s="33"/>
      <c r="FR168" s="33"/>
      <c r="FS168" s="33"/>
      <c r="FT168" s="33"/>
      <c r="FU168" s="33"/>
      <c r="FV168" s="33"/>
      <c r="FW168" s="33"/>
      <c r="FX168" s="33"/>
      <c r="FY168" s="33"/>
      <c r="FZ168" s="33"/>
      <c r="GA168" s="33"/>
      <c r="GB168" s="33"/>
      <c r="GC168" s="33"/>
      <c r="GD168" s="33"/>
      <c r="GE168" s="33"/>
      <c r="GF168" s="33"/>
      <c r="GG168" s="33"/>
      <c r="GH168" s="33"/>
      <c r="GI168" s="33"/>
      <c r="GJ168" s="33"/>
      <c r="GK168" s="33"/>
      <c r="GL168" s="33"/>
      <c r="GM168" s="33"/>
    </row>
    <row r="169" spans="1:195" s="15" customFormat="1" ht="15.75" customHeight="1" x14ac:dyDescent="0.2">
      <c r="A169" s="73" t="s">
        <v>4</v>
      </c>
      <c r="B169" s="15" t="s">
        <v>5</v>
      </c>
      <c r="C169" s="15" t="s">
        <v>123</v>
      </c>
      <c r="D169" s="15">
        <v>0</v>
      </c>
      <c r="E169" s="30">
        <v>1230</v>
      </c>
      <c r="F169" s="30">
        <f>+D169*E169</f>
        <v>0</v>
      </c>
      <c r="G169" s="36"/>
      <c r="H169" s="33" t="s">
        <v>133</v>
      </c>
      <c r="I169" s="36"/>
      <c r="J169" s="33"/>
      <c r="K169" s="33"/>
      <c r="L169" s="33"/>
      <c r="M169" s="33"/>
      <c r="N169" s="33"/>
      <c r="O169" s="33"/>
      <c r="P169" s="33"/>
      <c r="Q169" s="33"/>
      <c r="R169" s="33"/>
      <c r="S169" s="33"/>
      <c r="T169" s="30">
        <v>1230</v>
      </c>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c r="DH169" s="33"/>
      <c r="DI169" s="33"/>
      <c r="DJ169" s="33"/>
      <c r="DK169" s="33"/>
      <c r="DL169" s="33"/>
      <c r="DM169" s="33"/>
      <c r="DN169" s="33"/>
      <c r="DO169" s="33"/>
      <c r="DP169" s="33"/>
      <c r="DQ169" s="33"/>
      <c r="DR169" s="33"/>
      <c r="DS169" s="33"/>
      <c r="DT169" s="33"/>
      <c r="DU169" s="33"/>
      <c r="DV169" s="33"/>
      <c r="DW169" s="33"/>
      <c r="DX169" s="33"/>
      <c r="DY169" s="33"/>
      <c r="DZ169" s="33"/>
      <c r="EA169" s="33"/>
      <c r="EB169" s="33"/>
      <c r="EC169" s="33"/>
      <c r="ED169" s="33"/>
      <c r="EE169" s="33"/>
      <c r="EF169" s="33"/>
      <c r="EG169" s="33"/>
      <c r="EH169" s="33"/>
      <c r="EI169" s="33"/>
      <c r="EJ169" s="33"/>
      <c r="EK169" s="33"/>
      <c r="EL169" s="33"/>
      <c r="EM169" s="33"/>
      <c r="EN169" s="33"/>
      <c r="EO169" s="33"/>
      <c r="EP169" s="33"/>
      <c r="EQ169" s="33"/>
      <c r="ER169" s="33"/>
      <c r="ES169" s="33"/>
      <c r="ET169" s="33"/>
      <c r="EU169" s="33"/>
      <c r="EV169" s="33"/>
      <c r="EW169" s="33"/>
      <c r="EX169" s="33"/>
      <c r="EY169" s="33"/>
      <c r="EZ169" s="33"/>
      <c r="FA169" s="33"/>
      <c r="FB169" s="33"/>
      <c r="FC169" s="33"/>
      <c r="FD169" s="33"/>
      <c r="FE169" s="33"/>
      <c r="FF169" s="33"/>
      <c r="FG169" s="33"/>
      <c r="FH169" s="33"/>
      <c r="FI169" s="33"/>
      <c r="FJ169" s="33"/>
      <c r="FK169" s="33"/>
      <c r="FL169" s="33"/>
      <c r="FM169" s="33"/>
      <c r="FN169" s="33"/>
      <c r="FO169" s="33"/>
      <c r="FP169" s="33"/>
      <c r="FQ169" s="33"/>
      <c r="FR169" s="33"/>
      <c r="FS169" s="33"/>
      <c r="FT169" s="33"/>
      <c r="FU169" s="33"/>
      <c r="FV169" s="33"/>
      <c r="FW169" s="33"/>
      <c r="FX169" s="33"/>
      <c r="FY169" s="33"/>
      <c r="FZ169" s="33"/>
      <c r="GA169" s="33"/>
      <c r="GB169" s="33"/>
      <c r="GC169" s="33"/>
      <c r="GD169" s="33"/>
      <c r="GE169" s="33"/>
      <c r="GF169" s="33"/>
      <c r="GG169" s="33"/>
      <c r="GH169" s="33"/>
      <c r="GI169" s="33"/>
      <c r="GJ169" s="33"/>
      <c r="GK169" s="33"/>
      <c r="GL169" s="33"/>
      <c r="GM169" s="33"/>
    </row>
    <row r="170" spans="1:195" s="15" customFormat="1" ht="15.75" customHeight="1" x14ac:dyDescent="0.2">
      <c r="A170" s="73" t="s">
        <v>7</v>
      </c>
      <c r="B170" s="15" t="s">
        <v>8</v>
      </c>
      <c r="C170" s="15" t="s">
        <v>123</v>
      </c>
      <c r="D170" s="15">
        <v>0</v>
      </c>
      <c r="E170" s="30">
        <v>1065</v>
      </c>
      <c r="F170" s="30">
        <f t="shared" ref="F170:F176" si="17">+D170*E170</f>
        <v>0</v>
      </c>
      <c r="G170" s="36"/>
      <c r="H170" s="33" t="s">
        <v>133</v>
      </c>
      <c r="I170" s="36"/>
      <c r="J170" s="33"/>
      <c r="K170" s="33"/>
      <c r="L170" s="33"/>
      <c r="M170" s="33"/>
      <c r="N170" s="33"/>
      <c r="O170" s="33"/>
      <c r="P170" s="33"/>
      <c r="Q170" s="33"/>
      <c r="R170" s="33"/>
      <c r="S170" s="33"/>
      <c r="T170" s="30">
        <v>1065</v>
      </c>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c r="CZ170" s="33"/>
      <c r="DA170" s="33"/>
      <c r="DB170" s="33"/>
      <c r="DC170" s="33"/>
      <c r="DD170" s="33"/>
      <c r="DE170" s="33"/>
      <c r="DF170" s="33"/>
      <c r="DG170" s="33"/>
      <c r="DH170" s="33"/>
      <c r="DI170" s="33"/>
      <c r="DJ170" s="33"/>
      <c r="DK170" s="33"/>
      <c r="DL170" s="33"/>
      <c r="DM170" s="33"/>
      <c r="DN170" s="33"/>
      <c r="DO170" s="33"/>
      <c r="DP170" s="33"/>
      <c r="DQ170" s="33"/>
      <c r="DR170" s="33"/>
      <c r="DS170" s="33"/>
      <c r="DT170" s="33"/>
      <c r="DU170" s="33"/>
      <c r="DV170" s="33"/>
      <c r="DW170" s="33"/>
      <c r="DX170" s="33"/>
      <c r="DY170" s="33"/>
      <c r="DZ170" s="33"/>
      <c r="EA170" s="33"/>
      <c r="EB170" s="33"/>
      <c r="EC170" s="33"/>
      <c r="ED170" s="33"/>
      <c r="EE170" s="33"/>
      <c r="EF170" s="33"/>
      <c r="EG170" s="33"/>
      <c r="EH170" s="33"/>
      <c r="EI170" s="33"/>
      <c r="EJ170" s="33"/>
      <c r="EK170" s="33"/>
      <c r="EL170" s="33"/>
      <c r="EM170" s="33"/>
      <c r="EN170" s="33"/>
      <c r="EO170" s="33"/>
      <c r="EP170" s="33"/>
      <c r="EQ170" s="33"/>
      <c r="ER170" s="33"/>
      <c r="ES170" s="33"/>
      <c r="ET170" s="33"/>
      <c r="EU170" s="33"/>
      <c r="EV170" s="33"/>
      <c r="EW170" s="33"/>
      <c r="EX170" s="33"/>
      <c r="EY170" s="33"/>
      <c r="EZ170" s="33"/>
      <c r="FA170" s="33"/>
      <c r="FB170" s="33"/>
      <c r="FC170" s="33"/>
      <c r="FD170" s="33"/>
      <c r="FE170" s="33"/>
      <c r="FF170" s="33"/>
      <c r="FG170" s="33"/>
      <c r="FH170" s="33"/>
      <c r="FI170" s="33"/>
      <c r="FJ170" s="33"/>
      <c r="FK170" s="33"/>
      <c r="FL170" s="33"/>
      <c r="FM170" s="33"/>
      <c r="FN170" s="33"/>
      <c r="FO170" s="33"/>
      <c r="FP170" s="33"/>
      <c r="FQ170" s="33"/>
      <c r="FR170" s="33"/>
      <c r="FS170" s="33"/>
      <c r="FT170" s="33"/>
      <c r="FU170" s="33"/>
      <c r="FV170" s="33"/>
      <c r="FW170" s="33"/>
      <c r="FX170" s="33"/>
      <c r="FY170" s="33"/>
      <c r="FZ170" s="33"/>
      <c r="GA170" s="33"/>
      <c r="GB170" s="33"/>
      <c r="GC170" s="33"/>
      <c r="GD170" s="33"/>
      <c r="GE170" s="33"/>
      <c r="GF170" s="33"/>
      <c r="GG170" s="33"/>
      <c r="GH170" s="33"/>
      <c r="GI170" s="33"/>
      <c r="GJ170" s="33"/>
      <c r="GK170" s="33"/>
      <c r="GL170" s="33"/>
      <c r="GM170" s="33"/>
    </row>
    <row r="171" spans="1:195" s="15" customFormat="1" ht="15.75" customHeight="1" x14ac:dyDescent="0.2">
      <c r="A171" s="73" t="s">
        <v>9</v>
      </c>
      <c r="B171" s="15" t="s">
        <v>10</v>
      </c>
      <c r="C171" s="15" t="s">
        <v>123</v>
      </c>
      <c r="D171" s="15">
        <v>0</v>
      </c>
      <c r="E171" s="30">
        <v>785</v>
      </c>
      <c r="F171" s="30">
        <f t="shared" si="17"/>
        <v>0</v>
      </c>
      <c r="G171" s="36"/>
      <c r="H171" s="33" t="s">
        <v>133</v>
      </c>
      <c r="I171" s="36"/>
      <c r="J171" s="33"/>
      <c r="K171" s="33"/>
      <c r="L171" s="33"/>
      <c r="M171" s="33"/>
      <c r="N171" s="33"/>
      <c r="O171" s="33"/>
      <c r="P171" s="33"/>
      <c r="Q171" s="33"/>
      <c r="R171" s="33"/>
      <c r="S171" s="33"/>
      <c r="T171" s="30">
        <v>785</v>
      </c>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c r="DH171" s="33"/>
      <c r="DI171" s="33"/>
      <c r="DJ171" s="33"/>
      <c r="DK171" s="33"/>
      <c r="DL171" s="33"/>
      <c r="DM171" s="33"/>
      <c r="DN171" s="33"/>
      <c r="DO171" s="33"/>
      <c r="DP171" s="33"/>
      <c r="DQ171" s="33"/>
      <c r="DR171" s="33"/>
      <c r="DS171" s="33"/>
      <c r="DT171" s="33"/>
      <c r="DU171" s="33"/>
      <c r="DV171" s="33"/>
      <c r="DW171" s="33"/>
      <c r="DX171" s="33"/>
      <c r="DY171" s="33"/>
      <c r="DZ171" s="33"/>
      <c r="EA171" s="33"/>
      <c r="EB171" s="33"/>
      <c r="EC171" s="33"/>
      <c r="ED171" s="33"/>
      <c r="EE171" s="33"/>
      <c r="EF171" s="33"/>
      <c r="EG171" s="33"/>
      <c r="EH171" s="33"/>
      <c r="EI171" s="33"/>
      <c r="EJ171" s="33"/>
      <c r="EK171" s="33"/>
      <c r="EL171" s="33"/>
      <c r="EM171" s="33"/>
      <c r="EN171" s="33"/>
      <c r="EO171" s="33"/>
      <c r="EP171" s="33"/>
      <c r="EQ171" s="33"/>
      <c r="ER171" s="33"/>
      <c r="ES171" s="33"/>
      <c r="ET171" s="33"/>
      <c r="EU171" s="33"/>
      <c r="EV171" s="33"/>
      <c r="EW171" s="33"/>
      <c r="EX171" s="33"/>
      <c r="EY171" s="33"/>
      <c r="EZ171" s="33"/>
      <c r="FA171" s="33"/>
      <c r="FB171" s="33"/>
      <c r="FC171" s="33"/>
      <c r="FD171" s="33"/>
      <c r="FE171" s="33"/>
      <c r="FF171" s="33"/>
      <c r="FG171" s="33"/>
      <c r="FH171" s="33"/>
      <c r="FI171" s="33"/>
      <c r="FJ171" s="33"/>
      <c r="FK171" s="33"/>
      <c r="FL171" s="33"/>
      <c r="FM171" s="33"/>
      <c r="FN171" s="33"/>
      <c r="FO171" s="33"/>
      <c r="FP171" s="33"/>
      <c r="FQ171" s="33"/>
      <c r="FR171" s="33"/>
      <c r="FS171" s="33"/>
      <c r="FT171" s="33"/>
      <c r="FU171" s="33"/>
      <c r="FV171" s="33"/>
      <c r="FW171" s="33"/>
      <c r="FX171" s="33"/>
      <c r="FY171" s="33"/>
      <c r="FZ171" s="33"/>
      <c r="GA171" s="33"/>
      <c r="GB171" s="33"/>
      <c r="GC171" s="33"/>
      <c r="GD171" s="33"/>
      <c r="GE171" s="33"/>
      <c r="GF171" s="33"/>
      <c r="GG171" s="33"/>
      <c r="GH171" s="33"/>
      <c r="GI171" s="33"/>
      <c r="GJ171" s="33"/>
      <c r="GK171" s="33"/>
      <c r="GL171" s="33"/>
      <c r="GM171" s="33"/>
    </row>
    <row r="172" spans="1:195" s="15" customFormat="1" ht="15.75" customHeight="1" x14ac:dyDescent="0.2">
      <c r="A172" s="73" t="s">
        <v>11</v>
      </c>
      <c r="B172" s="15" t="s">
        <v>12</v>
      </c>
      <c r="C172" s="15" t="s">
        <v>123</v>
      </c>
      <c r="D172" s="15">
        <v>0</v>
      </c>
      <c r="E172" s="30">
        <v>680</v>
      </c>
      <c r="F172" s="30">
        <f t="shared" si="17"/>
        <v>0</v>
      </c>
      <c r="G172" s="36"/>
      <c r="H172" s="33" t="s">
        <v>133</v>
      </c>
      <c r="I172" s="36"/>
      <c r="J172" s="33"/>
      <c r="K172" s="33"/>
      <c r="L172" s="33"/>
      <c r="M172" s="33"/>
      <c r="N172" s="33"/>
      <c r="O172" s="33"/>
      <c r="P172" s="33"/>
      <c r="Q172" s="33"/>
      <c r="R172" s="33"/>
      <c r="S172" s="33"/>
      <c r="T172" s="30">
        <v>680</v>
      </c>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c r="FD172" s="33"/>
      <c r="FE172" s="33"/>
      <c r="FF172" s="33"/>
      <c r="FG172" s="33"/>
      <c r="FH172" s="33"/>
      <c r="FI172" s="33"/>
      <c r="FJ172" s="33"/>
      <c r="FK172" s="33"/>
      <c r="FL172" s="33"/>
      <c r="FM172" s="33"/>
      <c r="FN172" s="33"/>
      <c r="FO172" s="33"/>
      <c r="FP172" s="33"/>
      <c r="FQ172" s="33"/>
      <c r="FR172" s="33"/>
      <c r="FS172" s="33"/>
      <c r="FT172" s="33"/>
      <c r="FU172" s="33"/>
      <c r="FV172" s="33"/>
      <c r="FW172" s="33"/>
      <c r="FX172" s="33"/>
      <c r="FY172" s="33"/>
      <c r="FZ172" s="33"/>
      <c r="GA172" s="33"/>
      <c r="GB172" s="33"/>
      <c r="GC172" s="33"/>
      <c r="GD172" s="33"/>
      <c r="GE172" s="33"/>
      <c r="GF172" s="33"/>
      <c r="GG172" s="33"/>
      <c r="GH172" s="33"/>
      <c r="GI172" s="33"/>
      <c r="GJ172" s="33"/>
      <c r="GK172" s="33"/>
      <c r="GL172" s="33"/>
      <c r="GM172" s="33"/>
    </row>
    <row r="173" spans="1:195" s="15" customFormat="1" ht="15.75" customHeight="1" x14ac:dyDescent="0.2">
      <c r="A173" s="73" t="s">
        <v>13</v>
      </c>
      <c r="B173" s="15" t="s">
        <v>14</v>
      </c>
      <c r="C173" s="15" t="s">
        <v>123</v>
      </c>
      <c r="D173" s="15">
        <v>0</v>
      </c>
      <c r="E173" s="30">
        <v>515</v>
      </c>
      <c r="F173" s="30">
        <f t="shared" si="17"/>
        <v>0</v>
      </c>
      <c r="G173" s="36"/>
      <c r="H173" s="33" t="s">
        <v>133</v>
      </c>
      <c r="I173" s="36"/>
      <c r="J173" s="33"/>
      <c r="K173" s="33"/>
      <c r="L173" s="33"/>
      <c r="M173" s="33"/>
      <c r="N173" s="33"/>
      <c r="O173" s="33"/>
      <c r="P173" s="33"/>
      <c r="Q173" s="33"/>
      <c r="R173" s="33"/>
      <c r="S173" s="33"/>
      <c r="T173" s="30">
        <v>515</v>
      </c>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c r="FD173" s="33"/>
      <c r="FE173" s="33"/>
      <c r="FF173" s="33"/>
      <c r="FG173" s="33"/>
      <c r="FH173" s="33"/>
      <c r="FI173" s="33"/>
      <c r="FJ173" s="33"/>
      <c r="FK173" s="33"/>
      <c r="FL173" s="33"/>
      <c r="FM173" s="33"/>
      <c r="FN173" s="33"/>
      <c r="FO173" s="33"/>
      <c r="FP173" s="33"/>
      <c r="FQ173" s="33"/>
      <c r="FR173" s="33"/>
      <c r="FS173" s="33"/>
      <c r="FT173" s="33"/>
      <c r="FU173" s="33"/>
      <c r="FV173" s="33"/>
      <c r="FW173" s="33"/>
      <c r="FX173" s="33"/>
      <c r="FY173" s="33"/>
      <c r="FZ173" s="33"/>
      <c r="GA173" s="33"/>
      <c r="GB173" s="33"/>
      <c r="GC173" s="33"/>
      <c r="GD173" s="33"/>
      <c r="GE173" s="33"/>
      <c r="GF173" s="33"/>
      <c r="GG173" s="33"/>
      <c r="GH173" s="33"/>
      <c r="GI173" s="33"/>
      <c r="GJ173" s="33"/>
      <c r="GK173" s="33"/>
      <c r="GL173" s="33"/>
      <c r="GM173" s="33"/>
    </row>
    <row r="174" spans="1:195" s="15" customFormat="1" ht="15.75" customHeight="1" x14ac:dyDescent="0.2">
      <c r="C174" s="15" t="s">
        <v>15</v>
      </c>
      <c r="D174" s="15">
        <v>0</v>
      </c>
      <c r="E174" s="30">
        <v>260</v>
      </c>
      <c r="F174" s="30">
        <f t="shared" si="17"/>
        <v>0</v>
      </c>
      <c r="G174" s="36"/>
      <c r="H174" s="33" t="s">
        <v>74</v>
      </c>
      <c r="I174" s="36"/>
      <c r="J174" s="33"/>
      <c r="K174" s="33"/>
      <c r="L174" s="33"/>
      <c r="M174" s="33"/>
      <c r="N174" s="33"/>
      <c r="O174" s="33"/>
      <c r="P174" s="33"/>
      <c r="Q174" s="33"/>
      <c r="R174" s="33"/>
      <c r="S174" s="33"/>
      <c r="T174" s="30">
        <v>260</v>
      </c>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c r="DH174" s="33"/>
      <c r="DI174" s="33"/>
      <c r="DJ174" s="33"/>
      <c r="DK174" s="33"/>
      <c r="DL174" s="33"/>
      <c r="DM174" s="33"/>
      <c r="DN174" s="33"/>
      <c r="DO174" s="33"/>
      <c r="DP174" s="33"/>
      <c r="DQ174" s="33"/>
      <c r="DR174" s="33"/>
      <c r="DS174" s="33"/>
      <c r="DT174" s="33"/>
      <c r="DU174" s="33"/>
      <c r="DV174" s="33"/>
      <c r="DW174" s="33"/>
      <c r="DX174" s="33"/>
      <c r="DY174" s="33"/>
      <c r="DZ174" s="33"/>
      <c r="EA174" s="33"/>
      <c r="EB174" s="33"/>
      <c r="EC174" s="33"/>
      <c r="ED174" s="33"/>
      <c r="EE174" s="33"/>
      <c r="EF174" s="33"/>
      <c r="EG174" s="33"/>
      <c r="EH174" s="33"/>
      <c r="EI174" s="33"/>
      <c r="EJ174" s="33"/>
      <c r="EK174" s="33"/>
      <c r="EL174" s="33"/>
      <c r="EM174" s="33"/>
      <c r="EN174" s="33"/>
      <c r="EO174" s="33"/>
      <c r="EP174" s="33"/>
      <c r="EQ174" s="33"/>
      <c r="ER174" s="33"/>
      <c r="ES174" s="33"/>
      <c r="ET174" s="33"/>
      <c r="EU174" s="33"/>
      <c r="EV174" s="33"/>
      <c r="EW174" s="33"/>
      <c r="EX174" s="33"/>
      <c r="EY174" s="33"/>
      <c r="EZ174" s="33"/>
      <c r="FA174" s="33"/>
      <c r="FB174" s="33"/>
      <c r="FC174" s="33"/>
      <c r="FD174" s="33"/>
      <c r="FE174" s="33"/>
      <c r="FF174" s="33"/>
      <c r="FG174" s="33"/>
      <c r="FH174" s="33"/>
      <c r="FI174" s="33"/>
      <c r="FJ174" s="33"/>
      <c r="FK174" s="33"/>
      <c r="FL174" s="33"/>
      <c r="FM174" s="33"/>
      <c r="FN174" s="33"/>
      <c r="FO174" s="33"/>
      <c r="FP174" s="33"/>
      <c r="FQ174" s="33"/>
      <c r="FR174" s="33"/>
      <c r="FS174" s="33"/>
      <c r="FT174" s="33"/>
      <c r="FU174" s="33"/>
      <c r="FV174" s="33"/>
      <c r="FW174" s="33"/>
      <c r="FX174" s="33"/>
      <c r="FY174" s="33"/>
      <c r="FZ174" s="33"/>
      <c r="GA174" s="33"/>
      <c r="GB174" s="33"/>
      <c r="GC174" s="33"/>
      <c r="GD174" s="33"/>
      <c r="GE174" s="33"/>
      <c r="GF174" s="33"/>
      <c r="GG174" s="33"/>
      <c r="GH174" s="33"/>
      <c r="GI174" s="33"/>
      <c r="GJ174" s="33"/>
      <c r="GK174" s="33"/>
      <c r="GL174" s="33"/>
      <c r="GM174" s="33"/>
    </row>
    <row r="175" spans="1:195" s="15" customFormat="1" ht="15.75" customHeight="1" x14ac:dyDescent="0.2">
      <c r="C175" s="15" t="s">
        <v>16</v>
      </c>
      <c r="D175" s="15">
        <v>0</v>
      </c>
      <c r="E175" s="30">
        <v>130</v>
      </c>
      <c r="F175" s="30">
        <f t="shared" si="17"/>
        <v>0</v>
      </c>
      <c r="G175" s="36"/>
      <c r="H175" s="33" t="s">
        <v>75</v>
      </c>
      <c r="I175" s="36"/>
      <c r="J175" s="33"/>
      <c r="K175" s="33"/>
      <c r="L175" s="33"/>
      <c r="M175" s="33"/>
      <c r="N175" s="33"/>
      <c r="O175" s="33"/>
      <c r="P175" s="33"/>
      <c r="Q175" s="33"/>
      <c r="R175" s="33"/>
      <c r="S175" s="33"/>
      <c r="T175" s="30">
        <v>130</v>
      </c>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c r="DH175" s="33"/>
      <c r="DI175" s="33"/>
      <c r="DJ175" s="33"/>
      <c r="DK175" s="33"/>
      <c r="DL175" s="33"/>
      <c r="DM175" s="33"/>
      <c r="DN175" s="33"/>
      <c r="DO175" s="33"/>
      <c r="DP175" s="33"/>
      <c r="DQ175" s="33"/>
      <c r="DR175" s="33"/>
      <c r="DS175" s="33"/>
      <c r="DT175" s="33"/>
      <c r="DU175" s="33"/>
      <c r="DV175" s="33"/>
      <c r="DW175" s="33"/>
      <c r="DX175" s="33"/>
      <c r="DY175" s="33"/>
      <c r="DZ175" s="33"/>
      <c r="EA175" s="33"/>
      <c r="EB175" s="33"/>
      <c r="EC175" s="33"/>
      <c r="ED175" s="33"/>
      <c r="EE175" s="33"/>
      <c r="EF175" s="33"/>
      <c r="EG175" s="33"/>
      <c r="EH175" s="33"/>
      <c r="EI175" s="33"/>
      <c r="EJ175" s="33"/>
      <c r="EK175" s="33"/>
      <c r="EL175" s="33"/>
      <c r="EM175" s="33"/>
      <c r="EN175" s="33"/>
      <c r="EO175" s="33"/>
      <c r="EP175" s="33"/>
      <c r="EQ175" s="33"/>
      <c r="ER175" s="33"/>
      <c r="ES175" s="33"/>
      <c r="ET175" s="33"/>
      <c r="EU175" s="33"/>
      <c r="EV175" s="33"/>
      <c r="EW175" s="33"/>
      <c r="EX175" s="33"/>
      <c r="EY175" s="33"/>
      <c r="EZ175" s="33"/>
      <c r="FA175" s="33"/>
      <c r="FB175" s="33"/>
      <c r="FC175" s="33"/>
      <c r="FD175" s="33"/>
      <c r="FE175" s="33"/>
      <c r="FF175" s="33"/>
      <c r="FG175" s="33"/>
      <c r="FH175" s="33"/>
      <c r="FI175" s="33"/>
      <c r="FJ175" s="33"/>
      <c r="FK175" s="33"/>
      <c r="FL175" s="33"/>
      <c r="FM175" s="33"/>
      <c r="FN175" s="33"/>
      <c r="FO175" s="33"/>
      <c r="FP175" s="33"/>
      <c r="FQ175" s="33"/>
      <c r="FR175" s="33"/>
      <c r="FS175" s="33"/>
      <c r="FT175" s="33"/>
      <c r="FU175" s="33"/>
      <c r="FV175" s="33"/>
      <c r="FW175" s="33"/>
      <c r="FX175" s="33"/>
      <c r="FY175" s="33"/>
      <c r="FZ175" s="33"/>
      <c r="GA175" s="33"/>
      <c r="GB175" s="33"/>
      <c r="GC175" s="33"/>
      <c r="GD175" s="33"/>
      <c r="GE175" s="33"/>
      <c r="GF175" s="33"/>
      <c r="GG175" s="33"/>
      <c r="GH175" s="33"/>
      <c r="GI175" s="33"/>
      <c r="GJ175" s="33"/>
      <c r="GK175" s="33"/>
      <c r="GL175" s="33"/>
      <c r="GM175" s="33"/>
    </row>
    <row r="176" spans="1:195" s="15" customFormat="1" ht="15.75" customHeight="1" x14ac:dyDescent="0.2">
      <c r="C176" s="15" t="s">
        <v>17</v>
      </c>
      <c r="D176" s="15">
        <v>0</v>
      </c>
      <c r="E176" s="30">
        <v>52</v>
      </c>
      <c r="F176" s="30">
        <f t="shared" si="17"/>
        <v>0</v>
      </c>
      <c r="G176" s="36"/>
      <c r="H176" s="33"/>
      <c r="I176" s="36"/>
      <c r="J176" s="33"/>
      <c r="K176" s="33"/>
      <c r="L176" s="33"/>
      <c r="M176" s="33"/>
      <c r="N176" s="33"/>
      <c r="O176" s="33"/>
      <c r="P176" s="33"/>
      <c r="Q176" s="33"/>
      <c r="R176" s="33"/>
      <c r="S176" s="33"/>
      <c r="T176" s="30">
        <v>52</v>
      </c>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c r="DH176" s="33"/>
      <c r="DI176" s="33"/>
      <c r="DJ176" s="33"/>
      <c r="DK176" s="33"/>
      <c r="DL176" s="33"/>
      <c r="DM176" s="33"/>
      <c r="DN176" s="33"/>
      <c r="DO176" s="33"/>
      <c r="DP176" s="33"/>
      <c r="DQ176" s="33"/>
      <c r="DR176" s="33"/>
      <c r="DS176" s="33"/>
      <c r="DT176" s="33"/>
      <c r="DU176" s="33"/>
      <c r="DV176" s="33"/>
      <c r="DW176" s="33"/>
      <c r="DX176" s="33"/>
      <c r="DY176" s="33"/>
      <c r="DZ176" s="33"/>
      <c r="EA176" s="33"/>
      <c r="EB176" s="33"/>
      <c r="EC176" s="33"/>
      <c r="ED176" s="33"/>
      <c r="EE176" s="33"/>
      <c r="EF176" s="33"/>
      <c r="EG176" s="33"/>
      <c r="EH176" s="33"/>
      <c r="EI176" s="33"/>
      <c r="EJ176" s="33"/>
      <c r="EK176" s="33"/>
      <c r="EL176" s="33"/>
      <c r="EM176" s="33"/>
      <c r="EN176" s="33"/>
      <c r="EO176" s="33"/>
      <c r="EP176" s="33"/>
      <c r="EQ176" s="33"/>
      <c r="ER176" s="33"/>
      <c r="ES176" s="33"/>
      <c r="ET176" s="33"/>
      <c r="EU176" s="33"/>
      <c r="EV176" s="33"/>
      <c r="EW176" s="33"/>
      <c r="EX176" s="33"/>
      <c r="EY176" s="33"/>
      <c r="EZ176" s="33"/>
      <c r="FA176" s="33"/>
      <c r="FB176" s="33"/>
      <c r="FC176" s="33"/>
      <c r="FD176" s="33"/>
      <c r="FE176" s="33"/>
      <c r="FF176" s="33"/>
      <c r="FG176" s="33"/>
      <c r="FH176" s="33"/>
      <c r="FI176" s="33"/>
      <c r="FJ176" s="33"/>
      <c r="FK176" s="33"/>
      <c r="FL176" s="33"/>
      <c r="FM176" s="33"/>
      <c r="FN176" s="33"/>
      <c r="FO176" s="33"/>
      <c r="FP176" s="33"/>
      <c r="FQ176" s="33"/>
      <c r="FR176" s="33"/>
      <c r="FS176" s="33"/>
      <c r="FT176" s="33"/>
      <c r="FU176" s="33"/>
      <c r="FV176" s="33"/>
      <c r="FW176" s="33"/>
      <c r="FX176" s="33"/>
      <c r="FY176" s="33"/>
      <c r="FZ176" s="33"/>
      <c r="GA176" s="33"/>
      <c r="GB176" s="33"/>
      <c r="GC176" s="33"/>
      <c r="GD176" s="33"/>
      <c r="GE176" s="33"/>
      <c r="GF176" s="33"/>
      <c r="GG176" s="33"/>
      <c r="GH176" s="33"/>
      <c r="GI176" s="33"/>
      <c r="GJ176" s="33"/>
      <c r="GK176" s="33"/>
      <c r="GL176" s="33"/>
      <c r="GM176" s="33"/>
    </row>
    <row r="177" spans="1:195" s="15" customFormat="1" ht="15.75" customHeight="1" x14ac:dyDescent="0.25">
      <c r="A177" s="18" t="s">
        <v>25</v>
      </c>
      <c r="B177" s="18"/>
      <c r="C177" s="18"/>
      <c r="D177" s="17"/>
      <c r="E177" s="74"/>
      <c r="F177" s="31">
        <f>SUM(F169:F176)</f>
        <v>0</v>
      </c>
      <c r="G177" s="36"/>
      <c r="H177" s="35"/>
      <c r="I177" s="36"/>
      <c r="J177" s="33"/>
      <c r="K177" s="33"/>
      <c r="L177" s="33"/>
      <c r="M177" s="33"/>
      <c r="N177" s="33"/>
      <c r="O177" s="33"/>
      <c r="P177" s="33"/>
      <c r="Q177" s="33"/>
      <c r="R177" s="33"/>
      <c r="S177" s="33"/>
      <c r="T177" s="74"/>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c r="DH177" s="33"/>
      <c r="DI177" s="33"/>
      <c r="DJ177" s="33"/>
      <c r="DK177" s="33"/>
      <c r="DL177" s="33"/>
      <c r="DM177" s="33"/>
      <c r="DN177" s="33"/>
      <c r="DO177" s="33"/>
      <c r="DP177" s="33"/>
      <c r="DQ177" s="33"/>
      <c r="DR177" s="33"/>
      <c r="DS177" s="33"/>
      <c r="DT177" s="33"/>
      <c r="DU177" s="33"/>
      <c r="DV177" s="33"/>
      <c r="DW177" s="33"/>
      <c r="DX177" s="33"/>
      <c r="DY177" s="33"/>
      <c r="DZ177" s="33"/>
      <c r="EA177" s="33"/>
      <c r="EB177" s="33"/>
      <c r="EC177" s="33"/>
      <c r="ED177" s="33"/>
      <c r="EE177" s="33"/>
      <c r="EF177" s="33"/>
      <c r="EG177" s="33"/>
      <c r="EH177" s="33"/>
      <c r="EI177" s="33"/>
      <c r="EJ177" s="33"/>
      <c r="EK177" s="33"/>
      <c r="EL177" s="33"/>
      <c r="EM177" s="33"/>
      <c r="EN177" s="33"/>
      <c r="EO177" s="33"/>
      <c r="EP177" s="33"/>
      <c r="EQ177" s="33"/>
      <c r="ER177" s="33"/>
      <c r="ES177" s="33"/>
      <c r="ET177" s="33"/>
      <c r="EU177" s="33"/>
      <c r="EV177" s="33"/>
      <c r="EW177" s="33"/>
      <c r="EX177" s="33"/>
      <c r="EY177" s="33"/>
      <c r="EZ177" s="33"/>
      <c r="FA177" s="33"/>
      <c r="FB177" s="33"/>
      <c r="FC177" s="33"/>
      <c r="FD177" s="33"/>
      <c r="FE177" s="33"/>
      <c r="FF177" s="33"/>
      <c r="FG177" s="33"/>
      <c r="FH177" s="33"/>
      <c r="FI177" s="33"/>
      <c r="FJ177" s="33"/>
      <c r="FK177" s="33"/>
      <c r="FL177" s="33"/>
      <c r="FM177" s="33"/>
      <c r="FN177" s="33"/>
      <c r="FO177" s="33"/>
      <c r="FP177" s="33"/>
      <c r="FQ177" s="33"/>
      <c r="FR177" s="33"/>
      <c r="FS177" s="33"/>
      <c r="FT177" s="33"/>
      <c r="FU177" s="33"/>
      <c r="FV177" s="33"/>
      <c r="FW177" s="33"/>
      <c r="FX177" s="33"/>
      <c r="FY177" s="33"/>
      <c r="FZ177" s="33"/>
      <c r="GA177" s="33"/>
      <c r="GB177" s="33"/>
      <c r="GC177" s="33"/>
      <c r="GD177" s="33"/>
      <c r="GE177" s="33"/>
      <c r="GF177" s="33"/>
      <c r="GG177" s="33"/>
      <c r="GH177" s="33"/>
      <c r="GI177" s="33"/>
      <c r="GJ177" s="33"/>
      <c r="GK177" s="33"/>
      <c r="GL177" s="33"/>
      <c r="GM177" s="33"/>
    </row>
    <row r="178" spans="1:195" s="15" customFormat="1" ht="15.75" customHeight="1" x14ac:dyDescent="0.2">
      <c r="D178" s="30"/>
      <c r="E178" s="30"/>
      <c r="G178" s="36"/>
      <c r="H178" s="33"/>
      <c r="I178" s="36"/>
      <c r="J178" s="33"/>
      <c r="K178" s="33"/>
      <c r="L178" s="33"/>
      <c r="M178" s="33"/>
      <c r="N178" s="33"/>
      <c r="O178" s="33"/>
      <c r="P178" s="33"/>
      <c r="Q178" s="33"/>
      <c r="R178" s="33"/>
      <c r="S178" s="33"/>
      <c r="T178" s="30"/>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c r="FS178" s="33"/>
      <c r="FT178" s="33"/>
      <c r="FU178" s="33"/>
      <c r="FV178" s="33"/>
      <c r="FW178" s="33"/>
      <c r="FX178" s="33"/>
      <c r="FY178" s="33"/>
      <c r="FZ178" s="33"/>
      <c r="GA178" s="33"/>
      <c r="GB178" s="33"/>
      <c r="GC178" s="33"/>
      <c r="GD178" s="33"/>
      <c r="GE178" s="33"/>
      <c r="GF178" s="33"/>
      <c r="GG178" s="33"/>
      <c r="GH178" s="33"/>
      <c r="GI178" s="33"/>
      <c r="GJ178" s="33"/>
      <c r="GK178" s="33"/>
      <c r="GL178" s="33"/>
      <c r="GM178" s="33"/>
    </row>
    <row r="179" spans="1:195" s="15" customFormat="1" ht="15.75" customHeight="1" x14ac:dyDescent="0.25">
      <c r="C179" s="64" t="s">
        <v>99</v>
      </c>
      <c r="D179" s="16" t="s">
        <v>69</v>
      </c>
      <c r="E179" s="16" t="s">
        <v>38</v>
      </c>
      <c r="F179" s="16" t="s">
        <v>91</v>
      </c>
      <c r="G179" s="77"/>
      <c r="H179" s="33"/>
      <c r="I179" s="36"/>
      <c r="J179" s="33"/>
      <c r="K179" s="33"/>
      <c r="L179" s="33"/>
      <c r="M179" s="33"/>
      <c r="N179" s="33"/>
      <c r="O179" s="33"/>
      <c r="P179" s="33"/>
      <c r="Q179" s="33"/>
      <c r="R179" s="33"/>
      <c r="S179" s="33"/>
      <c r="T179" s="16" t="s">
        <v>38</v>
      </c>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c r="DH179" s="33"/>
      <c r="DI179" s="33"/>
      <c r="DJ179" s="33"/>
      <c r="DK179" s="33"/>
      <c r="DL179" s="33"/>
      <c r="DM179" s="33"/>
      <c r="DN179" s="33"/>
      <c r="DO179" s="33"/>
      <c r="DP179" s="33"/>
      <c r="DQ179" s="33"/>
      <c r="DR179" s="33"/>
      <c r="DS179" s="33"/>
      <c r="DT179" s="33"/>
      <c r="DU179" s="33"/>
      <c r="DV179" s="33"/>
      <c r="DW179" s="33"/>
      <c r="DX179" s="33"/>
      <c r="DY179" s="33"/>
      <c r="DZ179" s="33"/>
      <c r="EA179" s="33"/>
      <c r="EB179" s="33"/>
      <c r="EC179" s="33"/>
      <c r="ED179" s="33"/>
      <c r="EE179" s="33"/>
      <c r="EF179" s="33"/>
      <c r="EG179" s="33"/>
      <c r="EH179" s="33"/>
      <c r="EI179" s="33"/>
      <c r="EJ179" s="33"/>
      <c r="EK179" s="33"/>
      <c r="EL179" s="33"/>
      <c r="EM179" s="33"/>
      <c r="EN179" s="33"/>
      <c r="EO179" s="33"/>
      <c r="EP179" s="33"/>
      <c r="EQ179" s="33"/>
      <c r="ER179" s="33"/>
      <c r="ES179" s="33"/>
      <c r="ET179" s="33"/>
      <c r="EU179" s="33"/>
      <c r="EV179" s="33"/>
      <c r="EW179" s="33"/>
      <c r="EX179" s="33"/>
      <c r="EY179" s="33"/>
      <c r="EZ179" s="33"/>
      <c r="FA179" s="33"/>
      <c r="FB179" s="33"/>
      <c r="FC179" s="33"/>
      <c r="FD179" s="33"/>
      <c r="FE179" s="33"/>
      <c r="FF179" s="33"/>
      <c r="FG179" s="33"/>
      <c r="FH179" s="33"/>
      <c r="FI179" s="33"/>
      <c r="FJ179" s="33"/>
      <c r="FK179" s="33"/>
      <c r="FL179" s="33"/>
      <c r="FM179" s="33"/>
      <c r="FN179" s="33"/>
      <c r="FO179" s="33"/>
      <c r="FP179" s="33"/>
      <c r="FQ179" s="33"/>
      <c r="FR179" s="33"/>
      <c r="FS179" s="33"/>
      <c r="FT179" s="33"/>
      <c r="FU179" s="33"/>
      <c r="FV179" s="33"/>
      <c r="FW179" s="33"/>
      <c r="FX179" s="33"/>
      <c r="FY179" s="33"/>
      <c r="FZ179" s="33"/>
      <c r="GA179" s="33"/>
      <c r="GB179" s="33"/>
      <c r="GC179" s="33"/>
      <c r="GD179" s="33"/>
      <c r="GE179" s="33"/>
      <c r="GF179" s="33"/>
      <c r="GG179" s="33"/>
      <c r="GH179" s="33"/>
      <c r="GI179" s="33"/>
      <c r="GJ179" s="33"/>
      <c r="GK179" s="33"/>
      <c r="GL179" s="33"/>
      <c r="GM179" s="33"/>
    </row>
    <row r="180" spans="1:195" s="15" customFormat="1" ht="15.75" customHeight="1" x14ac:dyDescent="0.2">
      <c r="A180" s="73"/>
      <c r="C180" s="15" t="s">
        <v>100</v>
      </c>
      <c r="D180" s="15">
        <v>0</v>
      </c>
      <c r="E180" s="30">
        <v>0</v>
      </c>
      <c r="F180" s="30">
        <f>+D180*E180</f>
        <v>0</v>
      </c>
      <c r="G180" s="77"/>
      <c r="H180" s="33"/>
      <c r="I180" s="36"/>
      <c r="J180" s="33"/>
      <c r="K180" s="33"/>
      <c r="L180" s="33"/>
      <c r="M180" s="33"/>
      <c r="N180" s="33"/>
      <c r="O180" s="33"/>
      <c r="P180" s="33"/>
      <c r="Q180" s="33"/>
      <c r="R180" s="33"/>
      <c r="S180" s="33"/>
      <c r="T180" s="30">
        <v>0</v>
      </c>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c r="DH180" s="33"/>
      <c r="DI180" s="33"/>
      <c r="DJ180" s="33"/>
      <c r="DK180" s="33"/>
      <c r="DL180" s="33"/>
      <c r="DM180" s="33"/>
      <c r="DN180" s="33"/>
      <c r="DO180" s="33"/>
      <c r="DP180" s="33"/>
      <c r="DQ180" s="33"/>
      <c r="DR180" s="33"/>
      <c r="DS180" s="33"/>
      <c r="DT180" s="33"/>
      <c r="DU180" s="33"/>
      <c r="DV180" s="33"/>
      <c r="DW180" s="33"/>
      <c r="DX180" s="33"/>
      <c r="DY180" s="33"/>
      <c r="DZ180" s="33"/>
      <c r="EA180" s="33"/>
      <c r="EB180" s="33"/>
      <c r="EC180" s="33"/>
      <c r="ED180" s="33"/>
      <c r="EE180" s="33"/>
      <c r="EF180" s="33"/>
      <c r="EG180" s="33"/>
      <c r="EH180" s="33"/>
      <c r="EI180" s="33"/>
      <c r="EJ180" s="33"/>
      <c r="EK180" s="33"/>
      <c r="EL180" s="33"/>
      <c r="EM180" s="33"/>
      <c r="EN180" s="33"/>
      <c r="EO180" s="33"/>
      <c r="EP180" s="33"/>
      <c r="EQ180" s="33"/>
      <c r="ER180" s="33"/>
      <c r="ES180" s="33"/>
      <c r="ET180" s="33"/>
      <c r="EU180" s="33"/>
      <c r="EV180" s="33"/>
      <c r="EW180" s="33"/>
      <c r="EX180" s="33"/>
      <c r="EY180" s="33"/>
      <c r="EZ180" s="33"/>
      <c r="FA180" s="33"/>
      <c r="FB180" s="33"/>
      <c r="FC180" s="33"/>
      <c r="FD180" s="33"/>
      <c r="FE180" s="33"/>
      <c r="FF180" s="33"/>
      <c r="FG180" s="33"/>
      <c r="FH180" s="33"/>
      <c r="FI180" s="33"/>
      <c r="FJ180" s="33"/>
      <c r="FK180" s="33"/>
      <c r="FL180" s="33"/>
      <c r="FM180" s="33"/>
      <c r="FN180" s="33"/>
      <c r="FO180" s="33"/>
      <c r="FP180" s="33"/>
      <c r="FQ180" s="33"/>
      <c r="FR180" s="33"/>
      <c r="FS180" s="33"/>
      <c r="FT180" s="33"/>
      <c r="FU180" s="33"/>
      <c r="FV180" s="33"/>
      <c r="FW180" s="33"/>
      <c r="FX180" s="33"/>
      <c r="FY180" s="33"/>
      <c r="FZ180" s="33"/>
      <c r="GA180" s="33"/>
      <c r="GB180" s="33"/>
      <c r="GC180" s="33"/>
      <c r="GD180" s="33"/>
      <c r="GE180" s="33"/>
      <c r="GF180" s="33"/>
      <c r="GG180" s="33"/>
      <c r="GH180" s="33"/>
      <c r="GI180" s="33"/>
      <c r="GJ180" s="33"/>
      <c r="GK180" s="33"/>
      <c r="GL180" s="33"/>
      <c r="GM180" s="33"/>
    </row>
    <row r="181" spans="1:195" s="15" customFormat="1" ht="15.75" customHeight="1" x14ac:dyDescent="0.2">
      <c r="A181" s="73"/>
      <c r="E181" s="30"/>
      <c r="F181" s="30"/>
      <c r="G181" s="77"/>
      <c r="H181" s="33"/>
      <c r="I181" s="36"/>
      <c r="J181" s="33"/>
      <c r="K181" s="33"/>
      <c r="L181" s="33"/>
      <c r="M181" s="33"/>
      <c r="N181" s="33"/>
      <c r="O181" s="33"/>
      <c r="P181" s="33"/>
      <c r="Q181" s="33"/>
      <c r="R181" s="33"/>
      <c r="S181" s="33"/>
      <c r="T181" s="30"/>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c r="DH181" s="33"/>
      <c r="DI181" s="33"/>
      <c r="DJ181" s="33"/>
      <c r="DK181" s="33"/>
      <c r="DL181" s="33"/>
      <c r="DM181" s="33"/>
      <c r="DN181" s="33"/>
      <c r="DO181" s="33"/>
      <c r="DP181" s="33"/>
      <c r="DQ181" s="33"/>
      <c r="DR181" s="33"/>
      <c r="DS181" s="33"/>
      <c r="DT181" s="33"/>
      <c r="DU181" s="33"/>
      <c r="DV181" s="33"/>
      <c r="DW181" s="33"/>
      <c r="DX181" s="33"/>
      <c r="DY181" s="33"/>
      <c r="DZ181" s="33"/>
      <c r="EA181" s="33"/>
      <c r="EB181" s="33"/>
      <c r="EC181" s="33"/>
      <c r="ED181" s="33"/>
      <c r="EE181" s="33"/>
      <c r="EF181" s="33"/>
      <c r="EG181" s="33"/>
      <c r="EH181" s="33"/>
      <c r="EI181" s="33"/>
      <c r="EJ181" s="33"/>
      <c r="EK181" s="33"/>
      <c r="EL181" s="33"/>
      <c r="EM181" s="33"/>
      <c r="EN181" s="33"/>
      <c r="EO181" s="33"/>
      <c r="EP181" s="33"/>
      <c r="EQ181" s="33"/>
      <c r="ER181" s="33"/>
      <c r="ES181" s="33"/>
      <c r="ET181" s="33"/>
      <c r="EU181" s="33"/>
      <c r="EV181" s="33"/>
      <c r="EW181" s="33"/>
      <c r="EX181" s="33"/>
      <c r="EY181" s="33"/>
      <c r="EZ181" s="33"/>
      <c r="FA181" s="33"/>
      <c r="FB181" s="33"/>
      <c r="FC181" s="33"/>
      <c r="FD181" s="33"/>
      <c r="FE181" s="33"/>
      <c r="FF181" s="33"/>
      <c r="FG181" s="33"/>
      <c r="FH181" s="33"/>
      <c r="FI181" s="33"/>
      <c r="FJ181" s="33"/>
      <c r="FK181" s="33"/>
      <c r="FL181" s="33"/>
      <c r="FM181" s="33"/>
      <c r="FN181" s="33"/>
      <c r="FO181" s="33"/>
      <c r="FP181" s="33"/>
      <c r="FQ181" s="33"/>
      <c r="FR181" s="33"/>
      <c r="FS181" s="33"/>
      <c r="FT181" s="33"/>
      <c r="FU181" s="33"/>
      <c r="FV181" s="33"/>
      <c r="FW181" s="33"/>
      <c r="FX181" s="33"/>
      <c r="FY181" s="33"/>
      <c r="FZ181" s="33"/>
      <c r="GA181" s="33"/>
      <c r="GB181" s="33"/>
      <c r="GC181" s="33"/>
      <c r="GD181" s="33"/>
      <c r="GE181" s="33"/>
      <c r="GF181" s="33"/>
      <c r="GG181" s="33"/>
      <c r="GH181" s="33"/>
      <c r="GI181" s="33"/>
      <c r="GJ181" s="33"/>
      <c r="GK181" s="33"/>
      <c r="GL181" s="33"/>
      <c r="GM181" s="33"/>
    </row>
    <row r="182" spans="1:195" s="15" customFormat="1" ht="15.75" customHeight="1" x14ac:dyDescent="0.2">
      <c r="A182" s="73"/>
      <c r="C182" s="15" t="s">
        <v>101</v>
      </c>
      <c r="D182" s="15">
        <v>0</v>
      </c>
      <c r="E182" s="30">
        <v>496</v>
      </c>
      <c r="F182" s="30">
        <f t="shared" ref="F182:F185" si="18">+D182*E182</f>
        <v>0</v>
      </c>
      <c r="G182" s="77"/>
      <c r="H182" s="33" t="s">
        <v>102</v>
      </c>
      <c r="I182" s="36"/>
      <c r="J182" s="33"/>
      <c r="K182" s="33"/>
      <c r="L182" s="33"/>
      <c r="M182" s="33"/>
      <c r="N182" s="33"/>
      <c r="O182" s="33"/>
      <c r="P182" s="33"/>
      <c r="Q182" s="33"/>
      <c r="R182" s="33"/>
      <c r="S182" s="33"/>
      <c r="T182" s="30">
        <v>496</v>
      </c>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c r="DH182" s="33"/>
      <c r="DI182" s="33"/>
      <c r="DJ182" s="33"/>
      <c r="DK182" s="33"/>
      <c r="DL182" s="33"/>
      <c r="DM182" s="33"/>
      <c r="DN182" s="33"/>
      <c r="DO182" s="33"/>
      <c r="DP182" s="33"/>
      <c r="DQ182" s="33"/>
      <c r="DR182" s="33"/>
      <c r="DS182" s="33"/>
      <c r="DT182" s="33"/>
      <c r="DU182" s="33"/>
      <c r="DV182" s="33"/>
      <c r="DW182" s="33"/>
      <c r="DX182" s="33"/>
      <c r="DY182" s="33"/>
      <c r="DZ182" s="33"/>
      <c r="EA182" s="33"/>
      <c r="EB182" s="33"/>
      <c r="EC182" s="33"/>
      <c r="ED182" s="33"/>
      <c r="EE182" s="33"/>
      <c r="EF182" s="33"/>
      <c r="EG182" s="33"/>
      <c r="EH182" s="33"/>
      <c r="EI182" s="33"/>
      <c r="EJ182" s="33"/>
      <c r="EK182" s="33"/>
      <c r="EL182" s="33"/>
      <c r="EM182" s="33"/>
      <c r="EN182" s="33"/>
      <c r="EO182" s="33"/>
      <c r="EP182" s="33"/>
      <c r="EQ182" s="33"/>
      <c r="ER182" s="33"/>
      <c r="ES182" s="33"/>
      <c r="ET182" s="33"/>
      <c r="EU182" s="33"/>
      <c r="EV182" s="33"/>
      <c r="EW182" s="33"/>
      <c r="EX182" s="33"/>
      <c r="EY182" s="33"/>
      <c r="EZ182" s="33"/>
      <c r="FA182" s="33"/>
      <c r="FB182" s="33"/>
      <c r="FC182" s="33"/>
      <c r="FD182" s="33"/>
      <c r="FE182" s="33"/>
      <c r="FF182" s="33"/>
      <c r="FG182" s="33"/>
      <c r="FH182" s="33"/>
      <c r="FI182" s="33"/>
      <c r="FJ182" s="33"/>
      <c r="FK182" s="33"/>
      <c r="FL182" s="33"/>
      <c r="FM182" s="33"/>
      <c r="FN182" s="33"/>
      <c r="FO182" s="33"/>
      <c r="FP182" s="33"/>
      <c r="FQ182" s="33"/>
      <c r="FR182" s="33"/>
      <c r="FS182" s="33"/>
      <c r="FT182" s="33"/>
      <c r="FU182" s="33"/>
      <c r="FV182" s="33"/>
      <c r="FW182" s="33"/>
      <c r="FX182" s="33"/>
      <c r="FY182" s="33"/>
      <c r="FZ182" s="33"/>
      <c r="GA182" s="33"/>
      <c r="GB182" s="33"/>
      <c r="GC182" s="33"/>
      <c r="GD182" s="33"/>
      <c r="GE182" s="33"/>
      <c r="GF182" s="33"/>
      <c r="GG182" s="33"/>
      <c r="GH182" s="33"/>
      <c r="GI182" s="33"/>
      <c r="GJ182" s="33"/>
      <c r="GK182" s="33"/>
      <c r="GL182" s="33"/>
      <c r="GM182" s="33"/>
    </row>
    <row r="183" spans="1:195" s="15" customFormat="1" ht="15.75" customHeight="1" x14ac:dyDescent="0.2">
      <c r="C183" s="15" t="s">
        <v>15</v>
      </c>
      <c r="D183" s="15">
        <v>0</v>
      </c>
      <c r="E183" s="30">
        <v>170</v>
      </c>
      <c r="F183" s="30">
        <f t="shared" si="18"/>
        <v>0</v>
      </c>
      <c r="G183" s="77"/>
      <c r="H183" s="33" t="s">
        <v>74</v>
      </c>
      <c r="I183" s="36"/>
      <c r="J183" s="33"/>
      <c r="K183" s="33"/>
      <c r="L183" s="33"/>
      <c r="M183" s="33"/>
      <c r="N183" s="33"/>
      <c r="O183" s="33"/>
      <c r="P183" s="33"/>
      <c r="Q183" s="33"/>
      <c r="R183" s="33"/>
      <c r="S183" s="33"/>
      <c r="T183" s="30">
        <v>170</v>
      </c>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c r="DH183" s="33"/>
      <c r="DI183" s="33"/>
      <c r="DJ183" s="33"/>
      <c r="DK183" s="33"/>
      <c r="DL183" s="33"/>
      <c r="DM183" s="33"/>
      <c r="DN183" s="33"/>
      <c r="DO183" s="33"/>
      <c r="DP183" s="33"/>
      <c r="DQ183" s="33"/>
      <c r="DR183" s="33"/>
      <c r="DS183" s="33"/>
      <c r="DT183" s="33"/>
      <c r="DU183" s="33"/>
      <c r="DV183" s="33"/>
      <c r="DW183" s="33"/>
      <c r="DX183" s="33"/>
      <c r="DY183" s="33"/>
      <c r="DZ183" s="33"/>
      <c r="EA183" s="33"/>
      <c r="EB183" s="33"/>
      <c r="EC183" s="33"/>
      <c r="ED183" s="33"/>
      <c r="EE183" s="33"/>
      <c r="EF183" s="33"/>
      <c r="EG183" s="33"/>
      <c r="EH183" s="33"/>
      <c r="EI183" s="33"/>
      <c r="EJ183" s="33"/>
      <c r="EK183" s="33"/>
      <c r="EL183" s="33"/>
      <c r="EM183" s="33"/>
      <c r="EN183" s="33"/>
      <c r="EO183" s="33"/>
      <c r="EP183" s="33"/>
      <c r="EQ183" s="33"/>
      <c r="ER183" s="33"/>
      <c r="ES183" s="33"/>
      <c r="ET183" s="33"/>
      <c r="EU183" s="33"/>
      <c r="EV183" s="33"/>
      <c r="EW183" s="33"/>
      <c r="EX183" s="33"/>
      <c r="EY183" s="33"/>
      <c r="EZ183" s="33"/>
      <c r="FA183" s="33"/>
      <c r="FB183" s="33"/>
      <c r="FC183" s="33"/>
      <c r="FD183" s="33"/>
      <c r="FE183" s="33"/>
      <c r="FF183" s="33"/>
      <c r="FG183" s="33"/>
      <c r="FH183" s="33"/>
      <c r="FI183" s="33"/>
      <c r="FJ183" s="33"/>
      <c r="FK183" s="33"/>
      <c r="FL183" s="33"/>
      <c r="FM183" s="33"/>
      <c r="FN183" s="33"/>
      <c r="FO183" s="33"/>
      <c r="FP183" s="33"/>
      <c r="FQ183" s="33"/>
      <c r="FR183" s="33"/>
      <c r="FS183" s="33"/>
      <c r="FT183" s="33"/>
      <c r="FU183" s="33"/>
      <c r="FV183" s="33"/>
      <c r="FW183" s="33"/>
      <c r="FX183" s="33"/>
      <c r="FY183" s="33"/>
      <c r="FZ183" s="33"/>
      <c r="GA183" s="33"/>
      <c r="GB183" s="33"/>
      <c r="GC183" s="33"/>
      <c r="GD183" s="33"/>
      <c r="GE183" s="33"/>
      <c r="GF183" s="33"/>
      <c r="GG183" s="33"/>
      <c r="GH183" s="33"/>
      <c r="GI183" s="33"/>
      <c r="GJ183" s="33"/>
      <c r="GK183" s="33"/>
      <c r="GL183" s="33"/>
      <c r="GM183" s="33"/>
    </row>
    <row r="184" spans="1:195" s="15" customFormat="1" ht="15.75" customHeight="1" x14ac:dyDescent="0.2">
      <c r="C184" s="15" t="s">
        <v>16</v>
      </c>
      <c r="D184" s="15">
        <v>0</v>
      </c>
      <c r="E184" s="30">
        <v>85</v>
      </c>
      <c r="F184" s="30">
        <f t="shared" si="18"/>
        <v>0</v>
      </c>
      <c r="G184" s="77"/>
      <c r="H184" s="33" t="s">
        <v>75</v>
      </c>
      <c r="I184" s="36"/>
      <c r="J184" s="33"/>
      <c r="K184" s="33"/>
      <c r="L184" s="33"/>
      <c r="M184" s="33"/>
      <c r="N184" s="33"/>
      <c r="O184" s="33"/>
      <c r="P184" s="33"/>
      <c r="Q184" s="33"/>
      <c r="R184" s="33"/>
      <c r="S184" s="33"/>
      <c r="T184" s="30">
        <v>85</v>
      </c>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c r="DH184" s="33"/>
      <c r="DI184" s="33"/>
      <c r="DJ184" s="33"/>
      <c r="DK184" s="33"/>
      <c r="DL184" s="33"/>
      <c r="DM184" s="33"/>
      <c r="DN184" s="33"/>
      <c r="DO184" s="33"/>
      <c r="DP184" s="33"/>
      <c r="DQ184" s="33"/>
      <c r="DR184" s="33"/>
      <c r="DS184" s="33"/>
      <c r="DT184" s="33"/>
      <c r="DU184" s="33"/>
      <c r="DV184" s="33"/>
      <c r="DW184" s="33"/>
      <c r="DX184" s="33"/>
      <c r="DY184" s="33"/>
      <c r="DZ184" s="33"/>
      <c r="EA184" s="33"/>
      <c r="EB184" s="33"/>
      <c r="EC184" s="33"/>
      <c r="ED184" s="33"/>
      <c r="EE184" s="33"/>
      <c r="EF184" s="33"/>
      <c r="EG184" s="33"/>
      <c r="EH184" s="33"/>
      <c r="EI184" s="33"/>
      <c r="EJ184" s="33"/>
      <c r="EK184" s="33"/>
      <c r="EL184" s="33"/>
      <c r="EM184" s="33"/>
      <c r="EN184" s="33"/>
      <c r="EO184" s="33"/>
      <c r="EP184" s="33"/>
      <c r="EQ184" s="33"/>
      <c r="ER184" s="33"/>
      <c r="ES184" s="33"/>
      <c r="ET184" s="33"/>
      <c r="EU184" s="33"/>
      <c r="EV184" s="33"/>
      <c r="EW184" s="33"/>
      <c r="EX184" s="33"/>
      <c r="EY184" s="33"/>
      <c r="EZ184" s="33"/>
      <c r="FA184" s="33"/>
      <c r="FB184" s="33"/>
      <c r="FC184" s="33"/>
      <c r="FD184" s="33"/>
      <c r="FE184" s="33"/>
      <c r="FF184" s="33"/>
      <c r="FG184" s="33"/>
      <c r="FH184" s="33"/>
      <c r="FI184" s="33"/>
      <c r="FJ184" s="33"/>
      <c r="FK184" s="33"/>
      <c r="FL184" s="33"/>
      <c r="FM184" s="33"/>
      <c r="FN184" s="33"/>
      <c r="FO184" s="33"/>
      <c r="FP184" s="33"/>
      <c r="FQ184" s="33"/>
      <c r="FR184" s="33"/>
      <c r="FS184" s="33"/>
      <c r="FT184" s="33"/>
      <c r="FU184" s="33"/>
      <c r="FV184" s="33"/>
      <c r="FW184" s="33"/>
      <c r="FX184" s="33"/>
      <c r="FY184" s="33"/>
      <c r="FZ184" s="33"/>
      <c r="GA184" s="33"/>
      <c r="GB184" s="33"/>
      <c r="GC184" s="33"/>
      <c r="GD184" s="33"/>
      <c r="GE184" s="33"/>
      <c r="GF184" s="33"/>
      <c r="GG184" s="33"/>
      <c r="GH184" s="33"/>
      <c r="GI184" s="33"/>
      <c r="GJ184" s="33"/>
      <c r="GK184" s="33"/>
      <c r="GL184" s="33"/>
      <c r="GM184" s="33"/>
    </row>
    <row r="185" spans="1:195" s="15" customFormat="1" ht="15.75" customHeight="1" x14ac:dyDescent="0.2">
      <c r="C185" s="15" t="s">
        <v>17</v>
      </c>
      <c r="D185" s="15">
        <v>0</v>
      </c>
      <c r="E185" s="30">
        <v>17</v>
      </c>
      <c r="F185" s="30">
        <f t="shared" si="18"/>
        <v>0</v>
      </c>
      <c r="G185" s="77"/>
      <c r="H185" s="33"/>
      <c r="I185" s="36"/>
      <c r="J185" s="33"/>
      <c r="K185" s="33"/>
      <c r="L185" s="33"/>
      <c r="M185" s="33"/>
      <c r="N185" s="33"/>
      <c r="O185" s="33"/>
      <c r="P185" s="33"/>
      <c r="Q185" s="33"/>
      <c r="R185" s="33"/>
      <c r="S185" s="33"/>
      <c r="T185" s="30">
        <v>17</v>
      </c>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c r="DH185" s="33"/>
      <c r="DI185" s="33"/>
      <c r="DJ185" s="33"/>
      <c r="DK185" s="33"/>
      <c r="DL185" s="33"/>
      <c r="DM185" s="33"/>
      <c r="DN185" s="33"/>
      <c r="DO185" s="33"/>
      <c r="DP185" s="33"/>
      <c r="DQ185" s="33"/>
      <c r="DR185" s="33"/>
      <c r="DS185" s="33"/>
      <c r="DT185" s="33"/>
      <c r="DU185" s="33"/>
      <c r="DV185" s="33"/>
      <c r="DW185" s="33"/>
      <c r="DX185" s="33"/>
      <c r="DY185" s="33"/>
      <c r="DZ185" s="33"/>
      <c r="EA185" s="33"/>
      <c r="EB185" s="33"/>
      <c r="EC185" s="33"/>
      <c r="ED185" s="33"/>
      <c r="EE185" s="33"/>
      <c r="EF185" s="33"/>
      <c r="EG185" s="33"/>
      <c r="EH185" s="33"/>
      <c r="EI185" s="33"/>
      <c r="EJ185" s="33"/>
      <c r="EK185" s="33"/>
      <c r="EL185" s="33"/>
      <c r="EM185" s="33"/>
      <c r="EN185" s="33"/>
      <c r="EO185" s="33"/>
      <c r="EP185" s="33"/>
      <c r="EQ185" s="33"/>
      <c r="ER185" s="33"/>
      <c r="ES185" s="33"/>
      <c r="ET185" s="33"/>
      <c r="EU185" s="33"/>
      <c r="EV185" s="33"/>
      <c r="EW185" s="33"/>
      <c r="EX185" s="33"/>
      <c r="EY185" s="33"/>
      <c r="EZ185" s="33"/>
      <c r="FA185" s="33"/>
      <c r="FB185" s="33"/>
      <c r="FC185" s="33"/>
      <c r="FD185" s="33"/>
      <c r="FE185" s="33"/>
      <c r="FF185" s="33"/>
      <c r="FG185" s="33"/>
      <c r="FH185" s="33"/>
      <c r="FI185" s="33"/>
      <c r="FJ185" s="33"/>
      <c r="FK185" s="33"/>
      <c r="FL185" s="33"/>
      <c r="FM185" s="33"/>
      <c r="FN185" s="33"/>
      <c r="FO185" s="33"/>
      <c r="FP185" s="33"/>
      <c r="FQ185" s="33"/>
      <c r="FR185" s="33"/>
      <c r="FS185" s="33"/>
      <c r="FT185" s="33"/>
      <c r="FU185" s="33"/>
      <c r="FV185" s="33"/>
      <c r="FW185" s="33"/>
      <c r="FX185" s="33"/>
      <c r="FY185" s="33"/>
      <c r="FZ185" s="33"/>
      <c r="GA185" s="33"/>
      <c r="GB185" s="33"/>
      <c r="GC185" s="33"/>
      <c r="GD185" s="33"/>
      <c r="GE185" s="33"/>
      <c r="GF185" s="33"/>
      <c r="GG185" s="33"/>
      <c r="GH185" s="33"/>
      <c r="GI185" s="33"/>
      <c r="GJ185" s="33"/>
      <c r="GK185" s="33"/>
      <c r="GL185" s="33"/>
      <c r="GM185" s="33"/>
    </row>
    <row r="186" spans="1:195" s="15" customFormat="1" ht="15.75" customHeight="1" x14ac:dyDescent="0.25">
      <c r="A186" s="18"/>
      <c r="B186" s="18"/>
      <c r="C186" s="18"/>
      <c r="D186" s="17"/>
      <c r="E186" s="74"/>
      <c r="F186" s="31"/>
      <c r="G186" s="77"/>
      <c r="H186" s="33"/>
      <c r="I186" s="36"/>
      <c r="J186" s="33"/>
      <c r="K186" s="33"/>
      <c r="L186" s="33"/>
      <c r="M186" s="33"/>
      <c r="N186" s="33"/>
      <c r="O186" s="33"/>
      <c r="P186" s="33"/>
      <c r="Q186" s="33"/>
      <c r="R186" s="33"/>
      <c r="S186" s="33"/>
      <c r="T186" s="74"/>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c r="DH186" s="33"/>
      <c r="DI186" s="33"/>
      <c r="DJ186" s="33"/>
      <c r="DK186" s="33"/>
      <c r="DL186" s="33"/>
      <c r="DM186" s="33"/>
      <c r="DN186" s="33"/>
      <c r="DO186" s="33"/>
      <c r="DP186" s="33"/>
      <c r="DQ186" s="33"/>
      <c r="DR186" s="33"/>
      <c r="DS186" s="33"/>
      <c r="DT186" s="33"/>
      <c r="DU186" s="33"/>
      <c r="DV186" s="33"/>
      <c r="DW186" s="33"/>
      <c r="DX186" s="33"/>
      <c r="DY186" s="33"/>
      <c r="DZ186" s="33"/>
      <c r="EA186" s="33"/>
      <c r="EB186" s="33"/>
      <c r="EC186" s="33"/>
      <c r="ED186" s="33"/>
      <c r="EE186" s="33"/>
      <c r="EF186" s="33"/>
      <c r="EG186" s="33"/>
      <c r="EH186" s="33"/>
      <c r="EI186" s="33"/>
      <c r="EJ186" s="33"/>
      <c r="EK186" s="33"/>
      <c r="EL186" s="33"/>
      <c r="EM186" s="33"/>
      <c r="EN186" s="33"/>
      <c r="EO186" s="33"/>
      <c r="EP186" s="33"/>
      <c r="EQ186" s="33"/>
      <c r="ER186" s="33"/>
      <c r="ES186" s="33"/>
      <c r="ET186" s="33"/>
      <c r="EU186" s="33"/>
      <c r="EV186" s="33"/>
      <c r="EW186" s="33"/>
      <c r="EX186" s="33"/>
      <c r="EY186" s="33"/>
      <c r="EZ186" s="33"/>
      <c r="FA186" s="33"/>
      <c r="FB186" s="33"/>
      <c r="FC186" s="33"/>
      <c r="FD186" s="33"/>
      <c r="FE186" s="33"/>
      <c r="FF186" s="33"/>
      <c r="FG186" s="33"/>
      <c r="FH186" s="33"/>
      <c r="FI186" s="33"/>
      <c r="FJ186" s="33"/>
      <c r="FK186" s="33"/>
      <c r="FL186" s="33"/>
      <c r="FM186" s="33"/>
      <c r="FN186" s="33"/>
      <c r="FO186" s="33"/>
      <c r="FP186" s="33"/>
      <c r="FQ186" s="33"/>
      <c r="FR186" s="33"/>
      <c r="FS186" s="33"/>
      <c r="FT186" s="33"/>
      <c r="FU186" s="33"/>
      <c r="FV186" s="33"/>
      <c r="FW186" s="33"/>
      <c r="FX186" s="33"/>
      <c r="FY186" s="33"/>
      <c r="FZ186" s="33"/>
      <c r="GA186" s="33"/>
      <c r="GB186" s="33"/>
      <c r="GC186" s="33"/>
      <c r="GD186" s="33"/>
      <c r="GE186" s="33"/>
      <c r="GF186" s="33"/>
      <c r="GG186" s="33"/>
      <c r="GH186" s="33"/>
      <c r="GI186" s="33"/>
      <c r="GJ186" s="33"/>
      <c r="GK186" s="33"/>
      <c r="GL186" s="33"/>
      <c r="GM186" s="33"/>
    </row>
    <row r="187" spans="1:195" s="15" customFormat="1" ht="15.75" customHeight="1" x14ac:dyDescent="0.2">
      <c r="A187" s="73"/>
      <c r="C187" s="15" t="s">
        <v>103</v>
      </c>
      <c r="D187" s="15">
        <v>0</v>
      </c>
      <c r="E187" s="30">
        <v>993</v>
      </c>
      <c r="F187" s="30">
        <f t="shared" ref="F187:F190" si="19">+D187*E187</f>
        <v>0</v>
      </c>
      <c r="G187" s="36"/>
      <c r="H187" s="33" t="s">
        <v>104</v>
      </c>
      <c r="I187" s="36"/>
      <c r="J187" s="33"/>
      <c r="K187" s="33"/>
      <c r="L187" s="33"/>
      <c r="M187" s="33"/>
      <c r="N187" s="33"/>
      <c r="O187" s="33"/>
      <c r="P187" s="33"/>
      <c r="Q187" s="33"/>
      <c r="R187" s="33"/>
      <c r="S187" s="33"/>
      <c r="T187" s="30">
        <v>993</v>
      </c>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c r="DH187" s="33"/>
      <c r="DI187" s="33"/>
      <c r="DJ187" s="33"/>
      <c r="DK187" s="33"/>
      <c r="DL187" s="33"/>
      <c r="DM187" s="33"/>
      <c r="DN187" s="33"/>
      <c r="DO187" s="33"/>
      <c r="DP187" s="33"/>
      <c r="DQ187" s="33"/>
      <c r="DR187" s="33"/>
      <c r="DS187" s="33"/>
      <c r="DT187" s="33"/>
      <c r="DU187" s="33"/>
      <c r="DV187" s="33"/>
      <c r="DW187" s="33"/>
      <c r="DX187" s="33"/>
      <c r="DY187" s="33"/>
      <c r="DZ187" s="33"/>
      <c r="EA187" s="33"/>
      <c r="EB187" s="33"/>
      <c r="EC187" s="33"/>
      <c r="ED187" s="33"/>
      <c r="EE187" s="33"/>
      <c r="EF187" s="33"/>
      <c r="EG187" s="33"/>
      <c r="EH187" s="33"/>
      <c r="EI187" s="33"/>
      <c r="EJ187" s="33"/>
      <c r="EK187" s="33"/>
      <c r="EL187" s="33"/>
      <c r="EM187" s="33"/>
      <c r="EN187" s="33"/>
      <c r="EO187" s="33"/>
      <c r="EP187" s="33"/>
      <c r="EQ187" s="33"/>
      <c r="ER187" s="33"/>
      <c r="ES187" s="33"/>
      <c r="ET187" s="33"/>
      <c r="EU187" s="33"/>
      <c r="EV187" s="33"/>
      <c r="EW187" s="33"/>
      <c r="EX187" s="33"/>
      <c r="EY187" s="33"/>
      <c r="EZ187" s="33"/>
      <c r="FA187" s="33"/>
      <c r="FB187" s="33"/>
      <c r="FC187" s="33"/>
      <c r="FD187" s="33"/>
      <c r="FE187" s="33"/>
      <c r="FF187" s="33"/>
      <c r="FG187" s="33"/>
      <c r="FH187" s="33"/>
      <c r="FI187" s="33"/>
      <c r="FJ187" s="33"/>
      <c r="FK187" s="33"/>
      <c r="FL187" s="33"/>
      <c r="FM187" s="33"/>
      <c r="FN187" s="33"/>
      <c r="FO187" s="33"/>
      <c r="FP187" s="33"/>
      <c r="FQ187" s="33"/>
      <c r="FR187" s="33"/>
      <c r="FS187" s="33"/>
      <c r="FT187" s="33"/>
      <c r="FU187" s="33"/>
      <c r="FV187" s="33"/>
      <c r="FW187" s="33"/>
      <c r="FX187" s="33"/>
      <c r="FY187" s="33"/>
      <c r="FZ187" s="33"/>
      <c r="GA187" s="33"/>
      <c r="GB187" s="33"/>
      <c r="GC187" s="33"/>
      <c r="GD187" s="33"/>
      <c r="GE187" s="33"/>
      <c r="GF187" s="33"/>
      <c r="GG187" s="33"/>
      <c r="GH187" s="33"/>
      <c r="GI187" s="33"/>
      <c r="GJ187" s="33"/>
      <c r="GK187" s="33"/>
      <c r="GL187" s="33"/>
      <c r="GM187" s="33"/>
    </row>
    <row r="188" spans="1:195" s="15" customFormat="1" ht="15.75" customHeight="1" x14ac:dyDescent="0.2">
      <c r="C188" s="15" t="s">
        <v>15</v>
      </c>
      <c r="D188" s="15">
        <v>0</v>
      </c>
      <c r="E188" s="30">
        <v>220</v>
      </c>
      <c r="F188" s="30">
        <f t="shared" si="19"/>
        <v>0</v>
      </c>
      <c r="G188" s="36"/>
      <c r="H188" s="33" t="s">
        <v>74</v>
      </c>
      <c r="I188" s="36"/>
      <c r="J188" s="33"/>
      <c r="K188" s="33"/>
      <c r="L188" s="33"/>
      <c r="M188" s="33"/>
      <c r="N188" s="33"/>
      <c r="O188" s="33"/>
      <c r="P188" s="33"/>
      <c r="Q188" s="33"/>
      <c r="R188" s="33"/>
      <c r="S188" s="33"/>
      <c r="T188" s="30">
        <v>220</v>
      </c>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c r="DH188" s="33"/>
      <c r="DI188" s="33"/>
      <c r="DJ188" s="33"/>
      <c r="DK188" s="33"/>
      <c r="DL188" s="33"/>
      <c r="DM188" s="33"/>
      <c r="DN188" s="33"/>
      <c r="DO188" s="33"/>
      <c r="DP188" s="33"/>
      <c r="DQ188" s="33"/>
      <c r="DR188" s="33"/>
      <c r="DS188" s="33"/>
      <c r="DT188" s="33"/>
      <c r="DU188" s="33"/>
      <c r="DV188" s="33"/>
      <c r="DW188" s="33"/>
      <c r="DX188" s="33"/>
      <c r="DY188" s="33"/>
      <c r="DZ188" s="33"/>
      <c r="EA188" s="33"/>
      <c r="EB188" s="33"/>
      <c r="EC188" s="33"/>
      <c r="ED188" s="33"/>
      <c r="EE188" s="33"/>
      <c r="EF188" s="33"/>
      <c r="EG188" s="33"/>
      <c r="EH188" s="33"/>
      <c r="EI188" s="33"/>
      <c r="EJ188" s="33"/>
      <c r="EK188" s="33"/>
      <c r="EL188" s="33"/>
      <c r="EM188" s="33"/>
      <c r="EN188" s="33"/>
      <c r="EO188" s="33"/>
      <c r="EP188" s="33"/>
      <c r="EQ188" s="33"/>
      <c r="ER188" s="33"/>
      <c r="ES188" s="33"/>
      <c r="ET188" s="33"/>
      <c r="EU188" s="33"/>
      <c r="EV188" s="33"/>
      <c r="EW188" s="33"/>
      <c r="EX188" s="33"/>
      <c r="EY188" s="33"/>
      <c r="EZ188" s="33"/>
      <c r="FA188" s="33"/>
      <c r="FB188" s="33"/>
      <c r="FC188" s="33"/>
      <c r="FD188" s="33"/>
      <c r="FE188" s="33"/>
      <c r="FF188" s="33"/>
      <c r="FG188" s="33"/>
      <c r="FH188" s="33"/>
      <c r="FI188" s="33"/>
      <c r="FJ188" s="33"/>
      <c r="FK188" s="33"/>
      <c r="FL188" s="33"/>
      <c r="FM188" s="33"/>
      <c r="FN188" s="33"/>
      <c r="FO188" s="33"/>
      <c r="FP188" s="33"/>
      <c r="FQ188" s="33"/>
      <c r="FR188" s="33"/>
      <c r="FS188" s="33"/>
      <c r="FT188" s="33"/>
      <c r="FU188" s="33"/>
      <c r="FV188" s="33"/>
      <c r="FW188" s="33"/>
      <c r="FX188" s="33"/>
      <c r="FY188" s="33"/>
      <c r="FZ188" s="33"/>
      <c r="GA188" s="33"/>
      <c r="GB188" s="33"/>
      <c r="GC188" s="33"/>
      <c r="GD188" s="33"/>
      <c r="GE188" s="33"/>
      <c r="GF188" s="33"/>
      <c r="GG188" s="33"/>
      <c r="GH188" s="33"/>
      <c r="GI188" s="33"/>
      <c r="GJ188" s="33"/>
      <c r="GK188" s="33"/>
      <c r="GL188" s="33"/>
      <c r="GM188" s="33"/>
    </row>
    <row r="189" spans="1:195" s="15" customFormat="1" ht="15.75" customHeight="1" x14ac:dyDescent="0.2">
      <c r="C189" s="15" t="s">
        <v>16</v>
      </c>
      <c r="D189" s="15">
        <v>0</v>
      </c>
      <c r="E189" s="30">
        <v>110</v>
      </c>
      <c r="F189" s="30">
        <f t="shared" si="19"/>
        <v>0</v>
      </c>
      <c r="G189" s="36"/>
      <c r="H189" s="33" t="s">
        <v>75</v>
      </c>
      <c r="I189" s="36"/>
      <c r="J189" s="33"/>
      <c r="K189" s="33"/>
      <c r="L189" s="33"/>
      <c r="M189" s="33"/>
      <c r="N189" s="33"/>
      <c r="O189" s="33"/>
      <c r="P189" s="33"/>
      <c r="Q189" s="33"/>
      <c r="R189" s="33"/>
      <c r="S189" s="33"/>
      <c r="T189" s="30">
        <v>110</v>
      </c>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c r="DH189" s="33"/>
      <c r="DI189" s="33"/>
      <c r="DJ189" s="33"/>
      <c r="DK189" s="33"/>
      <c r="DL189" s="33"/>
      <c r="DM189" s="33"/>
      <c r="DN189" s="33"/>
      <c r="DO189" s="33"/>
      <c r="DP189" s="33"/>
      <c r="DQ189" s="33"/>
      <c r="DR189" s="33"/>
      <c r="DS189" s="33"/>
      <c r="DT189" s="33"/>
      <c r="DU189" s="33"/>
      <c r="DV189" s="33"/>
      <c r="DW189" s="33"/>
      <c r="DX189" s="33"/>
      <c r="DY189" s="33"/>
      <c r="DZ189" s="33"/>
      <c r="EA189" s="33"/>
      <c r="EB189" s="33"/>
      <c r="EC189" s="33"/>
      <c r="ED189" s="33"/>
      <c r="EE189" s="33"/>
      <c r="EF189" s="33"/>
      <c r="EG189" s="33"/>
      <c r="EH189" s="33"/>
      <c r="EI189" s="33"/>
      <c r="EJ189" s="33"/>
      <c r="EK189" s="33"/>
      <c r="EL189" s="33"/>
      <c r="EM189" s="33"/>
      <c r="EN189" s="33"/>
      <c r="EO189" s="33"/>
      <c r="EP189" s="33"/>
      <c r="EQ189" s="33"/>
      <c r="ER189" s="33"/>
      <c r="ES189" s="33"/>
      <c r="ET189" s="33"/>
      <c r="EU189" s="33"/>
      <c r="EV189" s="33"/>
      <c r="EW189" s="33"/>
      <c r="EX189" s="33"/>
      <c r="EY189" s="33"/>
      <c r="EZ189" s="33"/>
      <c r="FA189" s="33"/>
      <c r="FB189" s="33"/>
      <c r="FC189" s="33"/>
      <c r="FD189" s="33"/>
      <c r="FE189" s="33"/>
      <c r="FF189" s="33"/>
      <c r="FG189" s="33"/>
      <c r="FH189" s="33"/>
      <c r="FI189" s="33"/>
      <c r="FJ189" s="33"/>
      <c r="FK189" s="33"/>
      <c r="FL189" s="33"/>
      <c r="FM189" s="33"/>
      <c r="FN189" s="33"/>
      <c r="FO189" s="33"/>
      <c r="FP189" s="33"/>
      <c r="FQ189" s="33"/>
      <c r="FR189" s="33"/>
      <c r="FS189" s="33"/>
      <c r="FT189" s="33"/>
      <c r="FU189" s="33"/>
      <c r="FV189" s="33"/>
      <c r="FW189" s="33"/>
      <c r="FX189" s="33"/>
      <c r="FY189" s="33"/>
      <c r="FZ189" s="33"/>
      <c r="GA189" s="33"/>
      <c r="GB189" s="33"/>
      <c r="GC189" s="33"/>
      <c r="GD189" s="33"/>
      <c r="GE189" s="33"/>
      <c r="GF189" s="33"/>
      <c r="GG189" s="33"/>
      <c r="GH189" s="33"/>
      <c r="GI189" s="33"/>
      <c r="GJ189" s="33"/>
      <c r="GK189" s="33"/>
      <c r="GL189" s="33"/>
      <c r="GM189" s="33"/>
    </row>
    <row r="190" spans="1:195" s="15" customFormat="1" ht="15.75" customHeight="1" x14ac:dyDescent="0.2">
      <c r="C190" s="15" t="s">
        <v>17</v>
      </c>
      <c r="D190" s="15">
        <v>0</v>
      </c>
      <c r="E190" s="30">
        <v>22</v>
      </c>
      <c r="F190" s="30">
        <f t="shared" si="19"/>
        <v>0</v>
      </c>
      <c r="G190" s="36"/>
      <c r="H190" s="33"/>
      <c r="I190" s="36"/>
      <c r="J190" s="33"/>
      <c r="K190" s="33"/>
      <c r="L190" s="33"/>
      <c r="M190" s="33"/>
      <c r="N190" s="33"/>
      <c r="O190" s="33"/>
      <c r="P190" s="33"/>
      <c r="Q190" s="33"/>
      <c r="R190" s="33"/>
      <c r="S190" s="33"/>
      <c r="T190" s="30">
        <v>22</v>
      </c>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c r="DH190" s="33"/>
      <c r="DI190" s="33"/>
      <c r="DJ190" s="33"/>
      <c r="DK190" s="33"/>
      <c r="DL190" s="33"/>
      <c r="DM190" s="33"/>
      <c r="DN190" s="33"/>
      <c r="DO190" s="33"/>
      <c r="DP190" s="33"/>
      <c r="DQ190" s="33"/>
      <c r="DR190" s="33"/>
      <c r="DS190" s="33"/>
      <c r="DT190" s="33"/>
      <c r="DU190" s="33"/>
      <c r="DV190" s="33"/>
      <c r="DW190" s="33"/>
      <c r="DX190" s="33"/>
      <c r="DY190" s="33"/>
      <c r="DZ190" s="33"/>
      <c r="EA190" s="33"/>
      <c r="EB190" s="33"/>
      <c r="EC190" s="33"/>
      <c r="ED190" s="33"/>
      <c r="EE190" s="33"/>
      <c r="EF190" s="33"/>
      <c r="EG190" s="33"/>
      <c r="EH190" s="33"/>
      <c r="EI190" s="33"/>
      <c r="EJ190" s="33"/>
      <c r="EK190" s="33"/>
      <c r="EL190" s="33"/>
      <c r="EM190" s="33"/>
      <c r="EN190" s="33"/>
      <c r="EO190" s="33"/>
      <c r="EP190" s="33"/>
      <c r="EQ190" s="33"/>
      <c r="ER190" s="33"/>
      <c r="ES190" s="33"/>
      <c r="ET190" s="33"/>
      <c r="EU190" s="33"/>
      <c r="EV190" s="33"/>
      <c r="EW190" s="33"/>
      <c r="EX190" s="33"/>
      <c r="EY190" s="33"/>
      <c r="EZ190" s="33"/>
      <c r="FA190" s="33"/>
      <c r="FB190" s="33"/>
      <c r="FC190" s="33"/>
      <c r="FD190" s="33"/>
      <c r="FE190" s="33"/>
      <c r="FF190" s="33"/>
      <c r="FG190" s="33"/>
      <c r="FH190" s="33"/>
      <c r="FI190" s="33"/>
      <c r="FJ190" s="33"/>
      <c r="FK190" s="33"/>
      <c r="FL190" s="33"/>
      <c r="FM190" s="33"/>
      <c r="FN190" s="33"/>
      <c r="FO190" s="33"/>
      <c r="FP190" s="33"/>
      <c r="FQ190" s="33"/>
      <c r="FR190" s="33"/>
      <c r="FS190" s="33"/>
      <c r="FT190" s="33"/>
      <c r="FU190" s="33"/>
      <c r="FV190" s="33"/>
      <c r="FW190" s="33"/>
      <c r="FX190" s="33"/>
      <c r="FY190" s="33"/>
      <c r="FZ190" s="33"/>
      <c r="GA190" s="33"/>
      <c r="GB190" s="33"/>
      <c r="GC190" s="33"/>
      <c r="GD190" s="33"/>
      <c r="GE190" s="33"/>
      <c r="GF190" s="33"/>
      <c r="GG190" s="33"/>
      <c r="GH190" s="33"/>
      <c r="GI190" s="33"/>
      <c r="GJ190" s="33"/>
      <c r="GK190" s="33"/>
      <c r="GL190" s="33"/>
      <c r="GM190" s="33"/>
    </row>
    <row r="191" spans="1:195" s="15" customFormat="1" ht="15.75" customHeight="1" x14ac:dyDescent="0.25">
      <c r="C191" s="18"/>
      <c r="D191" s="17"/>
      <c r="E191" s="74"/>
      <c r="F191" s="31"/>
      <c r="G191" s="36"/>
      <c r="H191" s="33"/>
      <c r="I191" s="36"/>
      <c r="J191" s="33"/>
      <c r="K191" s="33"/>
      <c r="L191" s="33"/>
      <c r="M191" s="33"/>
      <c r="N191" s="33"/>
      <c r="O191" s="33"/>
      <c r="P191" s="33"/>
      <c r="Q191" s="33"/>
      <c r="R191" s="33"/>
      <c r="S191" s="33"/>
      <c r="T191" s="74"/>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c r="DH191" s="33"/>
      <c r="DI191" s="33"/>
      <c r="DJ191" s="33"/>
      <c r="DK191" s="33"/>
      <c r="DL191" s="33"/>
      <c r="DM191" s="33"/>
      <c r="DN191" s="33"/>
      <c r="DO191" s="33"/>
      <c r="DP191" s="33"/>
      <c r="DQ191" s="33"/>
      <c r="DR191" s="33"/>
      <c r="DS191" s="33"/>
      <c r="DT191" s="33"/>
      <c r="DU191" s="33"/>
      <c r="DV191" s="33"/>
      <c r="DW191" s="33"/>
      <c r="DX191" s="33"/>
      <c r="DY191" s="33"/>
      <c r="DZ191" s="33"/>
      <c r="EA191" s="33"/>
      <c r="EB191" s="33"/>
      <c r="EC191" s="33"/>
      <c r="ED191" s="33"/>
      <c r="EE191" s="33"/>
      <c r="EF191" s="33"/>
      <c r="EG191" s="33"/>
      <c r="EH191" s="33"/>
      <c r="EI191" s="33"/>
      <c r="EJ191" s="33"/>
      <c r="EK191" s="33"/>
      <c r="EL191" s="33"/>
      <c r="EM191" s="33"/>
      <c r="EN191" s="33"/>
      <c r="EO191" s="33"/>
      <c r="EP191" s="33"/>
      <c r="EQ191" s="33"/>
      <c r="ER191" s="33"/>
      <c r="ES191" s="33"/>
      <c r="ET191" s="33"/>
      <c r="EU191" s="33"/>
      <c r="EV191" s="33"/>
      <c r="EW191" s="33"/>
      <c r="EX191" s="33"/>
      <c r="EY191" s="33"/>
      <c r="EZ191" s="33"/>
      <c r="FA191" s="33"/>
      <c r="FB191" s="33"/>
      <c r="FC191" s="33"/>
      <c r="FD191" s="33"/>
      <c r="FE191" s="33"/>
      <c r="FF191" s="33"/>
      <c r="FG191" s="33"/>
      <c r="FH191" s="33"/>
      <c r="FI191" s="33"/>
      <c r="FJ191" s="33"/>
      <c r="FK191" s="33"/>
      <c r="FL191" s="33"/>
      <c r="FM191" s="33"/>
      <c r="FN191" s="33"/>
      <c r="FO191" s="33"/>
      <c r="FP191" s="33"/>
      <c r="FQ191" s="33"/>
      <c r="FR191" s="33"/>
      <c r="FS191" s="33"/>
      <c r="FT191" s="33"/>
      <c r="FU191" s="33"/>
      <c r="FV191" s="33"/>
      <c r="FW191" s="33"/>
      <c r="FX191" s="33"/>
      <c r="FY191" s="33"/>
      <c r="FZ191" s="33"/>
      <c r="GA191" s="33"/>
      <c r="GB191" s="33"/>
      <c r="GC191" s="33"/>
      <c r="GD191" s="33"/>
      <c r="GE191" s="33"/>
      <c r="GF191" s="33"/>
      <c r="GG191" s="33"/>
      <c r="GH191" s="33"/>
      <c r="GI191" s="33"/>
      <c r="GJ191" s="33"/>
      <c r="GK191" s="33"/>
      <c r="GL191" s="33"/>
      <c r="GM191" s="33"/>
    </row>
    <row r="192" spans="1:195" s="15" customFormat="1" ht="15.75" customHeight="1" x14ac:dyDescent="0.2">
      <c r="C192" s="15" t="s">
        <v>105</v>
      </c>
      <c r="D192" s="15">
        <v>0</v>
      </c>
      <c r="E192" s="30">
        <v>1875</v>
      </c>
      <c r="F192" s="30">
        <f t="shared" ref="F192:F195" si="20">+D192*E192</f>
        <v>0</v>
      </c>
      <c r="G192" s="36"/>
      <c r="H192" s="33" t="s">
        <v>106</v>
      </c>
      <c r="I192" s="36"/>
      <c r="J192" s="33"/>
      <c r="K192" s="33"/>
      <c r="L192" s="33"/>
      <c r="M192" s="33"/>
      <c r="N192" s="33"/>
      <c r="O192" s="33"/>
      <c r="P192" s="33"/>
      <c r="Q192" s="33"/>
      <c r="R192" s="33"/>
      <c r="S192" s="33"/>
      <c r="T192" s="30">
        <v>1875</v>
      </c>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c r="DH192" s="33"/>
      <c r="DI192" s="33"/>
      <c r="DJ192" s="33"/>
      <c r="DK192" s="33"/>
      <c r="DL192" s="33"/>
      <c r="DM192" s="33"/>
      <c r="DN192" s="33"/>
      <c r="DO192" s="33"/>
      <c r="DP192" s="33"/>
      <c r="DQ192" s="33"/>
      <c r="DR192" s="33"/>
      <c r="DS192" s="33"/>
      <c r="DT192" s="33"/>
      <c r="DU192" s="33"/>
      <c r="DV192" s="33"/>
      <c r="DW192" s="33"/>
      <c r="DX192" s="33"/>
      <c r="DY192" s="33"/>
      <c r="DZ192" s="33"/>
      <c r="EA192" s="33"/>
      <c r="EB192" s="33"/>
      <c r="EC192" s="33"/>
      <c r="ED192" s="33"/>
      <c r="EE192" s="33"/>
      <c r="EF192" s="33"/>
      <c r="EG192" s="33"/>
      <c r="EH192" s="33"/>
      <c r="EI192" s="33"/>
      <c r="EJ192" s="33"/>
      <c r="EK192" s="33"/>
      <c r="EL192" s="33"/>
      <c r="EM192" s="33"/>
      <c r="EN192" s="33"/>
      <c r="EO192" s="33"/>
      <c r="EP192" s="33"/>
      <c r="EQ192" s="33"/>
      <c r="ER192" s="33"/>
      <c r="ES192" s="33"/>
      <c r="ET192" s="33"/>
      <c r="EU192" s="33"/>
      <c r="EV192" s="33"/>
      <c r="EW192" s="33"/>
      <c r="EX192" s="33"/>
      <c r="EY192" s="33"/>
      <c r="EZ192" s="33"/>
      <c r="FA192" s="33"/>
      <c r="FB192" s="33"/>
      <c r="FC192" s="33"/>
      <c r="FD192" s="33"/>
      <c r="FE192" s="33"/>
      <c r="FF192" s="33"/>
      <c r="FG192" s="33"/>
      <c r="FH192" s="33"/>
      <c r="FI192" s="33"/>
      <c r="FJ192" s="33"/>
      <c r="FK192" s="33"/>
      <c r="FL192" s="33"/>
      <c r="FM192" s="33"/>
      <c r="FN192" s="33"/>
      <c r="FO192" s="33"/>
      <c r="FP192" s="33"/>
      <c r="FQ192" s="33"/>
      <c r="FR192" s="33"/>
      <c r="FS192" s="33"/>
      <c r="FT192" s="33"/>
      <c r="FU192" s="33"/>
      <c r="FV192" s="33"/>
      <c r="FW192" s="33"/>
      <c r="FX192" s="33"/>
      <c r="FY192" s="33"/>
      <c r="FZ192" s="33"/>
      <c r="GA192" s="33"/>
      <c r="GB192" s="33"/>
      <c r="GC192" s="33"/>
      <c r="GD192" s="33"/>
      <c r="GE192" s="33"/>
      <c r="GF192" s="33"/>
      <c r="GG192" s="33"/>
      <c r="GH192" s="33"/>
      <c r="GI192" s="33"/>
      <c r="GJ192" s="33"/>
      <c r="GK192" s="33"/>
      <c r="GL192" s="33"/>
      <c r="GM192" s="33"/>
    </row>
    <row r="193" spans="1:195" s="15" customFormat="1" ht="15.75" customHeight="1" x14ac:dyDescent="0.2">
      <c r="C193" s="15" t="s">
        <v>15</v>
      </c>
      <c r="D193" s="15">
        <v>0</v>
      </c>
      <c r="E193" s="30">
        <v>660</v>
      </c>
      <c r="F193" s="30">
        <f t="shared" si="20"/>
        <v>0</v>
      </c>
      <c r="G193" s="36"/>
      <c r="H193" s="33" t="s">
        <v>74</v>
      </c>
      <c r="I193" s="36"/>
      <c r="J193" s="33"/>
      <c r="K193" s="33"/>
      <c r="L193" s="33"/>
      <c r="M193" s="33"/>
      <c r="N193" s="33"/>
      <c r="O193" s="33"/>
      <c r="P193" s="33"/>
      <c r="Q193" s="33"/>
      <c r="R193" s="33"/>
      <c r="S193" s="33"/>
      <c r="T193" s="30">
        <v>660</v>
      </c>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c r="DH193" s="33"/>
      <c r="DI193" s="33"/>
      <c r="DJ193" s="33"/>
      <c r="DK193" s="33"/>
      <c r="DL193" s="33"/>
      <c r="DM193" s="33"/>
      <c r="DN193" s="33"/>
      <c r="DO193" s="33"/>
      <c r="DP193" s="33"/>
      <c r="DQ193" s="33"/>
      <c r="DR193" s="33"/>
      <c r="DS193" s="33"/>
      <c r="DT193" s="33"/>
      <c r="DU193" s="33"/>
      <c r="DV193" s="33"/>
      <c r="DW193" s="33"/>
      <c r="DX193" s="33"/>
      <c r="DY193" s="33"/>
      <c r="DZ193" s="33"/>
      <c r="EA193" s="33"/>
      <c r="EB193" s="33"/>
      <c r="EC193" s="33"/>
      <c r="ED193" s="33"/>
      <c r="EE193" s="33"/>
      <c r="EF193" s="33"/>
      <c r="EG193" s="33"/>
      <c r="EH193" s="33"/>
      <c r="EI193" s="33"/>
      <c r="EJ193" s="33"/>
      <c r="EK193" s="33"/>
      <c r="EL193" s="33"/>
      <c r="EM193" s="33"/>
      <c r="EN193" s="33"/>
      <c r="EO193" s="33"/>
      <c r="EP193" s="33"/>
      <c r="EQ193" s="33"/>
      <c r="ER193" s="33"/>
      <c r="ES193" s="33"/>
      <c r="ET193" s="33"/>
      <c r="EU193" s="33"/>
      <c r="EV193" s="33"/>
      <c r="EW193" s="33"/>
      <c r="EX193" s="33"/>
      <c r="EY193" s="33"/>
      <c r="EZ193" s="33"/>
      <c r="FA193" s="33"/>
      <c r="FB193" s="33"/>
      <c r="FC193" s="33"/>
      <c r="FD193" s="33"/>
      <c r="FE193" s="33"/>
      <c r="FF193" s="33"/>
      <c r="FG193" s="33"/>
      <c r="FH193" s="33"/>
      <c r="FI193" s="33"/>
      <c r="FJ193" s="33"/>
      <c r="FK193" s="33"/>
      <c r="FL193" s="33"/>
      <c r="FM193" s="33"/>
      <c r="FN193" s="33"/>
      <c r="FO193" s="33"/>
      <c r="FP193" s="33"/>
      <c r="FQ193" s="33"/>
      <c r="FR193" s="33"/>
      <c r="FS193" s="33"/>
      <c r="FT193" s="33"/>
      <c r="FU193" s="33"/>
      <c r="FV193" s="33"/>
      <c r="FW193" s="33"/>
      <c r="FX193" s="33"/>
      <c r="FY193" s="33"/>
      <c r="FZ193" s="33"/>
      <c r="GA193" s="33"/>
      <c r="GB193" s="33"/>
      <c r="GC193" s="33"/>
      <c r="GD193" s="33"/>
      <c r="GE193" s="33"/>
      <c r="GF193" s="33"/>
      <c r="GG193" s="33"/>
      <c r="GH193" s="33"/>
      <c r="GI193" s="33"/>
      <c r="GJ193" s="33"/>
      <c r="GK193" s="33"/>
      <c r="GL193" s="33"/>
      <c r="GM193" s="33"/>
    </row>
    <row r="194" spans="1:195" s="15" customFormat="1" ht="15.75" customHeight="1" x14ac:dyDescent="0.2">
      <c r="C194" s="15" t="s">
        <v>16</v>
      </c>
      <c r="D194" s="15">
        <v>0</v>
      </c>
      <c r="E194" s="30">
        <v>330</v>
      </c>
      <c r="F194" s="30">
        <f t="shared" si="20"/>
        <v>0</v>
      </c>
      <c r="G194" s="36"/>
      <c r="H194" s="33" t="s">
        <v>75</v>
      </c>
      <c r="I194" s="36"/>
      <c r="J194" s="33"/>
      <c r="K194" s="33"/>
      <c r="L194" s="33"/>
      <c r="M194" s="33"/>
      <c r="N194" s="33"/>
      <c r="O194" s="33"/>
      <c r="P194" s="33"/>
      <c r="Q194" s="33"/>
      <c r="R194" s="33"/>
      <c r="S194" s="33"/>
      <c r="T194" s="30">
        <v>330</v>
      </c>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c r="DH194" s="33"/>
      <c r="DI194" s="33"/>
      <c r="DJ194" s="33"/>
      <c r="DK194" s="33"/>
      <c r="DL194" s="33"/>
      <c r="DM194" s="33"/>
      <c r="DN194" s="33"/>
      <c r="DO194" s="33"/>
      <c r="DP194" s="33"/>
      <c r="DQ194" s="33"/>
      <c r="DR194" s="33"/>
      <c r="DS194" s="33"/>
      <c r="DT194" s="33"/>
      <c r="DU194" s="33"/>
      <c r="DV194" s="33"/>
      <c r="DW194" s="33"/>
      <c r="DX194" s="33"/>
      <c r="DY194" s="33"/>
      <c r="DZ194" s="33"/>
      <c r="EA194" s="33"/>
      <c r="EB194" s="33"/>
      <c r="EC194" s="33"/>
      <c r="ED194" s="33"/>
      <c r="EE194" s="33"/>
      <c r="EF194" s="33"/>
      <c r="EG194" s="33"/>
      <c r="EH194" s="33"/>
      <c r="EI194" s="33"/>
      <c r="EJ194" s="33"/>
      <c r="EK194" s="33"/>
      <c r="EL194" s="33"/>
      <c r="EM194" s="33"/>
      <c r="EN194" s="33"/>
      <c r="EO194" s="33"/>
      <c r="EP194" s="33"/>
      <c r="EQ194" s="33"/>
      <c r="ER194" s="33"/>
      <c r="ES194" s="33"/>
      <c r="ET194" s="33"/>
      <c r="EU194" s="33"/>
      <c r="EV194" s="33"/>
      <c r="EW194" s="33"/>
      <c r="EX194" s="33"/>
      <c r="EY194" s="33"/>
      <c r="EZ194" s="33"/>
      <c r="FA194" s="33"/>
      <c r="FB194" s="33"/>
      <c r="FC194" s="33"/>
      <c r="FD194" s="33"/>
      <c r="FE194" s="33"/>
      <c r="FF194" s="33"/>
      <c r="FG194" s="33"/>
      <c r="FH194" s="33"/>
      <c r="FI194" s="33"/>
      <c r="FJ194" s="33"/>
      <c r="FK194" s="33"/>
      <c r="FL194" s="33"/>
      <c r="FM194" s="33"/>
      <c r="FN194" s="33"/>
      <c r="FO194" s="33"/>
      <c r="FP194" s="33"/>
      <c r="FQ194" s="33"/>
      <c r="FR194" s="33"/>
      <c r="FS194" s="33"/>
      <c r="FT194" s="33"/>
      <c r="FU194" s="33"/>
      <c r="FV194" s="33"/>
      <c r="FW194" s="33"/>
      <c r="FX194" s="33"/>
      <c r="FY194" s="33"/>
      <c r="FZ194" s="33"/>
      <c r="GA194" s="33"/>
      <c r="GB194" s="33"/>
      <c r="GC194" s="33"/>
      <c r="GD194" s="33"/>
      <c r="GE194" s="33"/>
      <c r="GF194" s="33"/>
      <c r="GG194" s="33"/>
      <c r="GH194" s="33"/>
      <c r="GI194" s="33"/>
      <c r="GJ194" s="33"/>
      <c r="GK194" s="33"/>
      <c r="GL194" s="33"/>
      <c r="GM194" s="33"/>
    </row>
    <row r="195" spans="1:195" s="15" customFormat="1" ht="15.75" customHeight="1" x14ac:dyDescent="0.2">
      <c r="C195" s="15" t="s">
        <v>17</v>
      </c>
      <c r="D195" s="15">
        <v>0</v>
      </c>
      <c r="E195" s="30">
        <v>66</v>
      </c>
      <c r="F195" s="30">
        <f t="shared" si="20"/>
        <v>0</v>
      </c>
      <c r="G195" s="36"/>
      <c r="H195" s="33"/>
      <c r="I195" s="36"/>
      <c r="J195" s="33"/>
      <c r="K195" s="33"/>
      <c r="L195" s="33"/>
      <c r="M195" s="33"/>
      <c r="N195" s="33"/>
      <c r="O195" s="33"/>
      <c r="P195" s="33"/>
      <c r="Q195" s="33"/>
      <c r="R195" s="33"/>
      <c r="S195" s="33"/>
      <c r="T195" s="30">
        <v>66</v>
      </c>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c r="DH195" s="33"/>
      <c r="DI195" s="33"/>
      <c r="DJ195" s="33"/>
      <c r="DK195" s="33"/>
      <c r="DL195" s="33"/>
      <c r="DM195" s="33"/>
      <c r="DN195" s="33"/>
      <c r="DO195" s="33"/>
      <c r="DP195" s="33"/>
      <c r="DQ195" s="33"/>
      <c r="DR195" s="33"/>
      <c r="DS195" s="33"/>
      <c r="DT195" s="33"/>
      <c r="DU195" s="33"/>
      <c r="DV195" s="33"/>
      <c r="DW195" s="33"/>
      <c r="DX195" s="33"/>
      <c r="DY195" s="33"/>
      <c r="DZ195" s="33"/>
      <c r="EA195" s="33"/>
      <c r="EB195" s="33"/>
      <c r="EC195" s="33"/>
      <c r="ED195" s="33"/>
      <c r="EE195" s="33"/>
      <c r="EF195" s="33"/>
      <c r="EG195" s="33"/>
      <c r="EH195" s="33"/>
      <c r="EI195" s="33"/>
      <c r="EJ195" s="33"/>
      <c r="EK195" s="33"/>
      <c r="EL195" s="33"/>
      <c r="EM195" s="33"/>
      <c r="EN195" s="33"/>
      <c r="EO195" s="33"/>
      <c r="EP195" s="33"/>
      <c r="EQ195" s="33"/>
      <c r="ER195" s="33"/>
      <c r="ES195" s="33"/>
      <c r="ET195" s="33"/>
      <c r="EU195" s="33"/>
      <c r="EV195" s="33"/>
      <c r="EW195" s="33"/>
      <c r="EX195" s="33"/>
      <c r="EY195" s="33"/>
      <c r="EZ195" s="33"/>
      <c r="FA195" s="33"/>
      <c r="FB195" s="33"/>
      <c r="FC195" s="33"/>
      <c r="FD195" s="33"/>
      <c r="FE195" s="33"/>
      <c r="FF195" s="33"/>
      <c r="FG195" s="33"/>
      <c r="FH195" s="33"/>
      <c r="FI195" s="33"/>
      <c r="FJ195" s="33"/>
      <c r="FK195" s="33"/>
      <c r="FL195" s="33"/>
      <c r="FM195" s="33"/>
      <c r="FN195" s="33"/>
      <c r="FO195" s="33"/>
      <c r="FP195" s="33"/>
      <c r="FQ195" s="33"/>
      <c r="FR195" s="33"/>
      <c r="FS195" s="33"/>
      <c r="FT195" s="33"/>
      <c r="FU195" s="33"/>
      <c r="FV195" s="33"/>
      <c r="FW195" s="33"/>
      <c r="FX195" s="33"/>
      <c r="FY195" s="33"/>
      <c r="FZ195" s="33"/>
      <c r="GA195" s="33"/>
      <c r="GB195" s="33"/>
      <c r="GC195" s="33"/>
      <c r="GD195" s="33"/>
      <c r="GE195" s="33"/>
      <c r="GF195" s="33"/>
      <c r="GG195" s="33"/>
      <c r="GH195" s="33"/>
      <c r="GI195" s="33"/>
      <c r="GJ195" s="33"/>
      <c r="GK195" s="33"/>
      <c r="GL195" s="33"/>
      <c r="GM195" s="33"/>
    </row>
    <row r="196" spans="1:195" s="15" customFormat="1" ht="15.75" customHeight="1" x14ac:dyDescent="0.25">
      <c r="C196" s="18"/>
      <c r="D196" s="17"/>
      <c r="E196" s="74"/>
      <c r="F196" s="31"/>
      <c r="G196" s="36"/>
      <c r="H196" s="33"/>
      <c r="I196" s="36"/>
      <c r="J196" s="33"/>
      <c r="K196" s="33"/>
      <c r="L196" s="33"/>
      <c r="M196" s="33"/>
      <c r="N196" s="33"/>
      <c r="O196" s="33"/>
      <c r="P196" s="33"/>
      <c r="Q196" s="33"/>
      <c r="R196" s="33"/>
      <c r="S196" s="33"/>
      <c r="T196" s="74"/>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c r="DH196" s="33"/>
      <c r="DI196" s="33"/>
      <c r="DJ196" s="33"/>
      <c r="DK196" s="33"/>
      <c r="DL196" s="33"/>
      <c r="DM196" s="33"/>
      <c r="DN196" s="33"/>
      <c r="DO196" s="33"/>
      <c r="DP196" s="33"/>
      <c r="DQ196" s="33"/>
      <c r="DR196" s="33"/>
      <c r="DS196" s="33"/>
      <c r="DT196" s="33"/>
      <c r="DU196" s="33"/>
      <c r="DV196" s="33"/>
      <c r="DW196" s="33"/>
      <c r="DX196" s="33"/>
      <c r="DY196" s="33"/>
      <c r="DZ196" s="33"/>
      <c r="EA196" s="33"/>
      <c r="EB196" s="33"/>
      <c r="EC196" s="33"/>
      <c r="ED196" s="33"/>
      <c r="EE196" s="33"/>
      <c r="EF196" s="33"/>
      <c r="EG196" s="33"/>
      <c r="EH196" s="33"/>
      <c r="EI196" s="33"/>
      <c r="EJ196" s="33"/>
      <c r="EK196" s="33"/>
      <c r="EL196" s="33"/>
      <c r="EM196" s="33"/>
      <c r="EN196" s="33"/>
      <c r="EO196" s="33"/>
      <c r="EP196" s="33"/>
      <c r="EQ196" s="33"/>
      <c r="ER196" s="33"/>
      <c r="ES196" s="33"/>
      <c r="ET196" s="33"/>
      <c r="EU196" s="33"/>
      <c r="EV196" s="33"/>
      <c r="EW196" s="33"/>
      <c r="EX196" s="33"/>
      <c r="EY196" s="33"/>
      <c r="EZ196" s="33"/>
      <c r="FA196" s="33"/>
      <c r="FB196" s="33"/>
      <c r="FC196" s="33"/>
      <c r="FD196" s="33"/>
      <c r="FE196" s="33"/>
      <c r="FF196" s="33"/>
      <c r="FG196" s="33"/>
      <c r="FH196" s="33"/>
      <c r="FI196" s="33"/>
      <c r="FJ196" s="33"/>
      <c r="FK196" s="33"/>
      <c r="FL196" s="33"/>
      <c r="FM196" s="33"/>
      <c r="FN196" s="33"/>
      <c r="FO196" s="33"/>
      <c r="FP196" s="33"/>
      <c r="FQ196" s="33"/>
      <c r="FR196" s="33"/>
      <c r="FS196" s="33"/>
      <c r="FT196" s="33"/>
      <c r="FU196" s="33"/>
      <c r="FV196" s="33"/>
      <c r="FW196" s="33"/>
      <c r="FX196" s="33"/>
      <c r="FY196" s="33"/>
      <c r="FZ196" s="33"/>
      <c r="GA196" s="33"/>
      <c r="GB196" s="33"/>
      <c r="GC196" s="33"/>
      <c r="GD196" s="33"/>
      <c r="GE196" s="33"/>
      <c r="GF196" s="33"/>
      <c r="GG196" s="33"/>
      <c r="GH196" s="33"/>
      <c r="GI196" s="33"/>
      <c r="GJ196" s="33"/>
      <c r="GK196" s="33"/>
      <c r="GL196" s="33"/>
      <c r="GM196" s="33"/>
    </row>
    <row r="197" spans="1:195" s="15" customFormat="1" ht="15.75" customHeight="1" x14ac:dyDescent="0.2">
      <c r="C197" s="15" t="s">
        <v>107</v>
      </c>
      <c r="D197" s="15">
        <v>0</v>
      </c>
      <c r="E197" s="30">
        <v>3309</v>
      </c>
      <c r="F197" s="30">
        <f t="shared" ref="F197:F200" si="21">+D197*E197</f>
        <v>0</v>
      </c>
      <c r="G197" s="36"/>
      <c r="H197" s="33" t="s">
        <v>108</v>
      </c>
      <c r="I197" s="36"/>
      <c r="J197" s="33"/>
      <c r="K197" s="33"/>
      <c r="L197" s="33"/>
      <c r="M197" s="33"/>
      <c r="N197" s="33"/>
      <c r="O197" s="33"/>
      <c r="P197" s="33"/>
      <c r="Q197" s="33"/>
      <c r="R197" s="33"/>
      <c r="S197" s="33"/>
      <c r="T197" s="30">
        <v>3309</v>
      </c>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c r="DH197" s="33"/>
      <c r="DI197" s="33"/>
      <c r="DJ197" s="33"/>
      <c r="DK197" s="33"/>
      <c r="DL197" s="33"/>
      <c r="DM197" s="33"/>
      <c r="DN197" s="33"/>
      <c r="DO197" s="33"/>
      <c r="DP197" s="33"/>
      <c r="DQ197" s="33"/>
      <c r="DR197" s="33"/>
      <c r="DS197" s="33"/>
      <c r="DT197" s="33"/>
      <c r="DU197" s="33"/>
      <c r="DV197" s="33"/>
      <c r="DW197" s="33"/>
      <c r="DX197" s="33"/>
      <c r="DY197" s="33"/>
      <c r="DZ197" s="33"/>
      <c r="EA197" s="33"/>
      <c r="EB197" s="33"/>
      <c r="EC197" s="33"/>
      <c r="ED197" s="33"/>
      <c r="EE197" s="33"/>
      <c r="EF197" s="33"/>
      <c r="EG197" s="33"/>
      <c r="EH197" s="33"/>
      <c r="EI197" s="33"/>
      <c r="EJ197" s="33"/>
      <c r="EK197" s="33"/>
      <c r="EL197" s="33"/>
      <c r="EM197" s="33"/>
      <c r="EN197" s="33"/>
      <c r="EO197" s="33"/>
      <c r="EP197" s="33"/>
      <c r="EQ197" s="33"/>
      <c r="ER197" s="33"/>
      <c r="ES197" s="33"/>
      <c r="ET197" s="33"/>
      <c r="EU197" s="33"/>
      <c r="EV197" s="33"/>
      <c r="EW197" s="33"/>
      <c r="EX197" s="33"/>
      <c r="EY197" s="33"/>
      <c r="EZ197" s="33"/>
      <c r="FA197" s="33"/>
      <c r="FB197" s="33"/>
      <c r="FC197" s="33"/>
      <c r="FD197" s="33"/>
      <c r="FE197" s="33"/>
      <c r="FF197" s="33"/>
      <c r="FG197" s="33"/>
      <c r="FH197" s="33"/>
      <c r="FI197" s="33"/>
      <c r="FJ197" s="33"/>
      <c r="FK197" s="33"/>
      <c r="FL197" s="33"/>
      <c r="FM197" s="33"/>
      <c r="FN197" s="33"/>
      <c r="FO197" s="33"/>
      <c r="FP197" s="33"/>
      <c r="FQ197" s="33"/>
      <c r="FR197" s="33"/>
      <c r="FS197" s="33"/>
      <c r="FT197" s="33"/>
      <c r="FU197" s="33"/>
      <c r="FV197" s="33"/>
      <c r="FW197" s="33"/>
      <c r="FX197" s="33"/>
      <c r="FY197" s="33"/>
      <c r="FZ197" s="33"/>
      <c r="GA197" s="33"/>
      <c r="GB197" s="33"/>
      <c r="GC197" s="33"/>
      <c r="GD197" s="33"/>
      <c r="GE197" s="33"/>
      <c r="GF197" s="33"/>
      <c r="GG197" s="33"/>
      <c r="GH197" s="33"/>
      <c r="GI197" s="33"/>
      <c r="GJ197" s="33"/>
      <c r="GK197" s="33"/>
      <c r="GL197" s="33"/>
      <c r="GM197" s="33"/>
    </row>
    <row r="198" spans="1:195" s="15" customFormat="1" ht="15.75" customHeight="1" x14ac:dyDescent="0.2">
      <c r="C198" s="15" t="s">
        <v>15</v>
      </c>
      <c r="D198" s="15">
        <v>0</v>
      </c>
      <c r="E198" s="30">
        <v>1100</v>
      </c>
      <c r="F198" s="30">
        <f t="shared" si="21"/>
        <v>0</v>
      </c>
      <c r="G198" s="36"/>
      <c r="H198" s="33" t="s">
        <v>74</v>
      </c>
      <c r="I198" s="36"/>
      <c r="J198" s="33"/>
      <c r="K198" s="33"/>
      <c r="L198" s="33"/>
      <c r="M198" s="33"/>
      <c r="N198" s="33"/>
      <c r="O198" s="33"/>
      <c r="P198" s="33"/>
      <c r="Q198" s="33"/>
      <c r="R198" s="33"/>
      <c r="S198" s="33"/>
      <c r="T198" s="30">
        <v>1100</v>
      </c>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c r="DH198" s="33"/>
      <c r="DI198" s="33"/>
      <c r="DJ198" s="33"/>
      <c r="DK198" s="33"/>
      <c r="DL198" s="33"/>
      <c r="DM198" s="33"/>
      <c r="DN198" s="33"/>
      <c r="DO198" s="33"/>
      <c r="DP198" s="33"/>
      <c r="DQ198" s="33"/>
      <c r="DR198" s="33"/>
      <c r="DS198" s="33"/>
      <c r="DT198" s="33"/>
      <c r="DU198" s="33"/>
      <c r="DV198" s="33"/>
      <c r="DW198" s="33"/>
      <c r="DX198" s="33"/>
      <c r="DY198" s="33"/>
      <c r="DZ198" s="33"/>
      <c r="EA198" s="33"/>
      <c r="EB198" s="33"/>
      <c r="EC198" s="33"/>
      <c r="ED198" s="33"/>
      <c r="EE198" s="33"/>
      <c r="EF198" s="33"/>
      <c r="EG198" s="33"/>
      <c r="EH198" s="33"/>
      <c r="EI198" s="33"/>
      <c r="EJ198" s="33"/>
      <c r="EK198" s="33"/>
      <c r="EL198" s="33"/>
      <c r="EM198" s="33"/>
      <c r="EN198" s="33"/>
      <c r="EO198" s="33"/>
      <c r="EP198" s="33"/>
      <c r="EQ198" s="33"/>
      <c r="ER198" s="33"/>
      <c r="ES198" s="33"/>
      <c r="ET198" s="33"/>
      <c r="EU198" s="33"/>
      <c r="EV198" s="33"/>
      <c r="EW198" s="33"/>
      <c r="EX198" s="33"/>
      <c r="EY198" s="33"/>
      <c r="EZ198" s="33"/>
      <c r="FA198" s="33"/>
      <c r="FB198" s="33"/>
      <c r="FC198" s="33"/>
      <c r="FD198" s="33"/>
      <c r="FE198" s="33"/>
      <c r="FF198" s="33"/>
      <c r="FG198" s="33"/>
      <c r="FH198" s="33"/>
      <c r="FI198" s="33"/>
      <c r="FJ198" s="33"/>
      <c r="FK198" s="33"/>
      <c r="FL198" s="33"/>
      <c r="FM198" s="33"/>
      <c r="FN198" s="33"/>
      <c r="FO198" s="33"/>
      <c r="FP198" s="33"/>
      <c r="FQ198" s="33"/>
      <c r="FR198" s="33"/>
      <c r="FS198" s="33"/>
      <c r="FT198" s="33"/>
      <c r="FU198" s="33"/>
      <c r="FV198" s="33"/>
      <c r="FW198" s="33"/>
      <c r="FX198" s="33"/>
      <c r="FY198" s="33"/>
      <c r="FZ198" s="33"/>
      <c r="GA198" s="33"/>
      <c r="GB198" s="33"/>
      <c r="GC198" s="33"/>
      <c r="GD198" s="33"/>
      <c r="GE198" s="33"/>
      <c r="GF198" s="33"/>
      <c r="GG198" s="33"/>
      <c r="GH198" s="33"/>
      <c r="GI198" s="33"/>
      <c r="GJ198" s="33"/>
      <c r="GK198" s="33"/>
      <c r="GL198" s="33"/>
      <c r="GM198" s="33"/>
    </row>
    <row r="199" spans="1:195" s="15" customFormat="1" ht="15.75" customHeight="1" x14ac:dyDescent="0.2">
      <c r="C199" s="15" t="s">
        <v>16</v>
      </c>
      <c r="D199" s="15">
        <v>0</v>
      </c>
      <c r="E199" s="30">
        <v>550</v>
      </c>
      <c r="F199" s="30">
        <f t="shared" si="21"/>
        <v>0</v>
      </c>
      <c r="G199" s="36"/>
      <c r="H199" s="33" t="s">
        <v>75</v>
      </c>
      <c r="I199" s="36"/>
      <c r="J199" s="33"/>
      <c r="K199" s="33"/>
      <c r="L199" s="33"/>
      <c r="M199" s="33"/>
      <c r="N199" s="33"/>
      <c r="O199" s="33"/>
      <c r="P199" s="33"/>
      <c r="Q199" s="33"/>
      <c r="R199" s="33"/>
      <c r="S199" s="33"/>
      <c r="T199" s="30">
        <v>550</v>
      </c>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c r="DH199" s="33"/>
      <c r="DI199" s="33"/>
      <c r="DJ199" s="33"/>
      <c r="DK199" s="33"/>
      <c r="DL199" s="33"/>
      <c r="DM199" s="33"/>
      <c r="DN199" s="33"/>
      <c r="DO199" s="33"/>
      <c r="DP199" s="33"/>
      <c r="DQ199" s="33"/>
      <c r="DR199" s="33"/>
      <c r="DS199" s="33"/>
      <c r="DT199" s="33"/>
      <c r="DU199" s="33"/>
      <c r="DV199" s="33"/>
      <c r="DW199" s="33"/>
      <c r="DX199" s="33"/>
      <c r="DY199" s="33"/>
      <c r="DZ199" s="33"/>
      <c r="EA199" s="33"/>
      <c r="EB199" s="33"/>
      <c r="EC199" s="33"/>
      <c r="ED199" s="33"/>
      <c r="EE199" s="33"/>
      <c r="EF199" s="33"/>
      <c r="EG199" s="33"/>
      <c r="EH199" s="33"/>
      <c r="EI199" s="33"/>
      <c r="EJ199" s="33"/>
      <c r="EK199" s="33"/>
      <c r="EL199" s="33"/>
      <c r="EM199" s="33"/>
      <c r="EN199" s="33"/>
      <c r="EO199" s="33"/>
      <c r="EP199" s="33"/>
      <c r="EQ199" s="33"/>
      <c r="ER199" s="33"/>
      <c r="ES199" s="33"/>
      <c r="ET199" s="33"/>
      <c r="EU199" s="33"/>
      <c r="EV199" s="33"/>
      <c r="EW199" s="33"/>
      <c r="EX199" s="33"/>
      <c r="EY199" s="33"/>
      <c r="EZ199" s="33"/>
      <c r="FA199" s="33"/>
      <c r="FB199" s="33"/>
      <c r="FC199" s="33"/>
      <c r="FD199" s="33"/>
      <c r="FE199" s="33"/>
      <c r="FF199" s="33"/>
      <c r="FG199" s="33"/>
      <c r="FH199" s="33"/>
      <c r="FI199" s="33"/>
      <c r="FJ199" s="33"/>
      <c r="FK199" s="33"/>
      <c r="FL199" s="33"/>
      <c r="FM199" s="33"/>
      <c r="FN199" s="33"/>
      <c r="FO199" s="33"/>
      <c r="FP199" s="33"/>
      <c r="FQ199" s="33"/>
      <c r="FR199" s="33"/>
      <c r="FS199" s="33"/>
      <c r="FT199" s="33"/>
      <c r="FU199" s="33"/>
      <c r="FV199" s="33"/>
      <c r="FW199" s="33"/>
      <c r="FX199" s="33"/>
      <c r="FY199" s="33"/>
      <c r="FZ199" s="33"/>
      <c r="GA199" s="33"/>
      <c r="GB199" s="33"/>
      <c r="GC199" s="33"/>
      <c r="GD199" s="33"/>
      <c r="GE199" s="33"/>
      <c r="GF199" s="33"/>
      <c r="GG199" s="33"/>
      <c r="GH199" s="33"/>
      <c r="GI199" s="33"/>
      <c r="GJ199" s="33"/>
      <c r="GK199" s="33"/>
      <c r="GL199" s="33"/>
      <c r="GM199" s="33"/>
    </row>
    <row r="200" spans="1:195" s="15" customFormat="1" ht="15.75" customHeight="1" x14ac:dyDescent="0.2">
      <c r="C200" s="15" t="s">
        <v>17</v>
      </c>
      <c r="D200" s="15">
        <v>0</v>
      </c>
      <c r="E200" s="30">
        <v>110</v>
      </c>
      <c r="F200" s="30">
        <f t="shared" si="21"/>
        <v>0</v>
      </c>
      <c r="G200" s="36"/>
      <c r="H200" s="33"/>
      <c r="I200" s="36"/>
      <c r="J200" s="33"/>
      <c r="K200" s="33"/>
      <c r="L200" s="33"/>
      <c r="M200" s="33"/>
      <c r="N200" s="33"/>
      <c r="O200" s="33"/>
      <c r="P200" s="33"/>
      <c r="Q200" s="33"/>
      <c r="R200" s="33"/>
      <c r="S200" s="33"/>
      <c r="T200" s="30">
        <v>110</v>
      </c>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c r="DH200" s="33"/>
      <c r="DI200" s="33"/>
      <c r="DJ200" s="33"/>
      <c r="DK200" s="33"/>
      <c r="DL200" s="33"/>
      <c r="DM200" s="33"/>
      <c r="DN200" s="33"/>
      <c r="DO200" s="33"/>
      <c r="DP200" s="33"/>
      <c r="DQ200" s="33"/>
      <c r="DR200" s="33"/>
      <c r="DS200" s="33"/>
      <c r="DT200" s="33"/>
      <c r="DU200" s="33"/>
      <c r="DV200" s="33"/>
      <c r="DW200" s="33"/>
      <c r="DX200" s="33"/>
      <c r="DY200" s="33"/>
      <c r="DZ200" s="33"/>
      <c r="EA200" s="33"/>
      <c r="EB200" s="33"/>
      <c r="EC200" s="33"/>
      <c r="ED200" s="33"/>
      <c r="EE200" s="33"/>
      <c r="EF200" s="33"/>
      <c r="EG200" s="33"/>
      <c r="EH200" s="33"/>
      <c r="EI200" s="33"/>
      <c r="EJ200" s="33"/>
      <c r="EK200" s="33"/>
      <c r="EL200" s="33"/>
      <c r="EM200" s="33"/>
      <c r="EN200" s="33"/>
      <c r="EO200" s="33"/>
      <c r="EP200" s="33"/>
      <c r="EQ200" s="33"/>
      <c r="ER200" s="33"/>
      <c r="ES200" s="33"/>
      <c r="ET200" s="33"/>
      <c r="EU200" s="33"/>
      <c r="EV200" s="33"/>
      <c r="EW200" s="33"/>
      <c r="EX200" s="33"/>
      <c r="EY200" s="33"/>
      <c r="EZ200" s="33"/>
      <c r="FA200" s="33"/>
      <c r="FB200" s="33"/>
      <c r="FC200" s="33"/>
      <c r="FD200" s="33"/>
      <c r="FE200" s="33"/>
      <c r="FF200" s="33"/>
      <c r="FG200" s="33"/>
      <c r="FH200" s="33"/>
      <c r="FI200" s="33"/>
      <c r="FJ200" s="33"/>
      <c r="FK200" s="33"/>
      <c r="FL200" s="33"/>
      <c r="FM200" s="33"/>
      <c r="FN200" s="33"/>
      <c r="FO200" s="33"/>
      <c r="FP200" s="33"/>
      <c r="FQ200" s="33"/>
      <c r="FR200" s="33"/>
      <c r="FS200" s="33"/>
      <c r="FT200" s="33"/>
      <c r="FU200" s="33"/>
      <c r="FV200" s="33"/>
      <c r="FW200" s="33"/>
      <c r="FX200" s="33"/>
      <c r="FY200" s="33"/>
      <c r="FZ200" s="33"/>
      <c r="GA200" s="33"/>
      <c r="GB200" s="33"/>
      <c r="GC200" s="33"/>
      <c r="GD200" s="33"/>
      <c r="GE200" s="33"/>
      <c r="GF200" s="33"/>
      <c r="GG200" s="33"/>
      <c r="GH200" s="33"/>
      <c r="GI200" s="33"/>
      <c r="GJ200" s="33"/>
      <c r="GK200" s="33"/>
      <c r="GL200" s="33"/>
      <c r="GM200" s="33"/>
    </row>
    <row r="201" spans="1:195" s="15" customFormat="1" ht="15.75" customHeight="1" x14ac:dyDescent="0.25">
      <c r="A201" s="18" t="s">
        <v>25</v>
      </c>
      <c r="B201" s="18"/>
      <c r="C201" s="18"/>
      <c r="D201" s="17"/>
      <c r="E201" s="74"/>
      <c r="F201" s="31">
        <f>SUM(F180:F200)</f>
        <v>0</v>
      </c>
      <c r="G201" s="36"/>
      <c r="H201" s="33"/>
      <c r="I201" s="36"/>
      <c r="J201" s="33"/>
      <c r="K201" s="33"/>
      <c r="L201" s="33"/>
      <c r="M201" s="33"/>
      <c r="N201" s="33"/>
      <c r="O201" s="33"/>
      <c r="P201" s="33"/>
      <c r="Q201" s="33"/>
      <c r="R201" s="33"/>
      <c r="S201" s="33"/>
      <c r="T201" s="74"/>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c r="FD201" s="33"/>
      <c r="FE201" s="33"/>
      <c r="FF201" s="33"/>
      <c r="FG201" s="33"/>
      <c r="FH201" s="33"/>
      <c r="FI201" s="33"/>
      <c r="FJ201" s="33"/>
      <c r="FK201" s="33"/>
      <c r="FL201" s="33"/>
      <c r="FM201" s="33"/>
      <c r="FN201" s="33"/>
      <c r="FO201" s="33"/>
      <c r="FP201" s="33"/>
      <c r="FQ201" s="33"/>
      <c r="FR201" s="33"/>
      <c r="FS201" s="33"/>
      <c r="FT201" s="33"/>
      <c r="FU201" s="33"/>
      <c r="FV201" s="33"/>
      <c r="FW201" s="33"/>
      <c r="FX201" s="33"/>
      <c r="FY201" s="33"/>
      <c r="FZ201" s="33"/>
      <c r="GA201" s="33"/>
      <c r="GB201" s="33"/>
      <c r="GC201" s="33"/>
      <c r="GD201" s="33"/>
      <c r="GE201" s="33"/>
      <c r="GF201" s="33"/>
      <c r="GG201" s="33"/>
      <c r="GH201" s="33"/>
      <c r="GI201" s="33"/>
      <c r="GJ201" s="33"/>
      <c r="GK201" s="33"/>
      <c r="GL201" s="33"/>
      <c r="GM201" s="33"/>
    </row>
    <row r="202" spans="1:195" ht="15.75" customHeight="1" x14ac:dyDescent="0.3">
      <c r="D202" s="15"/>
      <c r="E202" s="13"/>
      <c r="F202" s="30"/>
      <c r="G202" s="13"/>
      <c r="H202" s="34"/>
      <c r="I202" s="40"/>
      <c r="K202" s="41"/>
      <c r="L202" s="41"/>
      <c r="M202" s="41"/>
      <c r="N202" s="41"/>
      <c r="O202" s="41"/>
      <c r="Q202" s="40"/>
      <c r="T202" s="13"/>
    </row>
    <row r="203" spans="1:195" ht="15.75" customHeight="1" x14ac:dyDescent="0.3">
      <c r="C203" s="6" t="s">
        <v>53</v>
      </c>
      <c r="D203" s="16" t="s">
        <v>69</v>
      </c>
      <c r="E203" s="7" t="s">
        <v>38</v>
      </c>
      <c r="F203" s="16" t="s">
        <v>91</v>
      </c>
      <c r="G203" s="7"/>
      <c r="H203" s="33"/>
      <c r="I203" s="38"/>
      <c r="K203" s="38"/>
      <c r="L203" s="39"/>
      <c r="M203" s="38"/>
      <c r="N203" s="39"/>
      <c r="O203" s="38"/>
      <c r="Q203" s="38"/>
      <c r="T203" s="7" t="s">
        <v>38</v>
      </c>
    </row>
    <row r="204" spans="1:195" ht="15.75" customHeight="1" x14ac:dyDescent="0.3">
      <c r="A204" s="3" t="s">
        <v>4</v>
      </c>
      <c r="B204" s="1" t="s">
        <v>5</v>
      </c>
      <c r="C204" s="1" t="s">
        <v>34</v>
      </c>
      <c r="D204" s="15">
        <v>0</v>
      </c>
      <c r="E204" s="5">
        <v>2680</v>
      </c>
      <c r="F204" s="30">
        <f t="shared" ref="F204:F211" si="22">+D204*E204</f>
        <v>0</v>
      </c>
      <c r="G204" s="12"/>
      <c r="H204" s="33"/>
      <c r="I204" s="40"/>
      <c r="K204" s="10"/>
      <c r="M204" s="10"/>
      <c r="O204" s="61"/>
      <c r="Q204" s="40"/>
      <c r="T204" s="5">
        <v>2680</v>
      </c>
    </row>
    <row r="205" spans="1:195" ht="15.75" customHeight="1" x14ac:dyDescent="0.3">
      <c r="A205" s="3" t="s">
        <v>7</v>
      </c>
      <c r="B205" s="1" t="s">
        <v>8</v>
      </c>
      <c r="C205" s="1" t="s">
        <v>34</v>
      </c>
      <c r="D205" s="15">
        <v>0</v>
      </c>
      <c r="E205" s="5">
        <v>1994.9999999999998</v>
      </c>
      <c r="F205" s="30">
        <f t="shared" si="22"/>
        <v>0</v>
      </c>
      <c r="G205" s="12"/>
      <c r="H205" s="33"/>
      <c r="I205" s="40"/>
      <c r="K205" s="10"/>
      <c r="M205" s="10"/>
      <c r="O205" s="61"/>
      <c r="Q205" s="40"/>
      <c r="T205" s="5">
        <v>1994.9999999999998</v>
      </c>
    </row>
    <row r="206" spans="1:195" ht="15.75" customHeight="1" x14ac:dyDescent="0.3">
      <c r="A206" s="3" t="s">
        <v>9</v>
      </c>
      <c r="B206" s="1" t="s">
        <v>10</v>
      </c>
      <c r="C206" s="1" t="s">
        <v>34</v>
      </c>
      <c r="D206" s="15">
        <v>0</v>
      </c>
      <c r="E206" s="5">
        <v>1540</v>
      </c>
      <c r="F206" s="30">
        <f t="shared" si="22"/>
        <v>0</v>
      </c>
      <c r="G206" s="12"/>
      <c r="H206" s="33"/>
      <c r="I206" s="40"/>
      <c r="K206" s="10"/>
      <c r="M206" s="10"/>
      <c r="O206" s="61"/>
      <c r="Q206" s="40"/>
      <c r="T206" s="5">
        <v>1540</v>
      </c>
    </row>
    <row r="207" spans="1:195" ht="15.75" customHeight="1" x14ac:dyDescent="0.3">
      <c r="A207" s="3" t="s">
        <v>11</v>
      </c>
      <c r="B207" s="1" t="s">
        <v>12</v>
      </c>
      <c r="C207" s="1" t="s">
        <v>34</v>
      </c>
      <c r="D207" s="15">
        <v>0</v>
      </c>
      <c r="E207" s="5">
        <v>1025</v>
      </c>
      <c r="F207" s="30">
        <f t="shared" si="22"/>
        <v>0</v>
      </c>
      <c r="G207" s="12"/>
      <c r="H207" s="33"/>
      <c r="I207" s="40"/>
      <c r="K207" s="10"/>
      <c r="M207" s="10"/>
      <c r="O207" s="61"/>
      <c r="Q207" s="40"/>
      <c r="T207" s="5">
        <v>1025</v>
      </c>
    </row>
    <row r="208" spans="1:195" ht="15.75" customHeight="1" x14ac:dyDescent="0.3">
      <c r="A208" s="3" t="s">
        <v>13</v>
      </c>
      <c r="B208" s="1" t="s">
        <v>14</v>
      </c>
      <c r="C208" s="1" t="s">
        <v>34</v>
      </c>
      <c r="D208" s="15">
        <v>0</v>
      </c>
      <c r="E208" s="5">
        <v>705</v>
      </c>
      <c r="F208" s="30">
        <f t="shared" si="22"/>
        <v>0</v>
      </c>
      <c r="G208" s="12"/>
      <c r="H208" s="33"/>
      <c r="I208" s="40"/>
      <c r="K208" s="10"/>
      <c r="M208" s="10"/>
      <c r="O208" s="61"/>
      <c r="Q208" s="40"/>
      <c r="T208" s="5">
        <v>705</v>
      </c>
    </row>
    <row r="209" spans="1:20" ht="15.75" customHeight="1" x14ac:dyDescent="0.3">
      <c r="C209" s="1" t="s">
        <v>15</v>
      </c>
      <c r="D209" s="15">
        <v>0</v>
      </c>
      <c r="E209" s="5">
        <v>319</v>
      </c>
      <c r="F209" s="30">
        <f t="shared" si="22"/>
        <v>0</v>
      </c>
      <c r="G209" s="12"/>
      <c r="H209" s="33"/>
      <c r="I209" s="40"/>
      <c r="K209" s="10"/>
      <c r="M209" s="10"/>
      <c r="O209" s="61"/>
      <c r="Q209" s="40"/>
      <c r="T209" s="5">
        <v>319</v>
      </c>
    </row>
    <row r="210" spans="1:20" ht="15.75" customHeight="1" x14ac:dyDescent="0.3">
      <c r="C210" s="1" t="s">
        <v>16</v>
      </c>
      <c r="D210" s="15">
        <v>0</v>
      </c>
      <c r="E210" s="5">
        <v>160</v>
      </c>
      <c r="F210" s="30">
        <f t="shared" si="22"/>
        <v>0</v>
      </c>
      <c r="G210" s="12"/>
      <c r="H210" s="33"/>
      <c r="I210" s="40"/>
      <c r="K210" s="10"/>
      <c r="M210" s="10"/>
      <c r="O210" s="61"/>
      <c r="Q210" s="40"/>
      <c r="T210" s="5">
        <v>160</v>
      </c>
    </row>
    <row r="211" spans="1:20" ht="15.75" customHeight="1" x14ac:dyDescent="0.3">
      <c r="C211" s="1" t="s">
        <v>17</v>
      </c>
      <c r="D211" s="15">
        <v>0</v>
      </c>
      <c r="E211" s="5">
        <v>63</v>
      </c>
      <c r="F211" s="30">
        <f t="shared" si="22"/>
        <v>0</v>
      </c>
      <c r="G211" s="12"/>
      <c r="H211" s="33"/>
      <c r="I211" s="40"/>
      <c r="K211" s="10"/>
      <c r="M211" s="10"/>
      <c r="O211" s="61"/>
      <c r="Q211" s="40"/>
      <c r="T211" s="5">
        <v>63</v>
      </c>
    </row>
    <row r="212" spans="1:20" ht="15.75" customHeight="1" x14ac:dyDescent="0.3">
      <c r="A212" s="8" t="s">
        <v>25</v>
      </c>
      <c r="B212" s="8"/>
      <c r="C212" s="8"/>
      <c r="D212" s="17"/>
      <c r="E212" s="1"/>
      <c r="F212" s="31">
        <f>SUM(F204:F211)</f>
        <v>0</v>
      </c>
      <c r="G212" s="1"/>
      <c r="H212" s="33"/>
      <c r="T212" s="1"/>
    </row>
    <row r="213" spans="1:20" ht="15.75" customHeight="1" x14ac:dyDescent="0.3">
      <c r="D213" s="15"/>
      <c r="E213" s="1"/>
      <c r="F213" s="15"/>
      <c r="G213" s="1"/>
      <c r="H213" s="33"/>
      <c r="T213" s="1"/>
    </row>
    <row r="214" spans="1:20" ht="15.75" customHeight="1" x14ac:dyDescent="0.3">
      <c r="C214" s="6" t="s">
        <v>54</v>
      </c>
      <c r="D214" s="16" t="s">
        <v>69</v>
      </c>
      <c r="E214" s="7" t="s">
        <v>38</v>
      </c>
      <c r="F214" s="16" t="s">
        <v>91</v>
      </c>
      <c r="G214" s="7"/>
      <c r="H214" s="33"/>
      <c r="I214" s="38"/>
      <c r="K214" s="38"/>
      <c r="L214" s="39"/>
      <c r="M214" s="38"/>
      <c r="N214" s="39"/>
      <c r="O214" s="38"/>
      <c r="Q214" s="38"/>
      <c r="T214" s="7" t="s">
        <v>38</v>
      </c>
    </row>
    <row r="215" spans="1:20" ht="15.75" customHeight="1" x14ac:dyDescent="0.3">
      <c r="A215" s="3" t="s">
        <v>4</v>
      </c>
      <c r="B215" s="1" t="s">
        <v>5</v>
      </c>
      <c r="C215" s="1" t="s">
        <v>35</v>
      </c>
      <c r="D215" s="15">
        <v>0</v>
      </c>
      <c r="E215" s="5">
        <v>1709.9999999999998</v>
      </c>
      <c r="F215" s="30">
        <f t="shared" ref="F215:F222" si="23">+D215*E215</f>
        <v>0</v>
      </c>
      <c r="G215" s="12"/>
      <c r="H215" s="33" t="s">
        <v>85</v>
      </c>
      <c r="I215" s="40"/>
      <c r="K215" s="10"/>
      <c r="M215" s="10"/>
      <c r="O215" s="61"/>
      <c r="Q215" s="40"/>
      <c r="T215" s="5">
        <v>1709.9999999999998</v>
      </c>
    </row>
    <row r="216" spans="1:20" ht="15.75" customHeight="1" x14ac:dyDescent="0.3">
      <c r="A216" s="3" t="s">
        <v>7</v>
      </c>
      <c r="B216" s="1" t="s">
        <v>8</v>
      </c>
      <c r="C216" s="1" t="s">
        <v>35</v>
      </c>
      <c r="D216" s="15">
        <v>0</v>
      </c>
      <c r="E216" s="5">
        <v>1255</v>
      </c>
      <c r="F216" s="30">
        <f t="shared" si="23"/>
        <v>0</v>
      </c>
      <c r="G216" s="12"/>
      <c r="H216" s="33" t="s">
        <v>85</v>
      </c>
      <c r="I216" s="40"/>
      <c r="K216" s="10"/>
      <c r="M216" s="10"/>
      <c r="O216" s="61"/>
      <c r="Q216" s="40"/>
      <c r="T216" s="5">
        <v>1255</v>
      </c>
    </row>
    <row r="217" spans="1:20" ht="15.75" customHeight="1" x14ac:dyDescent="0.3">
      <c r="A217" s="3" t="s">
        <v>9</v>
      </c>
      <c r="B217" s="1" t="s">
        <v>10</v>
      </c>
      <c r="C217" s="1" t="s">
        <v>35</v>
      </c>
      <c r="D217" s="15">
        <v>0</v>
      </c>
      <c r="E217" s="5">
        <v>970</v>
      </c>
      <c r="F217" s="30">
        <f t="shared" si="23"/>
        <v>0</v>
      </c>
      <c r="G217" s="12"/>
      <c r="H217" s="33" t="s">
        <v>85</v>
      </c>
      <c r="I217" s="40"/>
      <c r="K217" s="10"/>
      <c r="M217" s="10"/>
      <c r="O217" s="61"/>
      <c r="Q217" s="40"/>
      <c r="T217" s="5">
        <v>970</v>
      </c>
    </row>
    <row r="218" spans="1:20" ht="15.75" customHeight="1" x14ac:dyDescent="0.3">
      <c r="A218" s="3" t="s">
        <v>11</v>
      </c>
      <c r="B218" s="1" t="s">
        <v>12</v>
      </c>
      <c r="C218" s="1" t="s">
        <v>35</v>
      </c>
      <c r="D218" s="15">
        <v>0</v>
      </c>
      <c r="E218" s="5">
        <v>540</v>
      </c>
      <c r="F218" s="30">
        <f t="shared" si="23"/>
        <v>0</v>
      </c>
      <c r="G218" s="12"/>
      <c r="H218" s="33" t="s">
        <v>85</v>
      </c>
      <c r="I218" s="40"/>
      <c r="K218" s="10"/>
      <c r="M218" s="10"/>
      <c r="O218" s="61"/>
      <c r="Q218" s="40"/>
      <c r="T218" s="5">
        <v>540</v>
      </c>
    </row>
    <row r="219" spans="1:20" ht="15.75" customHeight="1" x14ac:dyDescent="0.3">
      <c r="A219" s="3" t="s">
        <v>13</v>
      </c>
      <c r="B219" s="1" t="s">
        <v>14</v>
      </c>
      <c r="C219" s="1" t="s">
        <v>35</v>
      </c>
      <c r="D219" s="15">
        <v>0</v>
      </c>
      <c r="E219" s="5">
        <v>275</v>
      </c>
      <c r="F219" s="30">
        <f t="shared" si="23"/>
        <v>0</v>
      </c>
      <c r="G219" s="12"/>
      <c r="H219" s="33" t="s">
        <v>85</v>
      </c>
      <c r="I219" s="40"/>
      <c r="K219" s="10"/>
      <c r="M219" s="10"/>
      <c r="O219" s="61"/>
      <c r="Q219" s="40"/>
      <c r="T219" s="5">
        <v>275</v>
      </c>
    </row>
    <row r="220" spans="1:20" ht="15.75" customHeight="1" x14ac:dyDescent="0.3">
      <c r="C220" s="1" t="s">
        <v>15</v>
      </c>
      <c r="D220" s="15">
        <v>0</v>
      </c>
      <c r="E220" s="5">
        <v>137</v>
      </c>
      <c r="F220" s="30">
        <f t="shared" si="23"/>
        <v>0</v>
      </c>
      <c r="G220" s="12"/>
      <c r="H220" s="33"/>
      <c r="I220" s="40"/>
      <c r="K220" s="10"/>
      <c r="M220" s="10"/>
      <c r="O220" s="61"/>
      <c r="Q220" s="40"/>
      <c r="T220" s="5">
        <v>137</v>
      </c>
    </row>
    <row r="221" spans="1:20" ht="15.75" customHeight="1" x14ac:dyDescent="0.3">
      <c r="C221" s="1" t="s">
        <v>16</v>
      </c>
      <c r="D221" s="15">
        <v>0</v>
      </c>
      <c r="E221" s="5">
        <v>68</v>
      </c>
      <c r="F221" s="30">
        <f t="shared" si="23"/>
        <v>0</v>
      </c>
      <c r="G221" s="12"/>
      <c r="H221" s="33"/>
      <c r="I221" s="40"/>
      <c r="K221" s="10"/>
      <c r="M221" s="10"/>
      <c r="O221" s="61"/>
      <c r="Q221" s="40"/>
      <c r="T221" s="5">
        <v>68</v>
      </c>
    </row>
    <row r="222" spans="1:20" ht="15.75" customHeight="1" x14ac:dyDescent="0.3">
      <c r="C222" s="1" t="s">
        <v>17</v>
      </c>
      <c r="D222" s="15">
        <v>0</v>
      </c>
      <c r="E222" s="5">
        <v>27</v>
      </c>
      <c r="F222" s="30">
        <f t="shared" si="23"/>
        <v>0</v>
      </c>
      <c r="G222" s="12"/>
      <c r="H222" s="33"/>
      <c r="I222" s="40"/>
      <c r="K222" s="10"/>
      <c r="M222" s="10"/>
      <c r="O222" s="61"/>
      <c r="Q222" s="40"/>
      <c r="T222" s="5">
        <v>27</v>
      </c>
    </row>
    <row r="223" spans="1:20" ht="15.75" customHeight="1" x14ac:dyDescent="0.3">
      <c r="A223" s="8" t="s">
        <v>25</v>
      </c>
      <c r="B223" s="8"/>
      <c r="C223" s="8"/>
      <c r="D223" s="17"/>
      <c r="E223" s="1"/>
      <c r="F223" s="31">
        <f>SUM(F215:F222)</f>
        <v>0</v>
      </c>
      <c r="G223" s="1"/>
      <c r="H223" s="33"/>
      <c r="T223" s="1"/>
    </row>
    <row r="224" spans="1:20" ht="15.75" customHeight="1" x14ac:dyDescent="0.3">
      <c r="A224" s="8"/>
      <c r="B224" s="8"/>
      <c r="C224" s="8"/>
      <c r="D224" s="15"/>
      <c r="E224" s="1"/>
      <c r="F224" s="15"/>
      <c r="G224" s="1"/>
      <c r="H224" s="33"/>
      <c r="T224" s="1"/>
    </row>
    <row r="225" spans="1:20" ht="15.75" customHeight="1" x14ac:dyDescent="0.3">
      <c r="C225" s="6" t="s">
        <v>55</v>
      </c>
      <c r="D225" s="16" t="s">
        <v>69</v>
      </c>
      <c r="E225" s="7" t="s">
        <v>38</v>
      </c>
      <c r="F225" s="16" t="s">
        <v>91</v>
      </c>
      <c r="G225" s="7"/>
      <c r="H225" s="33"/>
      <c r="I225" s="38"/>
      <c r="K225" s="38"/>
      <c r="L225" s="39"/>
      <c r="M225" s="38"/>
      <c r="N225" s="39"/>
      <c r="O225" s="38"/>
      <c r="Q225" s="38"/>
      <c r="T225" s="7" t="s">
        <v>38</v>
      </c>
    </row>
    <row r="226" spans="1:20" ht="15.75" customHeight="1" x14ac:dyDescent="0.3">
      <c r="A226" s="3" t="s">
        <v>4</v>
      </c>
      <c r="B226" s="1" t="s">
        <v>5</v>
      </c>
      <c r="C226" s="1" t="s">
        <v>41</v>
      </c>
      <c r="D226" s="15">
        <v>0</v>
      </c>
      <c r="E226" s="5">
        <v>840</v>
      </c>
      <c r="F226" s="30">
        <f t="shared" ref="F226:F233" si="24">+D226*E226</f>
        <v>0</v>
      </c>
      <c r="G226" s="12"/>
      <c r="H226" s="33" t="s">
        <v>85</v>
      </c>
      <c r="I226" s="40"/>
      <c r="K226" s="10"/>
      <c r="M226" s="10"/>
      <c r="O226" s="61"/>
      <c r="Q226" s="40"/>
      <c r="T226" s="5">
        <v>840</v>
      </c>
    </row>
    <row r="227" spans="1:20" ht="15.75" customHeight="1" x14ac:dyDescent="0.3">
      <c r="A227" s="3" t="s">
        <v>7</v>
      </c>
      <c r="B227" s="1" t="s">
        <v>8</v>
      </c>
      <c r="C227" s="1" t="s">
        <v>41</v>
      </c>
      <c r="D227" s="15">
        <v>0</v>
      </c>
      <c r="E227" s="5">
        <v>735</v>
      </c>
      <c r="F227" s="30">
        <f t="shared" si="24"/>
        <v>0</v>
      </c>
      <c r="G227" s="12"/>
      <c r="H227" s="33" t="s">
        <v>85</v>
      </c>
      <c r="I227" s="40"/>
      <c r="K227" s="10"/>
      <c r="M227" s="10"/>
      <c r="O227" s="61"/>
      <c r="Q227" s="40"/>
      <c r="T227" s="5">
        <v>735</v>
      </c>
    </row>
    <row r="228" spans="1:20" ht="15.75" customHeight="1" x14ac:dyDescent="0.3">
      <c r="A228" s="3" t="s">
        <v>9</v>
      </c>
      <c r="B228" s="1" t="s">
        <v>10</v>
      </c>
      <c r="C228" s="1" t="s">
        <v>41</v>
      </c>
      <c r="D228" s="15">
        <v>0</v>
      </c>
      <c r="E228" s="5">
        <v>630</v>
      </c>
      <c r="F228" s="30">
        <f t="shared" si="24"/>
        <v>0</v>
      </c>
      <c r="G228" s="12"/>
      <c r="H228" s="33" t="s">
        <v>85</v>
      </c>
      <c r="I228" s="40"/>
      <c r="K228" s="10"/>
      <c r="M228" s="10"/>
      <c r="O228" s="61"/>
      <c r="Q228" s="40"/>
      <c r="T228" s="5">
        <v>630</v>
      </c>
    </row>
    <row r="229" spans="1:20" ht="15.75" customHeight="1" x14ac:dyDescent="0.3">
      <c r="A229" s="3" t="s">
        <v>11</v>
      </c>
      <c r="B229" s="1" t="s">
        <v>12</v>
      </c>
      <c r="C229" s="1" t="s">
        <v>41</v>
      </c>
      <c r="D229" s="15">
        <v>0</v>
      </c>
      <c r="E229" s="5">
        <v>525.00000000000011</v>
      </c>
      <c r="F229" s="30">
        <f t="shared" si="24"/>
        <v>0</v>
      </c>
      <c r="G229" s="12"/>
      <c r="H229" s="33" t="s">
        <v>85</v>
      </c>
      <c r="I229" s="40"/>
      <c r="K229" s="10"/>
      <c r="M229" s="10"/>
      <c r="O229" s="61"/>
      <c r="Q229" s="40"/>
      <c r="T229" s="5">
        <v>525.00000000000011</v>
      </c>
    </row>
    <row r="230" spans="1:20" ht="15.75" customHeight="1" x14ac:dyDescent="0.3">
      <c r="A230" s="3" t="s">
        <v>13</v>
      </c>
      <c r="B230" s="1" t="s">
        <v>14</v>
      </c>
      <c r="C230" s="1" t="s">
        <v>41</v>
      </c>
      <c r="D230" s="15">
        <v>0</v>
      </c>
      <c r="E230" s="5">
        <v>420</v>
      </c>
      <c r="F230" s="30">
        <f t="shared" si="24"/>
        <v>0</v>
      </c>
      <c r="G230" s="12"/>
      <c r="H230" s="33" t="s">
        <v>85</v>
      </c>
      <c r="I230" s="40"/>
      <c r="K230" s="10"/>
      <c r="M230" s="10"/>
      <c r="O230" s="61"/>
      <c r="Q230" s="40"/>
      <c r="T230" s="5">
        <v>420</v>
      </c>
    </row>
    <row r="231" spans="1:20" ht="15.75" customHeight="1" x14ac:dyDescent="0.3">
      <c r="C231" s="1" t="s">
        <v>15</v>
      </c>
      <c r="D231" s="15">
        <v>0</v>
      </c>
      <c r="E231" s="5">
        <v>210</v>
      </c>
      <c r="F231" s="30">
        <f t="shared" si="24"/>
        <v>0</v>
      </c>
      <c r="G231" s="12"/>
      <c r="H231" s="33"/>
      <c r="I231" s="40"/>
      <c r="K231" s="10"/>
      <c r="M231" s="10"/>
      <c r="O231" s="61"/>
      <c r="Q231" s="40"/>
      <c r="T231" s="5">
        <v>210</v>
      </c>
    </row>
    <row r="232" spans="1:20" ht="15.75" customHeight="1" x14ac:dyDescent="0.3">
      <c r="C232" s="1" t="s">
        <v>16</v>
      </c>
      <c r="D232" s="15">
        <v>0</v>
      </c>
      <c r="E232" s="5">
        <v>105</v>
      </c>
      <c r="F232" s="30">
        <f t="shared" si="24"/>
        <v>0</v>
      </c>
      <c r="G232" s="12"/>
      <c r="H232" s="33"/>
      <c r="I232" s="40"/>
      <c r="K232" s="10"/>
      <c r="M232" s="10"/>
      <c r="O232" s="61"/>
      <c r="Q232" s="40"/>
      <c r="T232" s="5">
        <v>105</v>
      </c>
    </row>
    <row r="233" spans="1:20" ht="15.75" customHeight="1" x14ac:dyDescent="0.3">
      <c r="C233" s="1" t="s">
        <v>17</v>
      </c>
      <c r="D233" s="15">
        <v>0</v>
      </c>
      <c r="E233" s="5">
        <v>42</v>
      </c>
      <c r="F233" s="30">
        <f t="shared" si="24"/>
        <v>0</v>
      </c>
      <c r="G233" s="12"/>
      <c r="H233" s="33"/>
      <c r="I233" s="40"/>
      <c r="K233" s="10"/>
      <c r="M233" s="10"/>
      <c r="O233" s="61"/>
      <c r="Q233" s="40"/>
      <c r="T233" s="5">
        <v>42</v>
      </c>
    </row>
    <row r="234" spans="1:20" ht="15.75" customHeight="1" x14ac:dyDescent="0.3">
      <c r="A234" s="8" t="s">
        <v>25</v>
      </c>
      <c r="B234" s="8"/>
      <c r="C234" s="8"/>
      <c r="D234" s="17"/>
      <c r="E234" s="1"/>
      <c r="F234" s="31">
        <f>SUM(F226:F233)</f>
        <v>0</v>
      </c>
      <c r="G234" s="1"/>
      <c r="H234" s="33"/>
      <c r="T234" s="1"/>
    </row>
    <row r="235" spans="1:20" ht="15.75" customHeight="1" x14ac:dyDescent="0.3">
      <c r="A235" s="8"/>
      <c r="B235" s="8"/>
      <c r="C235" s="8"/>
      <c r="D235" s="15"/>
      <c r="E235" s="1"/>
      <c r="F235" s="15"/>
      <c r="G235" s="1"/>
      <c r="H235" s="33"/>
      <c r="T235" s="1"/>
    </row>
    <row r="236" spans="1:20" ht="15.75" customHeight="1" x14ac:dyDescent="0.3">
      <c r="C236" s="6" t="s">
        <v>56</v>
      </c>
      <c r="D236" s="16" t="s">
        <v>69</v>
      </c>
      <c r="E236" s="7" t="s">
        <v>38</v>
      </c>
      <c r="F236" s="16" t="s">
        <v>91</v>
      </c>
      <c r="G236" s="7"/>
      <c r="H236" s="33"/>
      <c r="I236" s="38"/>
      <c r="K236" s="38"/>
      <c r="L236" s="39"/>
      <c r="M236" s="38"/>
      <c r="N236" s="39"/>
      <c r="O236" s="38"/>
      <c r="Q236" s="38"/>
      <c r="T236" s="7" t="s">
        <v>38</v>
      </c>
    </row>
    <row r="237" spans="1:20" ht="15.75" customHeight="1" x14ac:dyDescent="0.3">
      <c r="A237" s="3" t="s">
        <v>4</v>
      </c>
      <c r="B237" s="1" t="s">
        <v>5</v>
      </c>
      <c r="C237" s="1" t="s">
        <v>57</v>
      </c>
      <c r="D237" s="15">
        <v>0</v>
      </c>
      <c r="E237" s="5">
        <v>840</v>
      </c>
      <c r="F237" s="30">
        <f t="shared" ref="F237:F244" si="25">+D237*E237</f>
        <v>0</v>
      </c>
      <c r="G237" s="12"/>
      <c r="H237" s="33" t="s">
        <v>85</v>
      </c>
      <c r="I237" s="40"/>
      <c r="K237" s="10"/>
      <c r="M237" s="10"/>
      <c r="O237" s="61"/>
      <c r="Q237" s="40"/>
      <c r="T237" s="5">
        <v>840</v>
      </c>
    </row>
    <row r="238" spans="1:20" ht="15.75" customHeight="1" x14ac:dyDescent="0.3">
      <c r="A238" s="3" t="s">
        <v>7</v>
      </c>
      <c r="B238" s="1" t="s">
        <v>8</v>
      </c>
      <c r="C238" s="1" t="s">
        <v>57</v>
      </c>
      <c r="D238" s="15">
        <v>0</v>
      </c>
      <c r="E238" s="5">
        <v>735</v>
      </c>
      <c r="F238" s="30">
        <f t="shared" si="25"/>
        <v>0</v>
      </c>
      <c r="G238" s="12"/>
      <c r="H238" s="33" t="s">
        <v>85</v>
      </c>
      <c r="I238" s="40"/>
      <c r="K238" s="10"/>
      <c r="M238" s="10"/>
      <c r="O238" s="61"/>
      <c r="Q238" s="40"/>
      <c r="T238" s="5">
        <v>735</v>
      </c>
    </row>
    <row r="239" spans="1:20" ht="15.75" customHeight="1" x14ac:dyDescent="0.3">
      <c r="A239" s="3" t="s">
        <v>9</v>
      </c>
      <c r="B239" s="1" t="s">
        <v>10</v>
      </c>
      <c r="C239" s="1" t="s">
        <v>57</v>
      </c>
      <c r="D239" s="15">
        <v>0</v>
      </c>
      <c r="E239" s="5">
        <v>630</v>
      </c>
      <c r="F239" s="30">
        <f t="shared" si="25"/>
        <v>0</v>
      </c>
      <c r="G239" s="12"/>
      <c r="H239" s="33" t="s">
        <v>85</v>
      </c>
      <c r="I239" s="40"/>
      <c r="K239" s="10"/>
      <c r="M239" s="10"/>
      <c r="O239" s="61"/>
      <c r="Q239" s="40"/>
      <c r="T239" s="5">
        <v>630</v>
      </c>
    </row>
    <row r="240" spans="1:20" ht="15.75" customHeight="1" x14ac:dyDescent="0.3">
      <c r="A240" s="3" t="s">
        <v>11</v>
      </c>
      <c r="B240" s="1" t="s">
        <v>12</v>
      </c>
      <c r="C240" s="1" t="s">
        <v>57</v>
      </c>
      <c r="D240" s="15">
        <v>0</v>
      </c>
      <c r="E240" s="5">
        <v>525.00000000000011</v>
      </c>
      <c r="F240" s="30">
        <f t="shared" si="25"/>
        <v>0</v>
      </c>
      <c r="G240" s="12"/>
      <c r="H240" s="33" t="s">
        <v>85</v>
      </c>
      <c r="I240" s="40"/>
      <c r="K240" s="10"/>
      <c r="M240" s="10"/>
      <c r="O240" s="61"/>
      <c r="Q240" s="40"/>
      <c r="T240" s="5">
        <v>525.00000000000011</v>
      </c>
    </row>
    <row r="241" spans="1:20" ht="15.75" customHeight="1" x14ac:dyDescent="0.3">
      <c r="A241" s="3" t="s">
        <v>13</v>
      </c>
      <c r="B241" s="1" t="s">
        <v>14</v>
      </c>
      <c r="C241" s="1" t="s">
        <v>57</v>
      </c>
      <c r="D241" s="15">
        <v>0</v>
      </c>
      <c r="E241" s="5">
        <v>420</v>
      </c>
      <c r="F241" s="30">
        <f t="shared" si="25"/>
        <v>0</v>
      </c>
      <c r="G241" s="12"/>
      <c r="H241" s="33" t="s">
        <v>85</v>
      </c>
      <c r="I241" s="40"/>
      <c r="K241" s="10"/>
      <c r="M241" s="10"/>
      <c r="O241" s="61"/>
      <c r="Q241" s="40"/>
      <c r="T241" s="5">
        <v>420</v>
      </c>
    </row>
    <row r="242" spans="1:20" ht="15.75" customHeight="1" x14ac:dyDescent="0.3">
      <c r="C242" s="1" t="s">
        <v>15</v>
      </c>
      <c r="D242" s="15">
        <v>0</v>
      </c>
      <c r="E242" s="5">
        <v>210</v>
      </c>
      <c r="F242" s="30">
        <f t="shared" si="25"/>
        <v>0</v>
      </c>
      <c r="G242" s="12"/>
      <c r="H242" s="33"/>
      <c r="I242" s="40"/>
      <c r="K242" s="10"/>
      <c r="M242" s="10"/>
      <c r="O242" s="61"/>
      <c r="Q242" s="40"/>
      <c r="T242" s="5">
        <v>210</v>
      </c>
    </row>
    <row r="243" spans="1:20" ht="15.75" customHeight="1" x14ac:dyDescent="0.3">
      <c r="C243" s="1" t="s">
        <v>16</v>
      </c>
      <c r="D243" s="15">
        <v>0</v>
      </c>
      <c r="E243" s="5">
        <v>105</v>
      </c>
      <c r="F243" s="30">
        <f t="shared" si="25"/>
        <v>0</v>
      </c>
      <c r="G243" s="12"/>
      <c r="H243" s="33"/>
      <c r="I243" s="40"/>
      <c r="K243" s="10"/>
      <c r="M243" s="10"/>
      <c r="O243" s="61"/>
      <c r="Q243" s="40"/>
      <c r="T243" s="5">
        <v>105</v>
      </c>
    </row>
    <row r="244" spans="1:20" ht="15.75" customHeight="1" x14ac:dyDescent="0.3">
      <c r="C244" s="1" t="s">
        <v>17</v>
      </c>
      <c r="D244" s="15">
        <v>0</v>
      </c>
      <c r="E244" s="5">
        <v>42</v>
      </c>
      <c r="F244" s="30">
        <f t="shared" si="25"/>
        <v>0</v>
      </c>
      <c r="G244" s="12"/>
      <c r="H244" s="33"/>
      <c r="I244" s="40"/>
      <c r="K244" s="10"/>
      <c r="M244" s="10"/>
      <c r="O244" s="61"/>
      <c r="Q244" s="40"/>
      <c r="T244" s="5">
        <v>42</v>
      </c>
    </row>
    <row r="245" spans="1:20" ht="15.75" customHeight="1" x14ac:dyDescent="0.3">
      <c r="A245" s="8" t="s">
        <v>25</v>
      </c>
      <c r="B245" s="8"/>
      <c r="C245" s="8"/>
      <c r="D245" s="17"/>
      <c r="E245" s="1"/>
      <c r="F245" s="31">
        <f>SUM(F237:F244)</f>
        <v>0</v>
      </c>
      <c r="G245" s="1"/>
      <c r="H245" s="33"/>
      <c r="T245" s="1"/>
    </row>
    <row r="246" spans="1:20" ht="15.75" customHeight="1" x14ac:dyDescent="0.3">
      <c r="A246" s="8"/>
      <c r="B246" s="8"/>
      <c r="C246" s="8"/>
      <c r="D246" s="15"/>
      <c r="E246" s="1"/>
      <c r="F246" s="15"/>
      <c r="G246" s="1"/>
      <c r="H246" s="33"/>
      <c r="T246" s="1"/>
    </row>
    <row r="247" spans="1:20" ht="15.75" customHeight="1" x14ac:dyDescent="0.3">
      <c r="C247" s="6" t="s">
        <v>58</v>
      </c>
      <c r="D247" s="16" t="s">
        <v>69</v>
      </c>
      <c r="E247" s="7" t="s">
        <v>38</v>
      </c>
      <c r="F247" s="16" t="s">
        <v>91</v>
      </c>
      <c r="G247" s="7"/>
      <c r="H247" s="33"/>
      <c r="I247" s="38"/>
      <c r="K247" s="38"/>
      <c r="L247" s="39"/>
      <c r="M247" s="38"/>
      <c r="N247" s="39"/>
      <c r="O247" s="38"/>
      <c r="Q247" s="38"/>
      <c r="T247" s="7" t="s">
        <v>38</v>
      </c>
    </row>
    <row r="248" spans="1:20" ht="15.75" customHeight="1" x14ac:dyDescent="0.3">
      <c r="A248" s="3" t="s">
        <v>4</v>
      </c>
      <c r="B248" s="1" t="s">
        <v>5</v>
      </c>
      <c r="C248" s="1" t="s">
        <v>42</v>
      </c>
      <c r="D248" s="15">
        <v>0</v>
      </c>
      <c r="E248" s="5">
        <v>840</v>
      </c>
      <c r="F248" s="30">
        <f t="shared" ref="F248:F255" si="26">+D248*E248</f>
        <v>0</v>
      </c>
      <c r="G248" s="12"/>
      <c r="H248" s="33" t="s">
        <v>85</v>
      </c>
      <c r="I248" s="40"/>
      <c r="K248" s="10"/>
      <c r="M248" s="10"/>
      <c r="O248" s="61"/>
      <c r="Q248" s="40"/>
      <c r="T248" s="5">
        <v>840</v>
      </c>
    </row>
    <row r="249" spans="1:20" ht="15.75" customHeight="1" x14ac:dyDescent="0.3">
      <c r="A249" s="3" t="s">
        <v>7</v>
      </c>
      <c r="B249" s="1" t="s">
        <v>8</v>
      </c>
      <c r="C249" s="1" t="s">
        <v>42</v>
      </c>
      <c r="D249" s="15">
        <v>0</v>
      </c>
      <c r="E249" s="5">
        <v>735</v>
      </c>
      <c r="F249" s="30">
        <f t="shared" si="26"/>
        <v>0</v>
      </c>
      <c r="G249" s="12"/>
      <c r="H249" s="33" t="s">
        <v>85</v>
      </c>
      <c r="I249" s="40"/>
      <c r="K249" s="10"/>
      <c r="M249" s="10"/>
      <c r="O249" s="61"/>
      <c r="Q249" s="40"/>
      <c r="T249" s="5">
        <v>735</v>
      </c>
    </row>
    <row r="250" spans="1:20" ht="15.75" customHeight="1" x14ac:dyDescent="0.3">
      <c r="A250" s="3" t="s">
        <v>9</v>
      </c>
      <c r="B250" s="1" t="s">
        <v>10</v>
      </c>
      <c r="C250" s="1" t="s">
        <v>42</v>
      </c>
      <c r="D250" s="15">
        <v>0</v>
      </c>
      <c r="E250" s="5">
        <v>630</v>
      </c>
      <c r="F250" s="30">
        <f t="shared" si="26"/>
        <v>0</v>
      </c>
      <c r="G250" s="12"/>
      <c r="H250" s="33" t="s">
        <v>85</v>
      </c>
      <c r="I250" s="40"/>
      <c r="K250" s="10"/>
      <c r="M250" s="10"/>
      <c r="O250" s="61"/>
      <c r="Q250" s="40"/>
      <c r="T250" s="5">
        <v>630</v>
      </c>
    </row>
    <row r="251" spans="1:20" ht="15.75" customHeight="1" x14ac:dyDescent="0.3">
      <c r="A251" s="3" t="s">
        <v>11</v>
      </c>
      <c r="B251" s="1" t="s">
        <v>12</v>
      </c>
      <c r="C251" s="1" t="s">
        <v>42</v>
      </c>
      <c r="D251" s="15">
        <v>0</v>
      </c>
      <c r="E251" s="5">
        <v>525.00000000000011</v>
      </c>
      <c r="F251" s="30">
        <f t="shared" si="26"/>
        <v>0</v>
      </c>
      <c r="G251" s="12"/>
      <c r="H251" s="33" t="s">
        <v>85</v>
      </c>
      <c r="I251" s="40"/>
      <c r="K251" s="10"/>
      <c r="M251" s="10"/>
      <c r="O251" s="61"/>
      <c r="Q251" s="40"/>
      <c r="T251" s="5">
        <v>525.00000000000011</v>
      </c>
    </row>
    <row r="252" spans="1:20" ht="15.75" customHeight="1" x14ac:dyDescent="0.3">
      <c r="A252" s="3" t="s">
        <v>13</v>
      </c>
      <c r="B252" s="1" t="s">
        <v>14</v>
      </c>
      <c r="C252" s="1" t="s">
        <v>42</v>
      </c>
      <c r="D252" s="15">
        <v>0</v>
      </c>
      <c r="E252" s="5">
        <v>420</v>
      </c>
      <c r="F252" s="30">
        <f t="shared" si="26"/>
        <v>0</v>
      </c>
      <c r="G252" s="12"/>
      <c r="H252" s="33" t="s">
        <v>85</v>
      </c>
      <c r="I252" s="40"/>
      <c r="K252" s="10"/>
      <c r="M252" s="10"/>
      <c r="O252" s="61"/>
      <c r="Q252" s="40"/>
      <c r="T252" s="5">
        <v>420</v>
      </c>
    </row>
    <row r="253" spans="1:20" ht="15.75" customHeight="1" x14ac:dyDescent="0.3">
      <c r="C253" s="1" t="s">
        <v>15</v>
      </c>
      <c r="D253" s="15">
        <v>0</v>
      </c>
      <c r="E253" s="5">
        <v>210</v>
      </c>
      <c r="F253" s="30">
        <f t="shared" si="26"/>
        <v>0</v>
      </c>
      <c r="G253" s="12"/>
      <c r="H253" s="33"/>
      <c r="I253" s="40"/>
      <c r="K253" s="10"/>
      <c r="M253" s="10"/>
      <c r="O253" s="61"/>
      <c r="Q253" s="40"/>
      <c r="T253" s="5">
        <v>210</v>
      </c>
    </row>
    <row r="254" spans="1:20" ht="15.75" customHeight="1" x14ac:dyDescent="0.3">
      <c r="C254" s="1" t="s">
        <v>16</v>
      </c>
      <c r="D254" s="15">
        <v>0</v>
      </c>
      <c r="E254" s="5">
        <v>105</v>
      </c>
      <c r="F254" s="30">
        <f t="shared" si="26"/>
        <v>0</v>
      </c>
      <c r="G254" s="12"/>
      <c r="H254" s="33"/>
      <c r="I254" s="40"/>
      <c r="K254" s="10"/>
      <c r="M254" s="10"/>
      <c r="O254" s="61"/>
      <c r="Q254" s="40"/>
      <c r="T254" s="5">
        <v>105</v>
      </c>
    </row>
    <row r="255" spans="1:20" ht="15.75" customHeight="1" x14ac:dyDescent="0.3">
      <c r="C255" s="1" t="s">
        <v>17</v>
      </c>
      <c r="D255" s="15">
        <v>0</v>
      </c>
      <c r="E255" s="5">
        <v>42</v>
      </c>
      <c r="F255" s="30">
        <f t="shared" si="26"/>
        <v>0</v>
      </c>
      <c r="G255" s="12"/>
      <c r="H255" s="33"/>
      <c r="I255" s="40"/>
      <c r="K255" s="10"/>
      <c r="M255" s="10"/>
      <c r="O255" s="61"/>
      <c r="Q255" s="40"/>
      <c r="T255" s="5">
        <v>42</v>
      </c>
    </row>
    <row r="256" spans="1:20" ht="15.75" customHeight="1" x14ac:dyDescent="0.3">
      <c r="A256" s="8" t="s">
        <v>25</v>
      </c>
      <c r="B256" s="8"/>
      <c r="C256" s="8"/>
      <c r="D256" s="17"/>
      <c r="E256" s="1"/>
      <c r="F256" s="31">
        <f>SUM(F248:F255)</f>
        <v>0</v>
      </c>
      <c r="G256" s="1"/>
      <c r="H256" s="33"/>
      <c r="T256" s="1"/>
    </row>
    <row r="257" spans="1:20" ht="15.75" customHeight="1" x14ac:dyDescent="0.3">
      <c r="A257" s="8"/>
      <c r="B257" s="8"/>
      <c r="D257" s="15"/>
      <c r="E257" s="1"/>
      <c r="F257" s="15"/>
      <c r="G257" s="1"/>
      <c r="H257" s="33"/>
      <c r="T257" s="1"/>
    </row>
    <row r="258" spans="1:20" ht="15.75" customHeight="1" x14ac:dyDescent="0.3">
      <c r="C258" s="6" t="s">
        <v>63</v>
      </c>
      <c r="D258" s="16" t="s">
        <v>69</v>
      </c>
      <c r="E258" s="7" t="s">
        <v>38</v>
      </c>
      <c r="F258" s="16" t="s">
        <v>91</v>
      </c>
      <c r="G258" s="7"/>
      <c r="H258" s="33"/>
      <c r="I258" s="38"/>
      <c r="K258" s="38"/>
      <c r="L258" s="39"/>
      <c r="M258" s="38"/>
      <c r="N258" s="39"/>
      <c r="O258" s="38"/>
      <c r="Q258" s="38"/>
      <c r="T258" s="7" t="s">
        <v>38</v>
      </c>
    </row>
    <row r="259" spans="1:20" ht="15.75" customHeight="1" x14ac:dyDescent="0.3">
      <c r="A259" s="3" t="s">
        <v>4</v>
      </c>
      <c r="B259" s="1" t="s">
        <v>5</v>
      </c>
      <c r="C259" s="1" t="s">
        <v>36</v>
      </c>
      <c r="D259" s="15">
        <v>0</v>
      </c>
      <c r="E259" s="5">
        <v>3785</v>
      </c>
      <c r="F259" s="30">
        <f t="shared" ref="F259:F266" si="27">+D259*E259</f>
        <v>0</v>
      </c>
      <c r="G259" s="12"/>
      <c r="H259" s="33" t="s">
        <v>86</v>
      </c>
      <c r="I259" s="40"/>
      <c r="K259" s="10"/>
      <c r="M259" s="10"/>
      <c r="O259" s="61"/>
      <c r="Q259" s="40"/>
      <c r="T259" s="5">
        <v>3785</v>
      </c>
    </row>
    <row r="260" spans="1:20" ht="15.75" customHeight="1" x14ac:dyDescent="0.3">
      <c r="A260" s="3" t="s">
        <v>7</v>
      </c>
      <c r="B260" s="1" t="s">
        <v>8</v>
      </c>
      <c r="C260" s="1" t="s">
        <v>36</v>
      </c>
      <c r="D260" s="15">
        <v>0</v>
      </c>
      <c r="E260" s="5">
        <v>3100</v>
      </c>
      <c r="F260" s="30">
        <f t="shared" si="27"/>
        <v>0</v>
      </c>
      <c r="G260" s="12"/>
      <c r="H260" s="33" t="s">
        <v>86</v>
      </c>
      <c r="I260" s="40"/>
      <c r="K260" s="10"/>
      <c r="M260" s="10"/>
      <c r="O260" s="61"/>
      <c r="Q260" s="40"/>
      <c r="T260" s="5">
        <v>3100</v>
      </c>
    </row>
    <row r="261" spans="1:20" ht="15.75" customHeight="1" x14ac:dyDescent="0.3">
      <c r="A261" s="3" t="s">
        <v>9</v>
      </c>
      <c r="B261" s="1" t="s">
        <v>10</v>
      </c>
      <c r="C261" s="1" t="s">
        <v>36</v>
      </c>
      <c r="D261" s="15">
        <v>0</v>
      </c>
      <c r="E261" s="5">
        <v>2445</v>
      </c>
      <c r="F261" s="30">
        <f t="shared" si="27"/>
        <v>0</v>
      </c>
      <c r="G261" s="12"/>
      <c r="H261" s="33" t="s">
        <v>86</v>
      </c>
      <c r="I261" s="40"/>
      <c r="K261" s="10"/>
      <c r="M261" s="10"/>
      <c r="O261" s="61"/>
      <c r="Q261" s="40"/>
      <c r="T261" s="5">
        <v>2445</v>
      </c>
    </row>
    <row r="262" spans="1:20" ht="15.75" customHeight="1" x14ac:dyDescent="0.3">
      <c r="A262" s="3" t="s">
        <v>11</v>
      </c>
      <c r="B262" s="1" t="s">
        <v>12</v>
      </c>
      <c r="C262" s="1" t="s">
        <v>36</v>
      </c>
      <c r="D262" s="15">
        <v>0</v>
      </c>
      <c r="E262" s="5">
        <v>1760</v>
      </c>
      <c r="F262" s="30">
        <f t="shared" si="27"/>
        <v>0</v>
      </c>
      <c r="G262" s="12"/>
      <c r="H262" s="33" t="s">
        <v>86</v>
      </c>
      <c r="I262" s="40"/>
      <c r="K262" s="10"/>
      <c r="M262" s="10"/>
      <c r="O262" s="61"/>
      <c r="Q262" s="40"/>
      <c r="T262" s="5">
        <v>1760</v>
      </c>
    </row>
    <row r="263" spans="1:20" ht="15.75" customHeight="1" x14ac:dyDescent="0.3">
      <c r="A263" s="3" t="s">
        <v>13</v>
      </c>
      <c r="B263" s="1" t="s">
        <v>14</v>
      </c>
      <c r="C263" s="1" t="s">
        <v>36</v>
      </c>
      <c r="D263" s="15">
        <v>0</v>
      </c>
      <c r="E263" s="5">
        <v>1390</v>
      </c>
      <c r="F263" s="30">
        <f t="shared" si="27"/>
        <v>0</v>
      </c>
      <c r="G263" s="12"/>
      <c r="H263" s="33" t="s">
        <v>86</v>
      </c>
      <c r="I263" s="40"/>
      <c r="K263" s="10"/>
      <c r="M263" s="10"/>
      <c r="O263" s="61"/>
      <c r="Q263" s="40"/>
      <c r="T263" s="5">
        <v>1390</v>
      </c>
    </row>
    <row r="264" spans="1:20" ht="15.75" customHeight="1" x14ac:dyDescent="0.3">
      <c r="C264" s="1" t="s">
        <v>15</v>
      </c>
      <c r="D264" s="15">
        <v>0</v>
      </c>
      <c r="E264" s="5">
        <v>416</v>
      </c>
      <c r="F264" s="30">
        <f t="shared" si="27"/>
        <v>0</v>
      </c>
      <c r="G264" s="12"/>
      <c r="H264" s="36"/>
      <c r="I264" s="40"/>
      <c r="K264" s="10"/>
      <c r="M264" s="10"/>
      <c r="O264" s="61"/>
      <c r="Q264" s="40"/>
      <c r="T264" s="5">
        <v>416</v>
      </c>
    </row>
    <row r="265" spans="1:20" ht="15.75" customHeight="1" x14ac:dyDescent="0.3">
      <c r="C265" s="1" t="s">
        <v>16</v>
      </c>
      <c r="D265" s="15">
        <v>0</v>
      </c>
      <c r="E265" s="5">
        <v>180</v>
      </c>
      <c r="F265" s="30">
        <f t="shared" si="27"/>
        <v>0</v>
      </c>
      <c r="G265" s="12"/>
      <c r="H265" s="36"/>
      <c r="I265" s="40"/>
      <c r="K265" s="10"/>
      <c r="M265" s="10"/>
      <c r="O265" s="61"/>
      <c r="Q265" s="40"/>
      <c r="T265" s="5">
        <v>180</v>
      </c>
    </row>
    <row r="266" spans="1:20" ht="15.75" customHeight="1" x14ac:dyDescent="0.3">
      <c r="C266" s="1" t="s">
        <v>17</v>
      </c>
      <c r="D266" s="15">
        <v>0</v>
      </c>
      <c r="E266" s="5">
        <v>75</v>
      </c>
      <c r="F266" s="30">
        <f t="shared" si="27"/>
        <v>0</v>
      </c>
      <c r="G266" s="12"/>
      <c r="H266" s="36"/>
      <c r="I266" s="40"/>
      <c r="K266" s="10"/>
      <c r="M266" s="10"/>
      <c r="O266" s="61"/>
      <c r="Q266" s="40"/>
      <c r="T266" s="5">
        <v>75</v>
      </c>
    </row>
    <row r="267" spans="1:20" ht="15.75" customHeight="1" x14ac:dyDescent="0.3">
      <c r="A267" s="1" t="s">
        <v>25</v>
      </c>
      <c r="D267" s="1"/>
      <c r="E267" s="1"/>
      <c r="F267" s="31">
        <f>SUM(F259:F266)</f>
        <v>0</v>
      </c>
      <c r="G267" s="1"/>
      <c r="H267" s="66"/>
      <c r="T267" s="1"/>
    </row>
    <row r="268" spans="1:20" ht="15.75" customHeight="1" x14ac:dyDescent="0.3">
      <c r="D268" s="1"/>
      <c r="E268" s="1"/>
      <c r="F268" s="31"/>
      <c r="G268" s="1"/>
      <c r="H268" s="66"/>
      <c r="T268" s="1"/>
    </row>
    <row r="269" spans="1:20" ht="15.75" customHeight="1" x14ac:dyDescent="0.3">
      <c r="A269" s="50" t="s">
        <v>47</v>
      </c>
      <c r="B269" s="51"/>
      <c r="C269" s="51"/>
      <c r="D269" s="60"/>
      <c r="E269" s="60"/>
      <c r="F269" s="51"/>
      <c r="G269" s="1"/>
      <c r="T269" s="60"/>
    </row>
    <row r="270" spans="1:20" ht="15.75" customHeight="1" x14ac:dyDescent="0.3">
      <c r="A270" s="1" t="s">
        <v>48</v>
      </c>
      <c r="D270" s="15">
        <v>0</v>
      </c>
      <c r="E270" s="5">
        <v>7560</v>
      </c>
      <c r="F270" s="30">
        <f t="shared" ref="F270" si="28">+D270*E270</f>
        <v>0</v>
      </c>
      <c r="G270" s="5"/>
      <c r="I270" s="40"/>
      <c r="K270" s="10"/>
      <c r="M270" s="61"/>
      <c r="O270" s="61"/>
      <c r="Q270" s="40"/>
      <c r="T270" s="5">
        <v>7560</v>
      </c>
    </row>
    <row r="271" spans="1:20" ht="15.75" customHeight="1" x14ac:dyDescent="0.3">
      <c r="D271" s="1"/>
      <c r="E271" s="1"/>
      <c r="F271"/>
      <c r="G271" s="1"/>
      <c r="T271" s="1"/>
    </row>
    <row r="272" spans="1:20" ht="13.2" x14ac:dyDescent="0.3">
      <c r="A272" s="46" t="s">
        <v>88</v>
      </c>
      <c r="B272" s="46"/>
      <c r="C272" s="46"/>
      <c r="D272" s="46"/>
      <c r="E272" s="46"/>
      <c r="F272" s="47">
        <f>+F267+F256+F245+F234+F223+F212+F142+F120+F106+F86+F62+F54+F40+F73+F201+F177+F166+F155+F131+F95</f>
        <v>0</v>
      </c>
      <c r="T272" s="46"/>
    </row>
    <row r="273" spans="1:20" ht="13.2" x14ac:dyDescent="0.3">
      <c r="A273" s="48" t="s">
        <v>90</v>
      </c>
      <c r="B273" s="48"/>
      <c r="C273" s="48"/>
      <c r="D273" s="48"/>
      <c r="E273" s="48"/>
      <c r="F273" s="49">
        <f>+F144+F109+F108+F88+F43+F42+F270+F75</f>
        <v>0</v>
      </c>
      <c r="T273" s="48"/>
    </row>
    <row r="274" spans="1:20" x14ac:dyDescent="0.3">
      <c r="A274" s="9"/>
      <c r="B274" s="9"/>
      <c r="C274" s="9"/>
    </row>
    <row r="275" spans="1:20" x14ac:dyDescent="0.3">
      <c r="A275" s="9"/>
      <c r="B275" s="9"/>
      <c r="C275" s="9"/>
    </row>
    <row r="276" spans="1:20" x14ac:dyDescent="0.3">
      <c r="A276" s="9"/>
      <c r="B276" s="9"/>
      <c r="C276" s="9"/>
    </row>
    <row r="277" spans="1:20" x14ac:dyDescent="0.3">
      <c r="A277" s="9"/>
      <c r="B277" s="9"/>
      <c r="C277" s="9"/>
    </row>
    <row r="278" spans="1:20" x14ac:dyDescent="0.3">
      <c r="A278" s="9"/>
      <c r="B278" s="9"/>
      <c r="C278" s="9"/>
    </row>
    <row r="279" spans="1:20" x14ac:dyDescent="0.3">
      <c r="A279" s="9"/>
      <c r="B279" s="9"/>
      <c r="C279" s="9"/>
    </row>
    <row r="280" spans="1:20" x14ac:dyDescent="0.3">
      <c r="A280" s="9"/>
      <c r="B280" s="9"/>
      <c r="C280" s="9"/>
    </row>
    <row r="281" spans="1:20" x14ac:dyDescent="0.3">
      <c r="A281" s="9"/>
      <c r="B281" s="9"/>
      <c r="C281" s="9"/>
    </row>
    <row r="282" spans="1:20" x14ac:dyDescent="0.3">
      <c r="A282" s="9"/>
      <c r="B282" s="9"/>
      <c r="C282" s="9"/>
    </row>
    <row r="283" spans="1:20" x14ac:dyDescent="0.3">
      <c r="A283" s="9"/>
      <c r="B283" s="9"/>
      <c r="C283" s="9"/>
    </row>
    <row r="284" spans="1:20" x14ac:dyDescent="0.3">
      <c r="A284" s="9"/>
      <c r="B284" s="9"/>
      <c r="C284" s="9"/>
    </row>
    <row r="285" spans="1:20" x14ac:dyDescent="0.3">
      <c r="A285" s="9"/>
      <c r="B285" s="9"/>
      <c r="C285" s="9"/>
    </row>
    <row r="286" spans="1:20" x14ac:dyDescent="0.3">
      <c r="A286" s="9"/>
      <c r="B286" s="9"/>
      <c r="C286" s="9"/>
    </row>
    <row r="287" spans="1:20" x14ac:dyDescent="0.3">
      <c r="A287" s="9"/>
      <c r="B287" s="9"/>
      <c r="C287" s="9"/>
    </row>
    <row r="288" spans="1:20" x14ac:dyDescent="0.3">
      <c r="A288" s="9"/>
      <c r="B288" s="9"/>
      <c r="C288" s="9"/>
    </row>
    <row r="289" spans="1:3" x14ac:dyDescent="0.3">
      <c r="A289" s="9"/>
      <c r="B289" s="9"/>
      <c r="C289" s="9"/>
    </row>
    <row r="290" spans="1:3" x14ac:dyDescent="0.3">
      <c r="A290" s="9"/>
      <c r="B290" s="9"/>
      <c r="C290" s="9"/>
    </row>
    <row r="291" spans="1:3" x14ac:dyDescent="0.3">
      <c r="A291" s="9"/>
      <c r="B291" s="9"/>
      <c r="C291" s="9"/>
    </row>
    <row r="292" spans="1:3" x14ac:dyDescent="0.3">
      <c r="A292" s="9"/>
      <c r="B292" s="9"/>
      <c r="C292" s="9"/>
    </row>
    <row r="293" spans="1:3" x14ac:dyDescent="0.3">
      <c r="A293" s="9"/>
      <c r="B293" s="9"/>
      <c r="C293" s="9"/>
    </row>
    <row r="294" spans="1:3" x14ac:dyDescent="0.3">
      <c r="A294" s="9"/>
      <c r="B294" s="9"/>
      <c r="C294" s="9"/>
    </row>
    <row r="295" spans="1:3" x14ac:dyDescent="0.3">
      <c r="A295" s="9"/>
      <c r="B295" s="9"/>
      <c r="C295" s="9"/>
    </row>
    <row r="296" spans="1:3" x14ac:dyDescent="0.3">
      <c r="A296" s="9"/>
      <c r="B296" s="9"/>
      <c r="C296" s="9"/>
    </row>
    <row r="297" spans="1:3" x14ac:dyDescent="0.3">
      <c r="A297" s="9"/>
      <c r="B297" s="9"/>
      <c r="C297" s="9"/>
    </row>
    <row r="298" spans="1:3" x14ac:dyDescent="0.3">
      <c r="A298" s="9"/>
      <c r="B298" s="9"/>
      <c r="C298" s="9"/>
    </row>
    <row r="299" spans="1:3" x14ac:dyDescent="0.3">
      <c r="A299" s="9"/>
      <c r="B299" s="9"/>
      <c r="C299" s="9"/>
    </row>
    <row r="300" spans="1:3" x14ac:dyDescent="0.3">
      <c r="A300" s="9"/>
      <c r="B300" s="9"/>
      <c r="C300" s="9"/>
    </row>
    <row r="301" spans="1:3" x14ac:dyDescent="0.3">
      <c r="A301" s="9"/>
      <c r="B301" s="9"/>
      <c r="C301" s="9"/>
    </row>
    <row r="302" spans="1:3" x14ac:dyDescent="0.3">
      <c r="A302" s="9"/>
      <c r="B302" s="9"/>
      <c r="C302" s="9"/>
    </row>
    <row r="303" spans="1:3" x14ac:dyDescent="0.3">
      <c r="A303" s="9"/>
      <c r="B303" s="9"/>
      <c r="C303" s="9"/>
    </row>
    <row r="304" spans="1:3" x14ac:dyDescent="0.3">
      <c r="A304" s="9"/>
      <c r="B304" s="9"/>
      <c r="C304" s="9"/>
    </row>
    <row r="305" spans="1:3" x14ac:dyDescent="0.3">
      <c r="A305" s="9"/>
      <c r="B305" s="9"/>
      <c r="C305" s="9"/>
    </row>
    <row r="306" spans="1:3" x14ac:dyDescent="0.3">
      <c r="A306" s="9"/>
      <c r="B306" s="9"/>
      <c r="C306" s="9"/>
    </row>
    <row r="307" spans="1:3" x14ac:dyDescent="0.3">
      <c r="A307" s="9"/>
      <c r="B307" s="9"/>
      <c r="C307" s="9"/>
    </row>
    <row r="308" spans="1:3" x14ac:dyDescent="0.3">
      <c r="A308" s="9"/>
      <c r="B308" s="9"/>
      <c r="C308" s="9"/>
    </row>
    <row r="309" spans="1:3" x14ac:dyDescent="0.3">
      <c r="A309" s="9"/>
      <c r="B309" s="9"/>
      <c r="C309" s="9"/>
    </row>
    <row r="310" spans="1:3" x14ac:dyDescent="0.3">
      <c r="A310" s="9"/>
      <c r="B310" s="9"/>
      <c r="C310" s="9"/>
    </row>
    <row r="311" spans="1:3" x14ac:dyDescent="0.3">
      <c r="A311" s="9"/>
      <c r="B311" s="9"/>
      <c r="C311" s="9"/>
    </row>
    <row r="312" spans="1:3" x14ac:dyDescent="0.3">
      <c r="A312" s="9"/>
      <c r="B312" s="9"/>
      <c r="C312" s="9"/>
    </row>
    <row r="313" spans="1:3" x14ac:dyDescent="0.3">
      <c r="A313" s="9"/>
      <c r="B313" s="9"/>
      <c r="C313" s="9"/>
    </row>
    <row r="314" spans="1:3" x14ac:dyDescent="0.3">
      <c r="A314" s="9"/>
      <c r="B314" s="9"/>
      <c r="C314" s="9"/>
    </row>
    <row r="315" spans="1:3" x14ac:dyDescent="0.3">
      <c r="A315" s="9"/>
      <c r="B315" s="9"/>
      <c r="C315" s="9"/>
    </row>
    <row r="316" spans="1:3" x14ac:dyDescent="0.3">
      <c r="A316" s="9"/>
      <c r="B316" s="9"/>
      <c r="C316" s="9"/>
    </row>
    <row r="317" spans="1:3" x14ac:dyDescent="0.3">
      <c r="A317" s="9"/>
      <c r="B317" s="9"/>
      <c r="C317" s="9"/>
    </row>
    <row r="318" spans="1:3" x14ac:dyDescent="0.3">
      <c r="A318" s="9"/>
      <c r="B318" s="9"/>
      <c r="C318" s="9"/>
    </row>
    <row r="319" spans="1:3" x14ac:dyDescent="0.3">
      <c r="A319" s="9"/>
      <c r="B319" s="9"/>
      <c r="C319" s="9"/>
    </row>
    <row r="320" spans="1:3" x14ac:dyDescent="0.3">
      <c r="A320" s="9"/>
      <c r="B320" s="9"/>
      <c r="C320" s="9"/>
    </row>
    <row r="321" spans="1:3" x14ac:dyDescent="0.3">
      <c r="A321" s="9"/>
      <c r="B321" s="9"/>
      <c r="C321" s="9"/>
    </row>
    <row r="322" spans="1:3" x14ac:dyDescent="0.3">
      <c r="A322" s="9"/>
      <c r="B322" s="9"/>
      <c r="C322" s="9"/>
    </row>
    <row r="323" spans="1:3" x14ac:dyDescent="0.3">
      <c r="A323" s="9"/>
      <c r="B323" s="9"/>
      <c r="C323" s="9"/>
    </row>
    <row r="324" spans="1:3" x14ac:dyDescent="0.3">
      <c r="A324" s="9"/>
      <c r="B324" s="9"/>
      <c r="C324" s="9"/>
    </row>
    <row r="325" spans="1:3" x14ac:dyDescent="0.3">
      <c r="A325" s="9"/>
      <c r="B325" s="9"/>
      <c r="C325" s="9"/>
    </row>
    <row r="326" spans="1:3" x14ac:dyDescent="0.3">
      <c r="A326" s="9"/>
      <c r="B326" s="9"/>
      <c r="C326" s="9"/>
    </row>
    <row r="327" spans="1:3" x14ac:dyDescent="0.3">
      <c r="A327" s="9"/>
      <c r="B327" s="9"/>
      <c r="C327" s="9"/>
    </row>
    <row r="328" spans="1:3" x14ac:dyDescent="0.3">
      <c r="A328" s="9"/>
      <c r="B328" s="9"/>
      <c r="C328" s="9"/>
    </row>
    <row r="329" spans="1:3" x14ac:dyDescent="0.3">
      <c r="A329" s="9"/>
      <c r="B329" s="9"/>
      <c r="C329" s="9"/>
    </row>
    <row r="330" spans="1:3" x14ac:dyDescent="0.3">
      <c r="A330" s="9"/>
      <c r="B330" s="9"/>
      <c r="C330" s="9"/>
    </row>
    <row r="331" spans="1:3" x14ac:dyDescent="0.3">
      <c r="A331" s="9"/>
      <c r="B331" s="9"/>
      <c r="C331" s="9"/>
    </row>
    <row r="332" spans="1:3" x14ac:dyDescent="0.3">
      <c r="A332" s="9"/>
      <c r="B332" s="9"/>
      <c r="C332" s="9"/>
    </row>
    <row r="333" spans="1:3" x14ac:dyDescent="0.3">
      <c r="A333" s="9"/>
      <c r="B333" s="9"/>
      <c r="C333" s="9"/>
    </row>
    <row r="334" spans="1:3" x14ac:dyDescent="0.3">
      <c r="A334" s="9"/>
      <c r="B334" s="9"/>
      <c r="C334" s="9"/>
    </row>
    <row r="335" spans="1:3" x14ac:dyDescent="0.3">
      <c r="A335" s="9"/>
      <c r="B335" s="9"/>
      <c r="C335" s="9"/>
    </row>
    <row r="336" spans="1:3" x14ac:dyDescent="0.3">
      <c r="A336" s="9"/>
      <c r="B336" s="9"/>
      <c r="C336" s="9"/>
    </row>
    <row r="337" spans="1:3" x14ac:dyDescent="0.3">
      <c r="A337" s="9"/>
      <c r="B337" s="9"/>
      <c r="C337" s="9"/>
    </row>
    <row r="338" spans="1:3" x14ac:dyDescent="0.3">
      <c r="A338" s="9"/>
      <c r="B338" s="9"/>
      <c r="C338" s="9"/>
    </row>
    <row r="339" spans="1:3" x14ac:dyDescent="0.3">
      <c r="A339" s="9"/>
      <c r="B339" s="9"/>
      <c r="C339" s="9"/>
    </row>
    <row r="340" spans="1:3" x14ac:dyDescent="0.3">
      <c r="A340" s="9"/>
      <c r="B340" s="9"/>
      <c r="C340" s="9"/>
    </row>
    <row r="341" spans="1:3" x14ac:dyDescent="0.3">
      <c r="A341" s="9"/>
      <c r="B341" s="9"/>
      <c r="C341" s="9"/>
    </row>
    <row r="342" spans="1:3" x14ac:dyDescent="0.3">
      <c r="A342" s="9"/>
      <c r="B342" s="9"/>
      <c r="C342" s="9"/>
    </row>
    <row r="343" spans="1:3" x14ac:dyDescent="0.3">
      <c r="A343" s="9"/>
      <c r="B343" s="9"/>
      <c r="C343" s="9"/>
    </row>
    <row r="344" spans="1:3" x14ac:dyDescent="0.3">
      <c r="A344" s="9"/>
      <c r="B344" s="9"/>
      <c r="C344" s="9"/>
    </row>
    <row r="345" spans="1:3" x14ac:dyDescent="0.3">
      <c r="A345" s="9"/>
      <c r="B345" s="9"/>
      <c r="C345" s="9"/>
    </row>
    <row r="346" spans="1:3" x14ac:dyDescent="0.3">
      <c r="A346" s="9"/>
      <c r="B346" s="9"/>
      <c r="C346" s="9"/>
    </row>
    <row r="347" spans="1:3" x14ac:dyDescent="0.3">
      <c r="A347" s="9"/>
      <c r="B347" s="9"/>
      <c r="C347" s="9"/>
    </row>
    <row r="348" spans="1:3" x14ac:dyDescent="0.3">
      <c r="A348" s="9"/>
      <c r="B348" s="9"/>
      <c r="C348" s="9"/>
    </row>
    <row r="349" spans="1:3" x14ac:dyDescent="0.3">
      <c r="A349" s="9"/>
      <c r="B349" s="9"/>
      <c r="C349" s="9"/>
    </row>
    <row r="350" spans="1:3" x14ac:dyDescent="0.3">
      <c r="A350" s="9"/>
      <c r="B350" s="9"/>
      <c r="C350" s="9"/>
    </row>
    <row r="351" spans="1:3" x14ac:dyDescent="0.3">
      <c r="A351" s="9"/>
      <c r="B351" s="9"/>
      <c r="C351" s="9"/>
    </row>
    <row r="352" spans="1:3" x14ac:dyDescent="0.3">
      <c r="A352" s="9"/>
      <c r="B352" s="9"/>
      <c r="C352" s="9"/>
    </row>
    <row r="353" spans="1:3" x14ac:dyDescent="0.3">
      <c r="A353" s="9"/>
      <c r="B353" s="9"/>
      <c r="C353" s="9"/>
    </row>
    <row r="354" spans="1:3" x14ac:dyDescent="0.3">
      <c r="A354" s="9"/>
      <c r="B354" s="9"/>
      <c r="C354" s="9"/>
    </row>
    <row r="355" spans="1:3" x14ac:dyDescent="0.3">
      <c r="A355" s="9"/>
      <c r="B355" s="9"/>
      <c r="C355" s="9"/>
    </row>
    <row r="356" spans="1:3" x14ac:dyDescent="0.3">
      <c r="A356" s="9"/>
      <c r="B356" s="9"/>
      <c r="C356" s="9"/>
    </row>
    <row r="357" spans="1:3" x14ac:dyDescent="0.3">
      <c r="A357" s="9"/>
      <c r="B357" s="9"/>
      <c r="C357" s="9"/>
    </row>
    <row r="358" spans="1:3" x14ac:dyDescent="0.3">
      <c r="A358" s="9"/>
      <c r="B358" s="9"/>
      <c r="C358" s="9"/>
    </row>
    <row r="359" spans="1:3" x14ac:dyDescent="0.3">
      <c r="A359" s="9"/>
      <c r="B359" s="9"/>
      <c r="C359" s="9"/>
    </row>
    <row r="360" spans="1:3" x14ac:dyDescent="0.3">
      <c r="A360" s="9"/>
      <c r="B360" s="9"/>
      <c r="C360" s="9"/>
    </row>
    <row r="361" spans="1:3" x14ac:dyDescent="0.3">
      <c r="A361" s="9"/>
      <c r="B361" s="9"/>
      <c r="C361" s="9"/>
    </row>
    <row r="362" spans="1:3" x14ac:dyDescent="0.3">
      <c r="A362" s="9"/>
      <c r="B362" s="9"/>
      <c r="C362" s="9"/>
    </row>
    <row r="363" spans="1:3" x14ac:dyDescent="0.3">
      <c r="A363" s="9"/>
      <c r="B363" s="9"/>
      <c r="C363" s="9"/>
    </row>
    <row r="364" spans="1:3" x14ac:dyDescent="0.3">
      <c r="A364" s="9"/>
      <c r="B364" s="9"/>
      <c r="C364" s="9"/>
    </row>
    <row r="365" spans="1:3" x14ac:dyDescent="0.3">
      <c r="A365" s="9"/>
      <c r="B365" s="9"/>
      <c r="C365" s="9"/>
    </row>
    <row r="366" spans="1:3" x14ac:dyDescent="0.3">
      <c r="A366" s="9"/>
      <c r="B366" s="9"/>
      <c r="C366" s="9"/>
    </row>
    <row r="367" spans="1:3" x14ac:dyDescent="0.3">
      <c r="A367" s="9"/>
      <c r="B367" s="9"/>
      <c r="C367" s="9"/>
    </row>
    <row r="368" spans="1:3" x14ac:dyDescent="0.3">
      <c r="A368" s="9"/>
      <c r="B368" s="9"/>
      <c r="C368" s="9"/>
    </row>
    <row r="369" spans="1:3" x14ac:dyDescent="0.3">
      <c r="A369" s="9"/>
      <c r="B369" s="9"/>
      <c r="C369" s="9"/>
    </row>
    <row r="370" spans="1:3" x14ac:dyDescent="0.3">
      <c r="A370" s="9"/>
      <c r="B370" s="9"/>
      <c r="C370" s="9"/>
    </row>
    <row r="371" spans="1:3" x14ac:dyDescent="0.3">
      <c r="A371" s="9"/>
      <c r="B371" s="9"/>
      <c r="C371" s="9"/>
    </row>
    <row r="372" spans="1:3" x14ac:dyDescent="0.3">
      <c r="A372" s="9"/>
      <c r="B372" s="9"/>
      <c r="C372" s="9"/>
    </row>
    <row r="373" spans="1:3" x14ac:dyDescent="0.3">
      <c r="A373" s="9"/>
      <c r="B373" s="9"/>
      <c r="C373" s="9"/>
    </row>
    <row r="374" spans="1:3" x14ac:dyDescent="0.3">
      <c r="A374" s="9"/>
      <c r="B374" s="9"/>
      <c r="C374" s="9"/>
    </row>
    <row r="375" spans="1:3" x14ac:dyDescent="0.3">
      <c r="A375" s="9"/>
      <c r="B375" s="9"/>
      <c r="C375" s="9"/>
    </row>
    <row r="376" spans="1:3" x14ac:dyDescent="0.3">
      <c r="A376" s="9"/>
      <c r="B376" s="9"/>
      <c r="C376" s="9"/>
    </row>
    <row r="377" spans="1:3" x14ac:dyDescent="0.3">
      <c r="A377" s="9"/>
      <c r="B377" s="9"/>
      <c r="C377" s="9"/>
    </row>
    <row r="378" spans="1:3" x14ac:dyDescent="0.3">
      <c r="A378" s="9"/>
      <c r="B378" s="9"/>
      <c r="C378" s="9"/>
    </row>
    <row r="379" spans="1:3" x14ac:dyDescent="0.3">
      <c r="A379" s="9"/>
      <c r="B379" s="9"/>
      <c r="C379" s="9"/>
    </row>
    <row r="380" spans="1:3" x14ac:dyDescent="0.3">
      <c r="A380" s="9"/>
      <c r="B380" s="9"/>
      <c r="C380" s="9"/>
    </row>
    <row r="381" spans="1:3" x14ac:dyDescent="0.3">
      <c r="A381" s="9"/>
      <c r="B381" s="9"/>
      <c r="C381" s="9"/>
    </row>
    <row r="382" spans="1:3" x14ac:dyDescent="0.3">
      <c r="A382" s="9"/>
      <c r="B382" s="9"/>
      <c r="C382" s="9"/>
    </row>
    <row r="383" spans="1:3" x14ac:dyDescent="0.3">
      <c r="A383" s="9"/>
      <c r="B383" s="9"/>
      <c r="C383" s="9"/>
    </row>
    <row r="384" spans="1:3" x14ac:dyDescent="0.3">
      <c r="A384" s="9"/>
      <c r="B384" s="9"/>
      <c r="C384" s="9"/>
    </row>
    <row r="385" spans="1:3" x14ac:dyDescent="0.3">
      <c r="A385" s="9"/>
      <c r="B385" s="9"/>
      <c r="C385" s="9"/>
    </row>
    <row r="386" spans="1:3" x14ac:dyDescent="0.3">
      <c r="A386" s="9"/>
      <c r="B386" s="9"/>
      <c r="C386" s="9"/>
    </row>
  </sheetData>
  <pageMargins left="0.7" right="0.7" top="0.75" bottom="0.75" header="0.3" footer="0.3"/>
  <pageSetup paperSize="9" orientation="portrait" r:id="rId1"/>
  <ignoredErrors>
    <ignoredError sqref="A9 A81 A101 A115 A207 A218 A262 A251 A240 A229 A137 A49"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1B211-6CBE-4B33-ABEB-113B2F0B5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EB613-B16A-42DF-BEF9-AE032A595BFF}">
  <ds:schemaRefs>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a7ce427-c149-401c-96e5-ced12dab5020"/>
    <ds:schemaRef ds:uri="http://www.w3.org/XML/1998/namespace"/>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2024-07-15T08:30:33Z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