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68" documentId="8_{620A8E3F-A7D7-41CF-8B60-327B52F30872}" xr6:coauthVersionLast="47" xr6:coauthVersionMax="47" xr10:uidLastSave="{82D8ED80-8131-4663-AB86-CB46FC880A0B}"/>
  <bookViews>
    <workbookView xWindow="-120" yWindow="-120" windowWidth="38640" windowHeight="21240" xr2:uid="{00000000-000D-0000-FFFF-FFFF00000000}"/>
  </bookViews>
  <sheets>
    <sheet name="Subscription License" sheetId="5" r:id="rId1"/>
    <sheet name="Purchase Licens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1" i="4" l="1"/>
  <c r="H270" i="4"/>
  <c r="H269" i="4"/>
  <c r="H268" i="4"/>
  <c r="I268" i="4" s="1"/>
  <c r="H267" i="4"/>
  <c r="I267" i="4" s="1"/>
  <c r="H266" i="4"/>
  <c r="I266" i="4" s="1"/>
  <c r="H265" i="4"/>
  <c r="I265" i="4" s="1"/>
  <c r="H264" i="4"/>
  <c r="I264" i="4" s="1"/>
  <c r="H249" i="4"/>
  <c r="I249" i="4" s="1"/>
  <c r="H248" i="4"/>
  <c r="H247" i="4"/>
  <c r="I247" i="4" s="1"/>
  <c r="H246" i="4"/>
  <c r="H245" i="4"/>
  <c r="I245" i="4" s="1"/>
  <c r="H244" i="4"/>
  <c r="I244" i="4" s="1"/>
  <c r="H243" i="4"/>
  <c r="I243" i="4" s="1"/>
  <c r="H242" i="4"/>
  <c r="H227" i="4"/>
  <c r="H226" i="4"/>
  <c r="H225" i="4"/>
  <c r="H224" i="4"/>
  <c r="H223" i="4"/>
  <c r="H222" i="4"/>
  <c r="H221" i="4"/>
  <c r="H220" i="4"/>
  <c r="H219" i="4"/>
  <c r="H218" i="4"/>
  <c r="H217" i="4"/>
  <c r="H216" i="4"/>
  <c r="H211" i="4"/>
  <c r="H210" i="4"/>
  <c r="H209" i="4"/>
  <c r="H208" i="4"/>
  <c r="H207" i="4"/>
  <c r="H205" i="4"/>
  <c r="H204" i="4"/>
  <c r="H203" i="4"/>
  <c r="H199" i="4"/>
  <c r="H198" i="4"/>
  <c r="H197" i="4"/>
  <c r="H196" i="4"/>
  <c r="H195" i="4"/>
  <c r="H194" i="4"/>
  <c r="H193" i="4"/>
  <c r="H192" i="4"/>
  <c r="H188" i="4"/>
  <c r="H187" i="4"/>
  <c r="H186" i="4"/>
  <c r="H185" i="4"/>
  <c r="H184" i="4"/>
  <c r="H183" i="4"/>
  <c r="H182" i="4"/>
  <c r="H181" i="4"/>
  <c r="H177" i="4"/>
  <c r="H176" i="4"/>
  <c r="H175" i="4"/>
  <c r="H174" i="4"/>
  <c r="H173" i="4"/>
  <c r="H172" i="4"/>
  <c r="H171" i="4"/>
  <c r="H170" i="4"/>
  <c r="H166" i="4"/>
  <c r="H165" i="4"/>
  <c r="H164" i="4"/>
  <c r="H163" i="4"/>
  <c r="H162" i="4"/>
  <c r="H161" i="4"/>
  <c r="H160" i="4"/>
  <c r="H159" i="4"/>
  <c r="H155" i="4"/>
  <c r="H154" i="4"/>
  <c r="H153" i="4"/>
  <c r="H152" i="4"/>
  <c r="H151" i="4"/>
  <c r="H150" i="4"/>
  <c r="H149" i="4"/>
  <c r="H148" i="4"/>
  <c r="H142" i="4"/>
  <c r="H141" i="4"/>
  <c r="H140" i="4"/>
  <c r="H139" i="4"/>
  <c r="H138" i="4"/>
  <c r="H137" i="4"/>
  <c r="H136" i="4"/>
  <c r="H135" i="4"/>
  <c r="H131" i="4"/>
  <c r="H130" i="4"/>
  <c r="H129" i="4"/>
  <c r="H128" i="4"/>
  <c r="H126" i="4"/>
  <c r="H125" i="4"/>
  <c r="H124" i="4"/>
  <c r="H123" i="4"/>
  <c r="H121" i="4"/>
  <c r="H120" i="4"/>
  <c r="H119" i="4"/>
  <c r="H118" i="4"/>
  <c r="H116" i="4"/>
  <c r="H115" i="4"/>
  <c r="H114" i="4"/>
  <c r="H113" i="4"/>
  <c r="H111" i="4"/>
  <c r="H107" i="4"/>
  <c r="H106" i="4"/>
  <c r="H105" i="4"/>
  <c r="H104" i="4"/>
  <c r="H103" i="4"/>
  <c r="H102" i="4"/>
  <c r="H101" i="4"/>
  <c r="H100" i="4"/>
  <c r="H96" i="4"/>
  <c r="H95" i="4"/>
  <c r="H94" i="4"/>
  <c r="H93" i="4"/>
  <c r="H92" i="4"/>
  <c r="H91" i="4"/>
  <c r="H90" i="4"/>
  <c r="H89" i="4"/>
  <c r="H83" i="4"/>
  <c r="H82" i="4"/>
  <c r="H81" i="4"/>
  <c r="H80" i="4"/>
  <c r="H79" i="4"/>
  <c r="H78" i="4"/>
  <c r="H77" i="4"/>
  <c r="H76" i="4"/>
  <c r="H70" i="4"/>
  <c r="H69" i="4"/>
  <c r="H68" i="4"/>
  <c r="H67" i="4"/>
  <c r="H66" i="4"/>
  <c r="H65" i="4"/>
  <c r="H64" i="4"/>
  <c r="H63" i="4"/>
  <c r="H56" i="4"/>
  <c r="H55" i="4"/>
  <c r="H54" i="4"/>
  <c r="H53" i="4"/>
  <c r="H52" i="4"/>
  <c r="H51" i="4"/>
  <c r="H50" i="4"/>
  <c r="H49" i="4"/>
  <c r="I45" i="4"/>
  <c r="H45" i="4"/>
  <c r="I44" i="4" s="1"/>
  <c r="H44" i="4"/>
  <c r="H43" i="4"/>
  <c r="H42" i="4"/>
  <c r="H41" i="4"/>
  <c r="H32" i="4"/>
  <c r="H31" i="4"/>
  <c r="H30" i="4"/>
  <c r="H29" i="4"/>
  <c r="H27" i="4"/>
  <c r="H26" i="4"/>
  <c r="H25" i="4"/>
  <c r="H24" i="4"/>
  <c r="H23" i="4"/>
  <c r="H22" i="4"/>
  <c r="H21" i="4"/>
  <c r="H20" i="4"/>
  <c r="H19" i="4"/>
  <c r="H18" i="4"/>
  <c r="H16" i="4"/>
  <c r="H15" i="4"/>
  <c r="H14" i="4"/>
  <c r="H13" i="4"/>
  <c r="H12" i="4"/>
  <c r="H11" i="4"/>
  <c r="H10" i="4"/>
  <c r="H9" i="4"/>
  <c r="F234" i="4"/>
  <c r="F236" i="4"/>
  <c r="F237" i="4"/>
  <c r="F238" i="4"/>
  <c r="F266" i="4"/>
  <c r="F265" i="4"/>
  <c r="F264" i="4"/>
  <c r="F267" i="4"/>
  <c r="F256" i="4"/>
  <c r="F255" i="4"/>
  <c r="F254" i="4"/>
  <c r="F253" i="4"/>
  <c r="F245" i="4"/>
  <c r="F233" i="4"/>
  <c r="F232" i="4"/>
  <c r="F231" i="4"/>
  <c r="I271" i="4"/>
  <c r="F271" i="4"/>
  <c r="I270" i="4"/>
  <c r="F270" i="4"/>
  <c r="I269" i="4"/>
  <c r="F269" i="4"/>
  <c r="F260" i="4"/>
  <c r="F259" i="4"/>
  <c r="F258" i="4"/>
  <c r="F257" i="4"/>
  <c r="F249" i="4"/>
  <c r="I248" i="4"/>
  <c r="F248" i="4"/>
  <c r="F247" i="4"/>
  <c r="I246" i="4"/>
  <c r="F244" i="4"/>
  <c r="F243" i="4"/>
  <c r="I242" i="4"/>
  <c r="F242" i="4"/>
  <c r="F235" i="4"/>
  <c r="F272" i="4" l="1"/>
  <c r="F261" i="4"/>
  <c r="F250" i="4"/>
  <c r="F239" i="4"/>
  <c r="I250" i="4"/>
  <c r="I272" i="4"/>
  <c r="I16" i="4"/>
  <c r="F16" i="4"/>
  <c r="F143" i="5" l="1"/>
  <c r="F84" i="5"/>
  <c r="F71" i="5"/>
  <c r="F35" i="5"/>
  <c r="F145" i="4"/>
  <c r="F86" i="4"/>
  <c r="F73" i="4"/>
  <c r="F37" i="4"/>
  <c r="F63" i="5"/>
  <c r="F12" i="5"/>
  <c r="F8" i="5"/>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8" i="5"/>
  <c r="F67" i="5"/>
  <c r="F66" i="5"/>
  <c r="F65" i="5"/>
  <c r="F64" i="5"/>
  <c r="F62" i="5"/>
  <c r="F61" i="5"/>
  <c r="F15" i="5"/>
  <c r="F14" i="5"/>
  <c r="F13" i="5"/>
  <c r="F11" i="5"/>
  <c r="F10" i="5"/>
  <c r="F9" i="5"/>
  <c r="I131" i="4"/>
  <c r="F131" i="4"/>
  <c r="I130" i="4"/>
  <c r="F130" i="4"/>
  <c r="I129" i="4"/>
  <c r="F129" i="4"/>
  <c r="I128" i="4"/>
  <c r="F128" i="4"/>
  <c r="I126" i="4"/>
  <c r="F126" i="4"/>
  <c r="I125" i="4"/>
  <c r="F125" i="4"/>
  <c r="I124" i="4"/>
  <c r="F124" i="4"/>
  <c r="I123" i="4"/>
  <c r="F123" i="4"/>
  <c r="I121" i="4"/>
  <c r="F121" i="4"/>
  <c r="I120" i="4"/>
  <c r="F120" i="4"/>
  <c r="I119" i="4"/>
  <c r="F119" i="4"/>
  <c r="I118" i="4"/>
  <c r="F118" i="4"/>
  <c r="I116" i="4"/>
  <c r="F116" i="4"/>
  <c r="I115" i="4"/>
  <c r="F115" i="4"/>
  <c r="I114" i="4"/>
  <c r="F114" i="4"/>
  <c r="I113" i="4"/>
  <c r="F113" i="4"/>
  <c r="I111" i="4"/>
  <c r="F111" i="4"/>
  <c r="I107" i="4"/>
  <c r="F107" i="4"/>
  <c r="I106" i="4"/>
  <c r="F106" i="4"/>
  <c r="I105" i="4"/>
  <c r="F105" i="4"/>
  <c r="I104" i="4"/>
  <c r="F104" i="4"/>
  <c r="I103" i="4"/>
  <c r="F103" i="4"/>
  <c r="I102" i="4"/>
  <c r="F102" i="4"/>
  <c r="I101" i="4"/>
  <c r="F101" i="4"/>
  <c r="I100" i="4"/>
  <c r="F100" i="4"/>
  <c r="I96" i="4"/>
  <c r="F96" i="4"/>
  <c r="I95" i="4"/>
  <c r="F95" i="4"/>
  <c r="I94" i="4"/>
  <c r="F94" i="4"/>
  <c r="I93" i="4"/>
  <c r="F93" i="4"/>
  <c r="I92" i="4"/>
  <c r="F92" i="4"/>
  <c r="I91" i="4"/>
  <c r="F91" i="4"/>
  <c r="I90" i="4"/>
  <c r="F90" i="4"/>
  <c r="I89" i="4"/>
  <c r="F89" i="4"/>
  <c r="I83" i="4"/>
  <c r="F83" i="4"/>
  <c r="I82" i="4"/>
  <c r="F82" i="4"/>
  <c r="I81" i="4"/>
  <c r="F81" i="4"/>
  <c r="I80" i="4"/>
  <c r="F80" i="4"/>
  <c r="I79" i="4"/>
  <c r="F79" i="4"/>
  <c r="I78" i="4"/>
  <c r="F78" i="4"/>
  <c r="I77" i="4"/>
  <c r="F77" i="4"/>
  <c r="I76" i="4"/>
  <c r="F76" i="4"/>
  <c r="F95" i="5" l="1"/>
  <c r="F106" i="5"/>
  <c r="F82" i="5"/>
  <c r="F130" i="5"/>
  <c r="F69" i="5"/>
  <c r="F84" i="4"/>
  <c r="F97" i="4"/>
  <c r="F132" i="4"/>
  <c r="F108" i="4"/>
  <c r="I97" i="4"/>
  <c r="I132" i="4"/>
  <c r="I84" i="4"/>
  <c r="I108" i="4"/>
  <c r="I70" i="4" l="1"/>
  <c r="F70" i="4"/>
  <c r="I69" i="4"/>
  <c r="F69" i="4"/>
  <c r="I68" i="4"/>
  <c r="F68" i="4"/>
  <c r="I67" i="4"/>
  <c r="F67" i="4"/>
  <c r="I66" i="4"/>
  <c r="F66" i="4"/>
  <c r="I65" i="4"/>
  <c r="F65" i="4"/>
  <c r="I64" i="4"/>
  <c r="F64" i="4"/>
  <c r="I63" i="4"/>
  <c r="F63" i="4"/>
  <c r="I15" i="4"/>
  <c r="F15" i="4"/>
  <c r="I14" i="4"/>
  <c r="F14" i="4"/>
  <c r="I13" i="4"/>
  <c r="F13" i="4"/>
  <c r="I12" i="4"/>
  <c r="F12" i="4"/>
  <c r="I11" i="4"/>
  <c r="F11" i="4"/>
  <c r="I10" i="4"/>
  <c r="F10" i="4"/>
  <c r="I9" i="4"/>
  <c r="F9" i="4"/>
  <c r="F71" i="4" l="1"/>
  <c r="I71" i="4"/>
  <c r="F224" i="5" l="1"/>
  <c r="I226" i="4"/>
  <c r="F226" i="4"/>
  <c r="F225" i="5"/>
  <c r="I227" i="4"/>
  <c r="F227" i="4"/>
  <c r="F229" i="5" l="1"/>
  <c r="F223" i="5"/>
  <c r="F222" i="5"/>
  <c r="F221" i="5"/>
  <c r="F220" i="5"/>
  <c r="F219" i="5"/>
  <c r="F218" i="5"/>
  <c r="F217" i="5"/>
  <c r="F216" i="5"/>
  <c r="F215" i="5"/>
  <c r="F214" i="5"/>
  <c r="F209" i="5"/>
  <c r="F208" i="5"/>
  <c r="F207" i="5"/>
  <c r="F206" i="5"/>
  <c r="F205" i="5"/>
  <c r="F203" i="5"/>
  <c r="F202" i="5"/>
  <c r="F201" i="5"/>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F275" i="4"/>
  <c r="I225" i="4"/>
  <c r="I224" i="4"/>
  <c r="I223" i="4"/>
  <c r="I222" i="4"/>
  <c r="I221" i="4"/>
  <c r="I220" i="4"/>
  <c r="I219" i="4"/>
  <c r="I218" i="4"/>
  <c r="I217" i="4"/>
  <c r="I216" i="4"/>
  <c r="I211" i="4"/>
  <c r="I210" i="4"/>
  <c r="I209" i="4"/>
  <c r="I208" i="4"/>
  <c r="I207" i="4"/>
  <c r="I205" i="4"/>
  <c r="I204" i="4"/>
  <c r="I203" i="4"/>
  <c r="I199" i="4"/>
  <c r="I198" i="4"/>
  <c r="I197" i="4"/>
  <c r="I196" i="4"/>
  <c r="I195" i="4"/>
  <c r="I194" i="4"/>
  <c r="I193" i="4"/>
  <c r="I192" i="4"/>
  <c r="I188" i="4"/>
  <c r="I187" i="4"/>
  <c r="I186" i="4"/>
  <c r="I185" i="4"/>
  <c r="I184" i="4"/>
  <c r="I183" i="4"/>
  <c r="I182" i="4"/>
  <c r="I181" i="4"/>
  <c r="I177" i="4"/>
  <c r="I176" i="4"/>
  <c r="I175" i="4"/>
  <c r="I174" i="4"/>
  <c r="I173" i="4"/>
  <c r="I172" i="4"/>
  <c r="I171" i="4"/>
  <c r="I170" i="4"/>
  <c r="I166" i="4"/>
  <c r="I165" i="4"/>
  <c r="I164" i="4"/>
  <c r="I163" i="4"/>
  <c r="I162" i="4"/>
  <c r="I161" i="4"/>
  <c r="I160" i="4"/>
  <c r="I159" i="4"/>
  <c r="I155" i="4"/>
  <c r="I154" i="4"/>
  <c r="I153" i="4"/>
  <c r="I152" i="4"/>
  <c r="I151" i="4"/>
  <c r="I150" i="4"/>
  <c r="I149" i="4"/>
  <c r="I148" i="4"/>
  <c r="I142" i="4"/>
  <c r="I141" i="4"/>
  <c r="I140" i="4"/>
  <c r="I139" i="4"/>
  <c r="I138" i="4"/>
  <c r="I137" i="4"/>
  <c r="I136" i="4"/>
  <c r="I135" i="4"/>
  <c r="I56" i="4"/>
  <c r="I55" i="4"/>
  <c r="I54" i="4"/>
  <c r="I53" i="4"/>
  <c r="I52" i="4"/>
  <c r="I51" i="4"/>
  <c r="I50" i="4"/>
  <c r="I49" i="4"/>
  <c r="I43" i="4"/>
  <c r="I42" i="4"/>
  <c r="I41" i="4"/>
  <c r="I32" i="4"/>
  <c r="I31" i="4"/>
  <c r="I30" i="4"/>
  <c r="I29" i="4"/>
  <c r="I27" i="4"/>
  <c r="I26" i="4"/>
  <c r="I25" i="4"/>
  <c r="I24" i="4"/>
  <c r="I23" i="4"/>
  <c r="I22" i="4"/>
  <c r="I21" i="4"/>
  <c r="I20" i="4"/>
  <c r="I19" i="4"/>
  <c r="I18" i="4"/>
  <c r="F225" i="4"/>
  <c r="F224" i="4"/>
  <c r="F223" i="4"/>
  <c r="F222" i="4"/>
  <c r="F221" i="4"/>
  <c r="F220" i="4"/>
  <c r="F219" i="4"/>
  <c r="F218" i="4"/>
  <c r="F217" i="4"/>
  <c r="F216" i="4"/>
  <c r="F211" i="4"/>
  <c r="F210" i="4"/>
  <c r="F209" i="4"/>
  <c r="F208" i="4"/>
  <c r="F207" i="4"/>
  <c r="F205" i="4"/>
  <c r="F204" i="4"/>
  <c r="F203" i="4"/>
  <c r="F199" i="4"/>
  <c r="F198" i="4"/>
  <c r="F197" i="4"/>
  <c r="F196" i="4"/>
  <c r="F195" i="4"/>
  <c r="F194" i="4"/>
  <c r="F193" i="4"/>
  <c r="F192" i="4"/>
  <c r="F188" i="4"/>
  <c r="F187" i="4"/>
  <c r="F186" i="4"/>
  <c r="F185" i="4"/>
  <c r="F184" i="4"/>
  <c r="F183" i="4"/>
  <c r="F182" i="4"/>
  <c r="F181" i="4"/>
  <c r="F177" i="4"/>
  <c r="F176" i="4"/>
  <c r="F175" i="4"/>
  <c r="F174" i="4"/>
  <c r="F173" i="4"/>
  <c r="F172" i="4"/>
  <c r="F171" i="4"/>
  <c r="F170" i="4"/>
  <c r="F166" i="4"/>
  <c r="F165" i="4"/>
  <c r="F164" i="4"/>
  <c r="F163" i="4"/>
  <c r="F162" i="4"/>
  <c r="F161" i="4"/>
  <c r="F160" i="4"/>
  <c r="F159" i="4"/>
  <c r="F155" i="4"/>
  <c r="F154" i="4"/>
  <c r="F153" i="4"/>
  <c r="F152" i="4"/>
  <c r="F151" i="4"/>
  <c r="F150" i="4"/>
  <c r="F149" i="4"/>
  <c r="F148" i="4"/>
  <c r="F142" i="4"/>
  <c r="F141" i="4"/>
  <c r="F140" i="4"/>
  <c r="F139" i="4"/>
  <c r="F138" i="4"/>
  <c r="F137" i="4"/>
  <c r="F136" i="4"/>
  <c r="F135" i="4"/>
  <c r="F60" i="4"/>
  <c r="F59" i="4"/>
  <c r="F56" i="4"/>
  <c r="F55" i="4"/>
  <c r="F54" i="4"/>
  <c r="F53" i="4"/>
  <c r="F52" i="4"/>
  <c r="F51" i="4"/>
  <c r="F50" i="4"/>
  <c r="F49" i="4"/>
  <c r="F45" i="4"/>
  <c r="F44" i="4"/>
  <c r="F43" i="4"/>
  <c r="F42" i="4"/>
  <c r="F41" i="4"/>
  <c r="F38" i="4"/>
  <c r="F36" i="4"/>
  <c r="F32" i="4"/>
  <c r="F31" i="4"/>
  <c r="F30" i="4"/>
  <c r="F29" i="4"/>
  <c r="F27" i="4"/>
  <c r="F26" i="4"/>
  <c r="F25" i="4"/>
  <c r="F24" i="4"/>
  <c r="F23" i="4"/>
  <c r="F22" i="4"/>
  <c r="F21" i="4"/>
  <c r="F20" i="4"/>
  <c r="F19" i="4"/>
  <c r="F18" i="4"/>
  <c r="F232" i="5" l="1"/>
  <c r="K5" i="5" s="1"/>
  <c r="F278" i="4"/>
  <c r="I6" i="4" s="1"/>
  <c r="F226" i="5"/>
  <c r="I228" i="4"/>
  <c r="F228" i="4"/>
  <c r="I167" i="4"/>
  <c r="F189" i="4"/>
  <c r="F178" i="4"/>
  <c r="I156" i="4"/>
  <c r="F143" i="4"/>
  <c r="F46" i="4"/>
  <c r="I143" i="4"/>
  <c r="I200" i="4"/>
  <c r="I189" i="4"/>
  <c r="I34" i="4"/>
  <c r="I46" i="4"/>
  <c r="I178" i="4"/>
  <c r="F34" i="4"/>
  <c r="F200" i="4"/>
  <c r="I57" i="4"/>
  <c r="F167" i="4"/>
  <c r="F57" i="4"/>
  <c r="F156" i="4"/>
  <c r="I212" i="4"/>
  <c r="F212" i="4"/>
  <c r="F198" i="5"/>
  <c r="F44" i="5"/>
  <c r="F154" i="5"/>
  <c r="F55" i="5"/>
  <c r="F187" i="5"/>
  <c r="F210" i="5"/>
  <c r="F32" i="5"/>
  <c r="F176" i="5"/>
  <c r="F141" i="5"/>
  <c r="F165" i="5"/>
  <c r="F231" i="5" l="1"/>
  <c r="K3" i="5" s="1"/>
  <c r="F277" i="4"/>
  <c r="I3" i="4" s="1"/>
  <c r="I277"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793D4EB6-73E0-4CC7-8BC9-830BBDFB7F7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CA34F35A-510A-46B1-AF96-EEE7BF5298C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22FAF778-31B5-4247-8C8A-5EC812FF690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9F8A2FEA-3761-4221-8D54-4B00AE7FB7F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1C74B1CE-924B-4FC9-910D-789080EA5A2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287AE8B9-42D1-4F95-89F7-7F4C10DAE85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9C7FFAB1-4E08-451D-9C29-0FE01BEC69C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8F952006-E388-4BA6-96E4-0346DCF156C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D324FE1F-40F5-4AE1-8201-AED98D49B0B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A7296763-D3B5-40DA-828B-A29D2078256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123BBD63-665D-4F98-AC65-BE4020F49F1A}">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4035EEFC-1944-4392-8447-1C1E011CCD30}">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C51E58A6-81A2-4D9F-9727-82831449208F}">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078B501A-9B9B-451C-959C-42634939B459}">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8" authorId="0" shapeId="0" xr:uid="{6B832D54-D359-4D41-BFE3-26E009633ABC}">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H229" authorId="0" shapeId="0" xr:uid="{C6AB35EC-B25F-475F-B422-BF6F6BDD88E8}">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10" authorId="0" shapeId="0" xr:uid="{D6E838F6-07D7-4EDF-A62A-A029A4F9F7E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53BE31CE-9F62-44C4-AC09-C2EB099996E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9097C671-93C4-44EA-BCD4-6A8CE319CAD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7D9AE390-A805-4863-B97F-D6523AA070C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4" authorId="0" shapeId="0" xr:uid="{CF5D43CE-0811-4369-8683-26B5E9AC362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3" authorId="0" shapeId="0" xr:uid="{70B8E120-D66D-460F-A90A-8841D887665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EA3C6533-25AB-438F-82C3-36121278E08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C730CC57-0D6A-4A0B-8384-DB6E63DCD82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E8017164-D875-435C-A356-7214DB420AE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A7FEFCB3-BDAF-448C-A611-4B840769562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31" authorId="0" shapeId="0" xr:uid="{308C622B-4D16-4564-B493-B30697B06DA1}">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42" authorId="0" shapeId="0" xr:uid="{206DD17D-1572-46B3-800F-74E49C7B637B}">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47" authorId="0" shapeId="0" xr:uid="{2FB6DA2B-2914-4A4E-8A9C-3E5F04C43216}">
      <text>
        <r>
          <rPr>
            <sz val="9"/>
            <color indexed="81"/>
            <rFont val="Tahoma"/>
            <family val="2"/>
          </rPr>
          <t xml:space="preserve">A Base license for this solution is no longer available. 
Existing owners of such a license can add additional company license to the existing license. </t>
        </r>
      </text>
    </comment>
    <comment ref="K248" authorId="0" shapeId="0" xr:uid="{75AB0C20-4519-4E9C-BFA7-1D9879DB23E2}">
      <text>
        <r>
          <rPr>
            <sz val="9"/>
            <color indexed="81"/>
            <rFont val="Tahoma"/>
            <family val="2"/>
          </rPr>
          <t xml:space="preserve">A Base license for this solution is no longer available. 
Existing owners of such a license can add additional company license to the existing license. </t>
        </r>
      </text>
    </comment>
    <comment ref="K253" authorId="0" shapeId="0" xr:uid="{141B054C-1D99-4F66-B41D-FC79696FDB0F}">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64" authorId="0" shapeId="0" xr:uid="{CAAD4425-A4C4-413C-ABC9-E5ABC128B006}">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69" authorId="0" shapeId="0" xr:uid="{E11A6790-67F6-4598-B57D-3A7873CA2576}">
      <text>
        <r>
          <rPr>
            <sz val="9"/>
            <color indexed="81"/>
            <rFont val="Tahoma"/>
            <family val="2"/>
          </rPr>
          <t xml:space="preserve">A Base license for this solution is no longer available. 
Existing owners of such a license can add additional company license to the existing license. </t>
        </r>
      </text>
    </comment>
    <comment ref="K270" authorId="0" shapeId="0" xr:uid="{32D12EE2-95C0-4556-AB5F-9E51B572087F}">
      <text>
        <r>
          <rPr>
            <sz val="9"/>
            <color indexed="81"/>
            <rFont val="Tahoma"/>
            <family val="2"/>
          </rPr>
          <t xml:space="preserve">A Base license for this solution is no longer available. 
Existing owners of such a license can add additional company license to the existing license. </t>
        </r>
      </text>
    </comment>
    <comment ref="K275" authorId="0" shapeId="0" xr:uid="{97DD5882-865C-40BB-A88C-3518280CFF95}">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<sst xmlns="http://schemas.openxmlformats.org/spreadsheetml/2006/main" count="1117" uniqueCount="179">
  <si>
    <t>CAD</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</si>
  <si>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</si>
  <si>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</si>
  <si>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</si>
  <si>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</si>
  <si>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</si>
  <si>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</si>
  <si>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</si>
  <si>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</si>
  <si>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</si>
  <si>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</si>
  <si>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</si>
  <si>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</si>
  <si>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</si>
  <si>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</si>
  <si>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</si>
  <si>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</si>
  <si>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</si>
  <si>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</si>
  <si>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</si>
  <si>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</si>
  <si>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</si>
  <si>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</si>
  <si>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</si>
  <si>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</si>
  <si>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</si>
  <si>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</si>
  <si>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</si>
  <si>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</si>
  <si>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</si>
  <si>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</si>
  <si>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</si>
  <si>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</si>
  <si>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</si>
  <si>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</si>
  <si>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</si>
  <si>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</si>
  <si>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</si>
  <si>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</si>
  <si>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</si>
  <si>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</si>
  <si>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</si>
  <si>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</si>
  <si>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</si>
  <si>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</si>
  <si>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</si>
  <si>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</si>
  <si>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</si>
  <si>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</si>
  <si>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</si>
  <si>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</si>
  <si>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</si>
  <si>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</si>
  <si>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</si>
  <si>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</si>
  <si>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</si>
  <si>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</si>
  <si>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</si>
  <si>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</si>
  <si>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</si>
  <si>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</si>
  <si>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</si>
  <si>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</si>
  <si>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</si>
  <si>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</si>
  <si>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</si>
  <si>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</si>
  <si>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</si>
  <si>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</si>
  <si>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</si>
  <si>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</si>
  <si>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</si>
  <si>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</si>
  <si>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</si>
  <si>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</si>
  <si>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</si>
  <si>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</si>
  <si>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</si>
  <si>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</si>
  <si>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</si>
  <si>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</si>
  <si>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</si>
  <si>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</si>
  <si>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</si>
  <si>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</si>
  <si>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</si>
  <si>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</si>
  <si>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</si>
  <si>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Additional module for OPplus Payment Base</t>
  </si>
  <si>
    <t>The following treasury module can only be used depending on one of the bundles.The price can also be seen depending on the bundle used.</t>
  </si>
  <si>
    <t>The following treasury module can only be used depending on one of the bundles.</t>
  </si>
  <si>
    <t>Stand alone solution</t>
  </si>
  <si>
    <t>Transfer fee when you transfer a purchase license value from one or more NAV/BC licenses to another</t>
  </si>
  <si>
    <t>Totals</t>
  </si>
  <si>
    <t>Totals, Usage &amp; Fees</t>
  </si>
  <si>
    <t>Total Price</t>
  </si>
  <si>
    <t>Total:</t>
  </si>
  <si>
    <t>Subscription License</t>
  </si>
  <si>
    <t>Opplus Unlimited Interfaces (Enterprise Bundle)</t>
  </si>
  <si>
    <t>Factoring</t>
  </si>
  <si>
    <t>G-Account / Chain Liability</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</si>
  <si>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</si>
  <si>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</si>
  <si>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</si>
  <si>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</si>
  <si>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</si>
  <si>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</si>
  <si>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</si>
  <si>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</si>
  <si>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</si>
  <si>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</si>
  <si>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</si>
  <si>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</si>
  <si>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</si>
  <si>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</si>
  <si>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Document Output - Base Plus</t>
  </si>
  <si>
    <t>Modules included - see note for further info</t>
  </si>
  <si>
    <t>Continia Banking</t>
  </si>
  <si>
    <t>Continia Banking - Base</t>
  </si>
  <si>
    <t>Direct Communication</t>
  </si>
  <si>
    <t>Continia Banking - Direct Communication</t>
  </si>
  <si>
    <t>Requires Banking Base License</t>
  </si>
  <si>
    <t>Security</t>
  </si>
  <si>
    <t>Continia Banking - Security</t>
  </si>
  <si>
    <t>Requires Continia Banking - Base License</t>
  </si>
  <si>
    <t>Purchase Licenses</t>
  </si>
  <si>
    <t xml:space="preserve">  for NAV &amp; Business Central on-premises</t>
  </si>
  <si>
    <t>All prices are recommended and exclude VAT/TAX. Prices are subject to change and availability.</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</si>
  <si>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</si>
  <si>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</si>
  <si>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</si>
  <si>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</si>
  <si>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</si>
  <si>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</si>
  <si>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Base Plus License have 100 Continia Delivery Network documents per month included</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</si>
  <si>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</si>
  <si>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</si>
  <si>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</si>
  <si>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</si>
  <si>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</si>
  <si>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</si>
  <si>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</si>
  <si>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</si>
  <si>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</si>
  <si>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</si>
  <si>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</si>
  <si>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Base License Value</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</si>
  <si>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</si>
  <si>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</si>
  <si>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</si>
  <si>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</si>
  <si>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</si>
  <si>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</si>
  <si>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</si>
  <si>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</si>
  <si>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</si>
  <si>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</si>
  <si>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</si>
  <si>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</si>
  <si>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</si>
  <si>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</si>
  <si>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</si>
  <si>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</si>
  <si>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</si>
  <si>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</si>
  <si>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Conversion from Base to Base Plus pricing &amp; existing Base license holders upgrade of licenses - scroll down for more information</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</si>
  <si>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</si>
  <si>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</si>
  <si>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</si>
  <si>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</si>
  <si>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</si>
  <si>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</si>
  <si>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Enhancement Plan is mandatory, and 20 % of Purchase License value. Current yearly indexation rate is 0 %</t>
  </si>
  <si>
    <t>Valid from January, 2026</t>
  </si>
  <si>
    <t>Max 3 per module</t>
  </si>
  <si>
    <t>Max 15 per module</t>
  </si>
  <si>
    <t>No Longer Available</t>
  </si>
  <si>
    <t>Purchase Licenses are no longer available. Existing customers can buy additional modules for an existing solution or upgrade existing licenses.</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</si>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</sst>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0"/>
  </numFmts>
  <fonts count="37" x14ac:knownFonts="1">
    <font>
      <sz val="11"/>
      <color theme="1"/>
      <name val="Calibri"/>
      <family val="2"/>
      <scheme val="minor"/>
    </font>
    <font>
      <sz val="9"/>
      <color theme="1"/>
      <name val="Segoe UI"/>
      <family val="2"/>
    </font>
    <font>
      <sz val="11"/>
      <color theme="1"/>
      <name val="Calibri"/>
      <family val="2"/>
      <scheme val="minor"/>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sz val="9"/>
      <color rgb="FF052975"/>
      <name val="Segoe UI"/>
      <family val="2"/>
    </font>
    <font>
      <b/>
      <sz val="14"/>
      <color rgb="FF052975"/>
      <name val="Segoe UI"/>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i/>
      <sz val="8"/>
      <color rgb="FF052975"/>
      <name val="Segoe UI"/>
      <family val="2"/>
    </font>
    <font>
      <b/>
      <sz val="11"/>
      <color theme="1"/>
      <name val="Segoe UI"/>
      <family val="2"/>
    </font>
    <font>
      <b/>
      <sz val="9"/>
      <color theme="1"/>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b/>
      <u/>
      <sz val="9"/>
      <name val="Segoe UI"/>
      <family val="2"/>
    </font>
    <font>
      <b/>
      <sz val="9"/>
      <color theme="0" tint="-4.9989318521683403E-2"/>
      <name val="Segoe UI"/>
      <family val="2"/>
    </font>
    <font>
      <i/>
      <sz val="8"/>
      <color theme="0" tint="-4.9989318521683403E-2"/>
      <name val="Segoe UI"/>
      <family val="2"/>
    </font>
    <font>
      <sz val="8"/>
      <color rgb="FF006FD2"/>
      <name val="Segoe UI"/>
      <family val="2"/>
    </font>
    <font>
      <sz val="9"/>
      <color theme="1"/>
      <name val="Arial"/>
      <family val="2"/>
    </font>
    <font>
      <sz val="9"/>
      <color indexed="81"/>
      <name val="Tahoma"/>
      <family val="2"/>
    </font>
    <font>
      <sz val="8"/>
      <color rgb="FF052975"/>
      <name val="Segoe UI"/>
      <family val="2"/>
    </font>
    <font>
      <b/>
      <u/>
      <sz val="10"/>
      <color rgb="FF253977"/>
      <name val="Segoe UI"/>
      <family val="2"/>
    </font>
    <font>
      <sz val="14"/>
      <color rgb="FF052975"/>
      <name val="Segoe UI"/>
      <family val="2"/>
    </font>
    <font>
      <sz val="9"/>
      <color theme="0"/>
      <name val="Segoe UI"/>
      <family val="2"/>
    </font>
    <font>
      <b/>
      <sz val="36"/>
      <color theme="0"/>
      <name val="Segoe UI"/>
      <family val="2"/>
    </font>
    <font>
      <i/>
      <sz val="9"/>
      <color theme="0"/>
      <name val="Segoe UI"/>
      <family val="2"/>
    </font>
    <font>
      <b/>
      <u/>
      <sz val="9"/>
      <color theme="0"/>
      <name val="Segoe UI"/>
      <family val="2"/>
    </font>
    <font>
      <b/>
      <sz val="10"/>
      <color rgb="FFFFFF00"/>
      <name val="Segoe UI"/>
      <family val="2"/>
    </font>
  </fonts>
  <fills count="10">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253977"/>
        <bgColor indexed="64"/>
      </patternFill>
    </fill>
    <fill>
      <patternFill patternType="solid">
        <fgColor rgb="FF983EAE"/>
        <bgColor indexed="64"/>
      </patternFill>
    </fill>
    <fill>
      <patternFill patternType="solid">
        <fgColor rgb="FFC00000"/>
        <bgColor indexed="64"/>
      </patternFill>
    </fill>
    <fill>
      <patternFill patternType="solid">
        <fgColor rgb="FFFF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88">
    <xf numFmtId="0" fontId="0" fillId="0" borderId="0" xfId="0"/>
    <xf numFmtId="0" fontId="1" fillId="2" borderId="0" xfId="0" applyFont="1" applyFill="1"/>
    <xf numFmtId="0" fontId="16" fillId="2" borderId="0" xfId="0" applyFont="1" applyFill="1" applyAlignment="1">
      <alignment vertical="top"/>
    </xf>
    <xf numFmtId="0" fontId="17" fillId="2" borderId="0" xfId="0" applyFont="1" applyFill="1"/>
    <xf numFmtId="3" fontId="18" fillId="0" borderId="0" xfId="0" applyNumberFormat="1" applyFont="1" applyAlignment="1">
      <alignment horizontal="right"/>
    </xf>
    <xf numFmtId="0" fontId="1" fillId="0" borderId="0" xfId="0" applyFont="1"/>
    <xf numFmtId="0" fontId="8" fillId="2" borderId="0" xfId="0" applyFont="1" applyFill="1"/>
    <xf numFmtId="0" fontId="8" fillId="0" borderId="0" xfId="0" applyFont="1"/>
    <xf numFmtId="0" fontId="15" fillId="2" borderId="0" xfId="0" applyFont="1" applyFill="1"/>
    <xf numFmtId="2" fontId="19" fillId="3" borderId="0" xfId="0" applyNumberFormat="1" applyFont="1" applyFill="1" applyAlignment="1">
      <alignment horizontal="left" wrapText="1"/>
    </xf>
    <xf numFmtId="0" fontId="19" fillId="3" borderId="0" xfId="0" applyFont="1" applyFill="1" applyAlignment="1">
      <alignment horizontal="left" vertical="center"/>
    </xf>
    <xf numFmtId="0" fontId="1" fillId="0" borderId="0" xfId="0" applyFont="1" applyAlignment="1">
      <alignment horizontal="right"/>
    </xf>
    <xf numFmtId="0" fontId="18" fillId="0" borderId="0" xfId="0" applyFont="1"/>
    <xf numFmtId="4" fontId="1" fillId="0" borderId="0" xfId="0" applyNumberFormat="1" applyFont="1"/>
    <xf numFmtId="0" fontId="1" fillId="0" borderId="0" xfId="0" quotePrefix="1" applyFont="1"/>
    <xf numFmtId="0" fontId="18" fillId="0" borderId="0" xfId="0" applyFont="1" applyAlignment="1">
      <alignment horizontal="right"/>
    </xf>
    <xf numFmtId="4" fontId="18" fillId="0" borderId="0" xfId="0" applyNumberFormat="1" applyFont="1" applyAlignment="1">
      <alignment horizontal="right"/>
    </xf>
    <xf numFmtId="0" fontId="18" fillId="2" borderId="0" xfId="0" applyFont="1" applyFill="1"/>
    <xf numFmtId="3" fontId="1" fillId="0" borderId="0" xfId="0" applyNumberFormat="1" applyFont="1"/>
    <xf numFmtId="0" fontId="20" fillId="0" borderId="0" xfId="0" applyFont="1"/>
    <xf numFmtId="0" fontId="21" fillId="0" borderId="0" xfId="0" applyFont="1"/>
    <xf numFmtId="4" fontId="18" fillId="0" borderId="0" xfId="0" applyNumberFormat="1" applyFont="1"/>
    <xf numFmtId="165" fontId="1" fillId="0" borderId="0" xfId="0" applyNumberFormat="1" applyFont="1"/>
    <xf numFmtId="0" fontId="22" fillId="2" borderId="0" xfId="0" applyFont="1" applyFill="1"/>
    <xf numFmtId="4" fontId="21" fillId="0" borderId="0" xfId="0" applyNumberFormat="1" applyFont="1"/>
    <xf numFmtId="0" fontId="21" fillId="2" borderId="0" xfId="0" applyFont="1" applyFill="1"/>
    <xf numFmtId="2" fontId="1" fillId="0" borderId="0" xfId="0" applyNumberFormat="1" applyFont="1"/>
    <xf numFmtId="3" fontId="1" fillId="2" borderId="0" xfId="0" applyNumberFormat="1" applyFont="1" applyFill="1"/>
    <xf numFmtId="3" fontId="20" fillId="0" borderId="0" xfId="0" applyNumberFormat="1" applyFont="1"/>
    <xf numFmtId="3" fontId="21" fillId="0" borderId="0" xfId="0" applyNumberFormat="1" applyFont="1"/>
    <xf numFmtId="0" fontId="18" fillId="0" borderId="1" xfId="0" applyFont="1" applyBorder="1"/>
    <xf numFmtId="0" fontId="1" fillId="0" borderId="1" xfId="0" applyFont="1" applyBorder="1"/>
    <xf numFmtId="0" fontId="1" fillId="0" borderId="2" xfId="0" applyFont="1" applyBorder="1"/>
    <xf numFmtId="164" fontId="1"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3" fontId="24" fillId="3" borderId="0" xfId="0" applyNumberFormat="1" applyFont="1" applyFill="1"/>
    <xf numFmtId="166" fontId="24" fillId="3" borderId="0" xfId="0" applyNumberFormat="1" applyFont="1" applyFill="1"/>
    <xf numFmtId="0" fontId="25" fillId="3" borderId="0" xfId="0" applyFont="1" applyFill="1" applyAlignment="1">
      <alignment vertical="top"/>
    </xf>
    <xf numFmtId="3" fontId="18" fillId="2" borderId="0" xfId="0" applyNumberFormat="1" applyFont="1" applyFill="1" applyAlignment="1">
      <alignment horizontal="right"/>
    </xf>
    <xf numFmtId="3" fontId="1" fillId="0" borderId="0" xfId="1" applyNumberFormat="1" applyFont="1" applyFill="1"/>
    <xf numFmtId="3" fontId="1" fillId="2" borderId="0" xfId="1" applyNumberFormat="1" applyFont="1" applyFill="1"/>
    <xf numFmtId="165" fontId="1" fillId="2" borderId="0" xfId="0" applyNumberFormat="1" applyFont="1" applyFill="1"/>
    <xf numFmtId="2" fontId="1" fillId="2" borderId="0" xfId="0" applyNumberFormat="1" applyFont="1" applyFill="1"/>
    <xf numFmtId="3" fontId="1" fillId="2" borderId="0" xfId="0" applyNumberFormat="1" applyFont="1" applyFill="1" applyAlignment="1">
      <alignment horizontal="right"/>
    </xf>
    <xf numFmtId="1" fontId="1" fillId="0" borderId="0" xfId="0" applyNumberFormat="1" applyFont="1"/>
    <xf numFmtId="3" fontId="1" fillId="0" borderId="1" xfId="0" applyNumberFormat="1" applyFont="1" applyBorder="1"/>
    <xf numFmtId="3" fontId="1" fillId="0" borderId="2" xfId="0" applyNumberFormat="1" applyFont="1" applyBorder="1"/>
    <xf numFmtId="0" fontId="20" fillId="2" borderId="0" xfId="0" applyFont="1" applyFill="1"/>
    <xf numFmtId="0" fontId="21" fillId="0" borderId="0" xfId="0" applyFont="1" applyAlignment="1">
      <alignment horizontal="right"/>
    </xf>
    <xf numFmtId="3" fontId="27" fillId="0" borderId="0" xfId="0" applyNumberFormat="1" applyFont="1"/>
    <xf numFmtId="3" fontId="1" fillId="0" borderId="0" xfId="0" applyNumberFormat="1" applyFont="1" applyAlignment="1">
      <alignment horizontal="right"/>
    </xf>
    <xf numFmtId="0" fontId="26" fillId="0" borderId="0" xfId="0" applyFont="1" applyAlignment="1">
      <alignment horizontal="left" vertical="center"/>
    </xf>
    <xf numFmtId="0" fontId="29" fillId="4" borderId="0" xfId="0" applyFont="1" applyFill="1" applyAlignment="1">
      <alignment vertical="top"/>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26" fillId="4" borderId="0" xfId="0" applyFont="1" applyFill="1" applyAlignment="1">
      <alignment vertical="top"/>
    </xf>
    <xf numFmtId="0" fontId="15" fillId="4" borderId="0" xfId="0" applyFont="1" applyFill="1" applyAlignment="1">
      <alignment vertical="top"/>
    </xf>
    <xf numFmtId="3" fontId="30" fillId="4" borderId="0" xfId="0" applyNumberFormat="1" applyFont="1" applyFill="1"/>
    <xf numFmtId="0" fontId="1" fillId="5" borderId="0" xfId="0" applyFont="1" applyFill="1"/>
    <xf numFmtId="0" fontId="11" fillId="5" borderId="0" xfId="0" applyFont="1" applyFill="1"/>
    <xf numFmtId="0" fontId="9" fillId="5" borderId="0" xfId="0" applyFont="1" applyFill="1" applyAlignment="1">
      <alignment vertical="center"/>
    </xf>
    <xf numFmtId="0" fontId="8" fillId="5" borderId="0" xfId="0" applyFont="1" applyFill="1"/>
    <xf numFmtId="0" fontId="16" fillId="2" borderId="0" xfId="0" applyFont="1" applyFill="1"/>
    <xf numFmtId="0" fontId="31" fillId="2" borderId="0" xfId="0" applyFont="1" applyFill="1" applyAlignment="1">
      <alignment horizontal="right"/>
    </xf>
    <xf numFmtId="3" fontId="24" fillId="6" borderId="0" xfId="0" applyNumberFormat="1" applyFont="1" applyFill="1"/>
    <xf numFmtId="166" fontId="24" fillId="6" borderId="0" xfId="0" applyNumberFormat="1" applyFont="1" applyFill="1"/>
    <xf numFmtId="0" fontId="32" fillId="7" borderId="0" xfId="0" applyFont="1" applyFill="1" applyAlignment="1">
      <alignment vertical="top"/>
    </xf>
    <xf numFmtId="0" fontId="11" fillId="7" borderId="0" xfId="0" applyFont="1" applyFill="1"/>
    <xf numFmtId="0" fontId="13" fillId="7" borderId="0" xfId="0" applyFont="1" applyFill="1"/>
    <xf numFmtId="3" fontId="13" fillId="7" borderId="0" xfId="0" applyNumberFormat="1" applyFont="1" applyFill="1"/>
    <xf numFmtId="0" fontId="23" fillId="7" borderId="0" xfId="0" applyFont="1" applyFill="1"/>
    <xf numFmtId="0" fontId="14" fillId="7" borderId="0" xfId="0" applyFont="1" applyFill="1"/>
    <xf numFmtId="0" fontId="33" fillId="7" borderId="0" xfId="0" applyFont="1" applyFill="1"/>
    <xf numFmtId="0" fontId="34" fillId="7" borderId="0" xfId="0" applyFont="1" applyFill="1"/>
    <xf numFmtId="0" fontId="35" fillId="7" borderId="0" xfId="0" applyFont="1" applyFill="1"/>
    <xf numFmtId="0" fontId="15" fillId="5" borderId="0" xfId="0" applyFont="1" applyFill="1"/>
    <xf numFmtId="3" fontId="9" fillId="5" borderId="0" xfId="0" applyNumberFormat="1" applyFont="1" applyFill="1"/>
    <xf numFmtId="0" fontId="9" fillId="5" borderId="0" xfId="0" applyFont="1" applyFill="1"/>
    <xf numFmtId="0" fontId="16" fillId="0" borderId="0" xfId="0" applyFont="1" applyAlignment="1">
      <alignment vertical="center"/>
    </xf>
    <xf numFmtId="0" fontId="19" fillId="8" borderId="0" xfId="0" applyFont="1" applyFill="1" applyAlignment="1">
      <alignment wrapText="1"/>
    </xf>
    <xf numFmtId="0" fontId="36" fillId="9" borderId="0" xfId="0" applyFont="1" applyFill="1" applyAlignment="1">
      <alignment vertical="center"/>
    </xf>
    <xf numFmtId="0" fontId="19" fillId="9" borderId="0" xfId="0" applyFont="1" applyFill="1"/>
    <xf numFmtId="0" fontId="8" fillId="9" borderId="0" xfId="0" applyFont="1" applyFill="1"/>
  </cellXfs>
  <cellStyles count="2">
    <cellStyle name="Normal" xfId="0" builtinId="0"/>
    <cellStyle name="Procent" xfId="1" builtinId="5"/>
  </cellStyles>
  <dxfs count="0"/>
  <tableStyles count="0" defaultTableStyle="TableStyleMedium2" defaultPivotStyle="PivotStyleLight16"/>
  <colors>
    <mruColors>
      <color rgb="FFFFF7E3"/>
      <color rgb="FF052975"/>
      <color rgb="FFE7F1EE"/>
      <color rgb="FF983EAE"/>
      <color rgb="FF253977"/>
      <color rgb="FF00F580"/>
      <color rgb="FFDEF5FF"/>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KS444"/>
  <sheetViews>
    <sheetView tabSelected="1" zoomScaleNormal="100" workbookViewId="0">
      <pane ySplit="5" topLeftCell="A6" activePane="bottomLeft" state="frozen"/>
      <selection pane="bottomLeft" activeCell="A6" sqref="A6"/>
    </sheetView>
  </sheetViews>
  <sheetFormatPr defaultColWidth="9.140625" defaultRowHeight="12" x14ac:dyDescent="0.2"/>
  <cols>
    <col min="1" max="1" width="13.140625" style="5" customWidth="1"/>
    <col min="2" max="2" width="6.7109375" style="5" customWidth="1"/>
    <col min="3" max="3" width="53.7109375" style="5" customWidth="1"/>
    <col min="4" max="4" width="5.28515625" style="1" customWidth="1"/>
    <col min="5" max="5" width="16.28515625" style="27" customWidth="1"/>
    <col min="6" max="6" width="13.85546875" style="1" customWidth="1"/>
    <col min="7" max="7" width="5.85546875" style="27" customWidth="1"/>
    <col min="8" max="8" width="34.140625" style="1" customWidth="1"/>
    <col min="9" max="9" width="4.85546875" style="1" customWidth="1"/>
    <col min="10" max="10" width="22.28515625" style="1" customWidth="1"/>
    <col min="11" max="11" width="17.42578125" style="1" customWidth="1"/>
    <col min="12" max="12" width="3.7109375" style="1" customWidth="1"/>
    <col min="13" max="305" width="9.140625" style="1"/>
    <col min="306" max="16384" width="9.140625" style="5"/>
  </cols>
  <sheetData>
    <row r="1" spans="1:305" s="72" customFormat="1" ht="62.25" customHeight="1" x14ac:dyDescent="0.9">
      <c r="A1" s="64" t="e" vm="1">
        <v>#VALUE!</v>
      </c>
      <c r="B1" s="77" t="s">
        <v>132</v>
      </c>
      <c r="C1" s="73"/>
      <c r="D1" s="74"/>
      <c r="E1" s="74"/>
      <c r="F1" s="73"/>
      <c r="G1" s="74"/>
      <c r="H1" s="73"/>
      <c r="I1" s="73"/>
      <c r="J1" s="71" t="s">
        <v>171</v>
      </c>
      <c r="K1" s="73"/>
      <c r="L1" s="73"/>
    </row>
    <row r="2" spans="1:305" s="72" customFormat="1" ht="15.75" customHeight="1" x14ac:dyDescent="0.35">
      <c r="A2" s="64"/>
      <c r="B2" s="78" t="s">
        <v>133</v>
      </c>
      <c r="C2" s="73"/>
      <c r="D2" s="74"/>
      <c r="E2" s="74"/>
      <c r="F2" s="73"/>
      <c r="G2" s="74"/>
      <c r="H2" s="75"/>
      <c r="I2" s="76"/>
      <c r="J2" s="79" t="s">
        <v>96</v>
      </c>
    </row>
    <row r="3" spans="1:305" s="66" customFormat="1" ht="25.5" customHeight="1" x14ac:dyDescent="0.35">
      <c r="A3" s="65" t="s">
        <v>0</v>
      </c>
      <c r="B3" s="80"/>
      <c r="E3" s="81"/>
      <c r="F3" s="63"/>
      <c r="G3" s="81"/>
      <c r="H3" s="63"/>
      <c r="J3" s="38" t="s">
        <v>97</v>
      </c>
      <c r="K3" s="39">
        <f>+F231</f>
        <v>0</v>
      </c>
      <c r="L3" s="82"/>
    </row>
    <row r="4" spans="1:305" s="2" customFormat="1" ht="24" customHeight="1" x14ac:dyDescent="0.25">
      <c r="A4" s="83" t="s">
        <v>127</v>
      </c>
      <c r="J4" s="40"/>
      <c r="K4" s="40"/>
    </row>
    <row r="5" spans="1:305" s="7" customFormat="1" ht="58.5" customHeight="1" x14ac:dyDescent="0.35">
      <c r="A5" s="9" t="s">
        <v>1</v>
      </c>
      <c r="B5" s="10" t="s">
        <v>2</v>
      </c>
      <c r="C5" s="68" t="s">
        <v>173</v>
      </c>
      <c r="D5" s="1"/>
      <c r="E5" s="1"/>
      <c r="F5" s="1"/>
      <c r="G5" s="1"/>
      <c r="H5" s="1"/>
      <c r="I5" s="1"/>
      <c r="J5" s="38" t="s">
        <v>79</v>
      </c>
      <c r="K5" s="39">
        <f>+F232</f>
        <v>0</v>
      </c>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row>
    <row r="6" spans="1:305" ht="16.149999999999999" customHeight="1" x14ac:dyDescent="0.2">
      <c r="D6" s="5"/>
      <c r="E6" s="18"/>
      <c r="F6" s="5"/>
    </row>
    <row r="7" spans="1:305" ht="16.149999999999999" customHeight="1" x14ac:dyDescent="0.2">
      <c r="C7" s="12" t="s">
        <v>57</v>
      </c>
      <c r="D7" s="4" t="s">
        <v>76</v>
      </c>
      <c r="E7" s="4" t="s">
        <v>29</v>
      </c>
      <c r="F7" s="4" t="s">
        <v>95</v>
      </c>
    </row>
    <row r="8" spans="1:305" ht="16.149999999999999" customHeight="1" x14ac:dyDescent="0.2">
      <c r="A8" s="14" t="s">
        <v>3</v>
      </c>
      <c r="B8" s="5" t="s">
        <v>4</v>
      </c>
      <c r="C8" s="5" t="s">
        <v>110</v>
      </c>
      <c r="D8" s="5">
        <v>0</v>
      </c>
      <c r="E8" s="18">
        <v>1057</v>
      </c>
      <c r="F8" s="18">
        <f>+D8*E8</f>
        <v>0</v>
      </c>
      <c r="H8" s="1" t="s">
        <v>114</v>
      </c>
    </row>
    <row r="9" spans="1:305" ht="16.149999999999999" customHeight="1" x14ac:dyDescent="0.2">
      <c r="A9" s="14" t="s">
        <v>5</v>
      </c>
      <c r="B9" s="5" t="s">
        <v>6</v>
      </c>
      <c r="C9" s="5" t="s">
        <v>110</v>
      </c>
      <c r="D9" s="5">
        <v>0</v>
      </c>
      <c r="E9" s="18">
        <v>759</v>
      </c>
      <c r="F9" s="18">
        <f t="shared" ref="F9:F15" si="0">+D9*E9</f>
        <v>0</v>
      </c>
      <c r="H9" s="1" t="s">
        <v>114</v>
      </c>
    </row>
    <row r="10" spans="1:305" ht="16.149999999999999" customHeight="1" x14ac:dyDescent="0.2">
      <c r="A10" s="14" t="s">
        <v>7</v>
      </c>
      <c r="B10" s="5" t="s">
        <v>8</v>
      </c>
      <c r="C10" s="5" t="s">
        <v>110</v>
      </c>
      <c r="D10" s="5">
        <v>0</v>
      </c>
      <c r="E10" s="18">
        <v>524</v>
      </c>
      <c r="F10" s="18">
        <f t="shared" si="0"/>
        <v>0</v>
      </c>
      <c r="H10" s="1" t="s">
        <v>114</v>
      </c>
    </row>
    <row r="11" spans="1:305" ht="16.149999999999999" customHeight="1" x14ac:dyDescent="0.2">
      <c r="A11" s="14" t="s">
        <v>9</v>
      </c>
      <c r="B11" s="5" t="s">
        <v>10</v>
      </c>
      <c r="C11" s="5" t="s">
        <v>110</v>
      </c>
      <c r="D11" s="5">
        <v>0</v>
      </c>
      <c r="E11" s="18">
        <v>394</v>
      </c>
      <c r="F11" s="18">
        <f t="shared" si="0"/>
        <v>0</v>
      </c>
      <c r="H11" s="1" t="s">
        <v>114</v>
      </c>
    </row>
    <row r="12" spans="1:305" ht="16.149999999999999" customHeight="1" x14ac:dyDescent="0.2">
      <c r="A12" s="14" t="s">
        <v>11</v>
      </c>
      <c r="B12" s="5" t="s">
        <v>12</v>
      </c>
      <c r="C12" s="5" t="s">
        <v>110</v>
      </c>
      <c r="D12" s="5">
        <v>0</v>
      </c>
      <c r="E12" s="18">
        <v>315</v>
      </c>
      <c r="F12" s="18">
        <f t="shared" si="0"/>
        <v>0</v>
      </c>
      <c r="H12" s="1" t="s">
        <v>114</v>
      </c>
    </row>
    <row r="13" spans="1:305" ht="16.149999999999999" customHeight="1" x14ac:dyDescent="0.2">
      <c r="C13" s="5" t="s">
        <v>111</v>
      </c>
      <c r="D13" s="5">
        <v>0</v>
      </c>
      <c r="E13" s="18">
        <v>147</v>
      </c>
      <c r="F13" s="18">
        <f t="shared" si="0"/>
        <v>0</v>
      </c>
      <c r="H13" s="1" t="s">
        <v>81</v>
      </c>
    </row>
    <row r="14" spans="1:305" ht="16.149999999999999" customHeight="1" x14ac:dyDescent="0.2">
      <c r="C14" s="5" t="s">
        <v>112</v>
      </c>
      <c r="D14" s="5">
        <v>0</v>
      </c>
      <c r="E14" s="18">
        <v>74</v>
      </c>
      <c r="F14" s="18">
        <f t="shared" si="0"/>
        <v>0</v>
      </c>
      <c r="H14" s="1" t="s">
        <v>82</v>
      </c>
    </row>
    <row r="15" spans="1:305" ht="16.149999999999999" customHeight="1" x14ac:dyDescent="0.2">
      <c r="C15" s="5" t="s">
        <v>113</v>
      </c>
      <c r="D15" s="5">
        <v>0</v>
      </c>
      <c r="E15" s="18">
        <v>29</v>
      </c>
      <c r="F15" s="18">
        <f t="shared" si="0"/>
        <v>0</v>
      </c>
    </row>
    <row r="16" spans="1:305" ht="16.149999999999999" customHeight="1" x14ac:dyDescent="0.2">
      <c r="D16" s="5"/>
      <c r="E16" s="18"/>
      <c r="F16" s="18"/>
    </row>
    <row r="17" spans="1:8" ht="16.149999999999999" customHeight="1" x14ac:dyDescent="0.2">
      <c r="C17" s="5" t="s">
        <v>16</v>
      </c>
      <c r="D17" s="5">
        <v>0</v>
      </c>
      <c r="E17" s="18">
        <v>147</v>
      </c>
      <c r="F17" s="18">
        <f t="shared" ref="F17:F26" si="1">+D17*E17</f>
        <v>0</v>
      </c>
      <c r="H17" s="1" t="s">
        <v>83</v>
      </c>
    </row>
    <row r="18" spans="1:8" ht="16.149999999999999" customHeight="1" x14ac:dyDescent="0.2">
      <c r="C18" s="5" t="s">
        <v>17</v>
      </c>
      <c r="D18" s="5">
        <v>0</v>
      </c>
      <c r="E18" s="18">
        <v>294</v>
      </c>
      <c r="F18" s="18">
        <f t="shared" si="1"/>
        <v>0</v>
      </c>
      <c r="H18" s="1" t="s">
        <v>83</v>
      </c>
    </row>
    <row r="19" spans="1:8" ht="16.149999999999999" customHeight="1" x14ac:dyDescent="0.2">
      <c r="C19" s="5" t="s">
        <v>33</v>
      </c>
      <c r="D19" s="5">
        <v>0</v>
      </c>
      <c r="E19" s="18">
        <v>147</v>
      </c>
      <c r="F19" s="18">
        <f t="shared" si="1"/>
        <v>0</v>
      </c>
      <c r="H19" s="1" t="s">
        <v>83</v>
      </c>
    </row>
    <row r="20" spans="1:8" ht="16.149999999999999" customHeight="1" x14ac:dyDescent="0.2">
      <c r="C20" s="5" t="s">
        <v>18</v>
      </c>
      <c r="D20" s="5">
        <v>0</v>
      </c>
      <c r="E20" s="18">
        <v>424</v>
      </c>
      <c r="F20" s="18">
        <f t="shared" si="1"/>
        <v>0</v>
      </c>
      <c r="H20" s="1" t="s">
        <v>83</v>
      </c>
    </row>
    <row r="21" spans="1:8" ht="16.149999999999999" customHeight="1" x14ac:dyDescent="0.2">
      <c r="C21" s="5" t="s">
        <v>34</v>
      </c>
      <c r="D21" s="5">
        <v>0</v>
      </c>
      <c r="E21" s="18">
        <v>277</v>
      </c>
      <c r="F21" s="18">
        <f t="shared" si="1"/>
        <v>0</v>
      </c>
      <c r="H21" s="1" t="s">
        <v>83</v>
      </c>
    </row>
    <row r="22" spans="1:8" ht="16.149999999999999" customHeight="1" x14ac:dyDescent="0.2">
      <c r="C22" s="5" t="s">
        <v>35</v>
      </c>
      <c r="D22" s="5">
        <v>0</v>
      </c>
      <c r="E22" s="18">
        <v>130</v>
      </c>
      <c r="F22" s="18">
        <f t="shared" si="1"/>
        <v>0</v>
      </c>
      <c r="H22" s="1" t="s">
        <v>83</v>
      </c>
    </row>
    <row r="23" spans="1:8" ht="16.149999999999999" customHeight="1" x14ac:dyDescent="0.2">
      <c r="C23" s="5" t="s">
        <v>72</v>
      </c>
      <c r="D23" s="5">
        <v>0</v>
      </c>
      <c r="E23" s="18">
        <v>927</v>
      </c>
      <c r="F23" s="18">
        <f t="shared" si="1"/>
        <v>0</v>
      </c>
      <c r="H23" s="1" t="s">
        <v>83</v>
      </c>
    </row>
    <row r="24" spans="1:8" ht="16.149999999999999" customHeight="1" x14ac:dyDescent="0.2">
      <c r="C24" s="5" t="s">
        <v>73</v>
      </c>
      <c r="D24" s="5">
        <v>0</v>
      </c>
      <c r="E24" s="18">
        <v>780</v>
      </c>
      <c r="F24" s="18">
        <f t="shared" si="1"/>
        <v>0</v>
      </c>
      <c r="H24" s="1" t="s">
        <v>83</v>
      </c>
    </row>
    <row r="25" spans="1:8" ht="16.149999999999999" customHeight="1" x14ac:dyDescent="0.2">
      <c r="C25" s="5" t="s">
        <v>74</v>
      </c>
      <c r="D25" s="5">
        <v>0</v>
      </c>
      <c r="E25" s="18">
        <v>633</v>
      </c>
      <c r="F25" s="18">
        <f t="shared" si="1"/>
        <v>0</v>
      </c>
      <c r="H25" s="1" t="s">
        <v>83</v>
      </c>
    </row>
    <row r="26" spans="1:8" ht="16.149999999999999" customHeight="1" x14ac:dyDescent="0.2">
      <c r="C26" s="5" t="s">
        <v>75</v>
      </c>
      <c r="D26" s="5">
        <v>0</v>
      </c>
      <c r="E26" s="18">
        <v>503</v>
      </c>
      <c r="F26" s="18">
        <f t="shared" si="1"/>
        <v>0</v>
      </c>
      <c r="H26" s="1" t="s">
        <v>83</v>
      </c>
    </row>
    <row r="27" spans="1:8" ht="16.149999999999999" customHeight="1" x14ac:dyDescent="0.2">
      <c r="D27" s="5"/>
      <c r="E27" s="42"/>
      <c r="F27" s="5"/>
      <c r="G27" s="43"/>
    </row>
    <row r="28" spans="1:8" ht="16.149999999999999" customHeight="1" x14ac:dyDescent="0.2">
      <c r="C28" s="5" t="s">
        <v>19</v>
      </c>
      <c r="D28" s="5">
        <v>0</v>
      </c>
      <c r="E28" s="18">
        <v>34</v>
      </c>
      <c r="F28" s="18">
        <f t="shared" ref="F28:F31" si="2">+D28*E28</f>
        <v>0</v>
      </c>
      <c r="H28" s="1" t="s">
        <v>83</v>
      </c>
    </row>
    <row r="29" spans="1:8" ht="16.149999999999999" customHeight="1" x14ac:dyDescent="0.2">
      <c r="C29" s="5" t="s">
        <v>20</v>
      </c>
      <c r="D29" s="5">
        <v>0</v>
      </c>
      <c r="E29" s="18">
        <v>45</v>
      </c>
      <c r="F29" s="18">
        <f t="shared" si="2"/>
        <v>0</v>
      </c>
      <c r="H29" s="1" t="s">
        <v>83</v>
      </c>
    </row>
    <row r="30" spans="1:8" ht="16.149999999999999" customHeight="1" x14ac:dyDescent="0.2">
      <c r="C30" s="5" t="s">
        <v>21</v>
      </c>
      <c r="D30" s="5">
        <v>0</v>
      </c>
      <c r="E30" s="18">
        <v>84</v>
      </c>
      <c r="F30" s="18">
        <f t="shared" si="2"/>
        <v>0</v>
      </c>
      <c r="H30" s="1" t="s">
        <v>83</v>
      </c>
    </row>
    <row r="31" spans="1:8" ht="16.149999999999999" customHeight="1" x14ac:dyDescent="0.2">
      <c r="C31" s="5" t="s">
        <v>22</v>
      </c>
      <c r="D31" s="5">
        <v>0</v>
      </c>
      <c r="E31" s="18">
        <v>124</v>
      </c>
      <c r="F31" s="18">
        <f t="shared" si="2"/>
        <v>0</v>
      </c>
      <c r="H31" s="1" t="s">
        <v>83</v>
      </c>
    </row>
    <row r="32" spans="1:8" ht="16.149999999999999" customHeight="1" x14ac:dyDescent="0.2">
      <c r="A32" s="19" t="s">
        <v>23</v>
      </c>
      <c r="B32" s="19"/>
      <c r="C32" s="19"/>
      <c r="D32" s="20"/>
      <c r="E32" s="42"/>
      <c r="F32" s="29">
        <f>SUM(F7:F31)</f>
        <v>0</v>
      </c>
      <c r="G32" s="43"/>
    </row>
    <row r="33" spans="1:12" ht="16.149999999999999" customHeight="1" x14ac:dyDescent="0.2">
      <c r="D33" s="5"/>
      <c r="E33" s="42"/>
      <c r="F33" s="5"/>
      <c r="G33" s="43"/>
    </row>
    <row r="34" spans="1:12" ht="16.149999999999999" customHeight="1" x14ac:dyDescent="0.2">
      <c r="C34" s="5" t="s">
        <v>24</v>
      </c>
      <c r="D34" s="5">
        <v>0</v>
      </c>
      <c r="E34" s="22">
        <v>6.8000000000000005E-2</v>
      </c>
      <c r="F34" s="18">
        <f t="shared" ref="F34:F36" si="3">+D34*E34</f>
        <v>0</v>
      </c>
      <c r="G34" s="44"/>
      <c r="H34" s="1" t="s">
        <v>84</v>
      </c>
      <c r="L34" s="45"/>
    </row>
    <row r="35" spans="1:12" ht="16.149999999999999" customHeight="1" x14ac:dyDescent="0.2">
      <c r="C35" s="5" t="s">
        <v>128</v>
      </c>
      <c r="D35" s="5">
        <v>0</v>
      </c>
      <c r="E35" s="22">
        <v>6.8000000000000005E-2</v>
      </c>
      <c r="F35" s="18">
        <f t="shared" ref="F35" si="4">+D35*E35</f>
        <v>0</v>
      </c>
      <c r="G35" s="44"/>
      <c r="H35" s="23" t="s">
        <v>129</v>
      </c>
      <c r="L35" s="45"/>
    </row>
    <row r="36" spans="1:12" ht="16.149999999999999" customHeight="1" x14ac:dyDescent="0.2">
      <c r="C36" s="5" t="s">
        <v>178</v>
      </c>
      <c r="D36" s="5">
        <v>0</v>
      </c>
      <c r="E36" s="18">
        <v>0</v>
      </c>
      <c r="F36" s="18">
        <f t="shared" si="3"/>
        <v>0</v>
      </c>
    </row>
    <row r="37" spans="1:12" ht="16.149999999999999" customHeight="1" x14ac:dyDescent="0.2">
      <c r="D37" s="5"/>
      <c r="E37" s="42"/>
      <c r="F37" s="5"/>
      <c r="G37" s="43"/>
    </row>
    <row r="38" spans="1:12" ht="16.149999999999999" customHeight="1" x14ac:dyDescent="0.2">
      <c r="C38" s="12" t="s">
        <v>70</v>
      </c>
      <c r="D38" s="4" t="s">
        <v>76</v>
      </c>
      <c r="E38" s="4" t="s">
        <v>29</v>
      </c>
      <c r="F38" s="4" t="s">
        <v>95</v>
      </c>
      <c r="G38" s="41"/>
      <c r="L38" s="17"/>
    </row>
    <row r="39" spans="1:12" ht="16.149999999999999" customHeight="1" x14ac:dyDescent="0.2">
      <c r="C39" s="5" t="s">
        <v>59</v>
      </c>
      <c r="D39" s="5">
        <v>0</v>
      </c>
      <c r="E39" s="18">
        <v>201</v>
      </c>
      <c r="F39" s="18">
        <f t="shared" ref="F39:F43" si="5">+D39*E39</f>
        <v>0</v>
      </c>
      <c r="H39" s="23" t="s">
        <v>85</v>
      </c>
    </row>
    <row r="40" spans="1:12" ht="16.149999999999999" customHeight="1" x14ac:dyDescent="0.2">
      <c r="C40" s="5" t="s">
        <v>60</v>
      </c>
      <c r="D40" s="5">
        <v>0</v>
      </c>
      <c r="E40" s="18">
        <v>103</v>
      </c>
      <c r="F40" s="18">
        <f t="shared" si="5"/>
        <v>0</v>
      </c>
      <c r="H40" s="23" t="s">
        <v>85</v>
      </c>
    </row>
    <row r="41" spans="1:12" ht="16.149999999999999" customHeight="1" x14ac:dyDescent="0.2">
      <c r="C41" s="5" t="s">
        <v>13</v>
      </c>
      <c r="D41" s="5">
        <v>0</v>
      </c>
      <c r="E41" s="18">
        <v>48</v>
      </c>
      <c r="F41" s="18">
        <f t="shared" si="5"/>
        <v>0</v>
      </c>
      <c r="H41" s="1" t="s">
        <v>81</v>
      </c>
    </row>
    <row r="42" spans="1:12" ht="16.149999999999999" customHeight="1" x14ac:dyDescent="0.2">
      <c r="C42" s="5" t="s">
        <v>14</v>
      </c>
      <c r="D42" s="5">
        <v>0</v>
      </c>
      <c r="E42" s="18">
        <v>25</v>
      </c>
      <c r="F42" s="18">
        <f t="shared" si="5"/>
        <v>0</v>
      </c>
      <c r="H42" s="1" t="s">
        <v>82</v>
      </c>
    </row>
    <row r="43" spans="1:12" ht="16.149999999999999" customHeight="1" x14ac:dyDescent="0.2">
      <c r="C43" s="5" t="s">
        <v>15</v>
      </c>
      <c r="D43" s="5">
        <v>0</v>
      </c>
      <c r="E43" s="18">
        <v>6</v>
      </c>
      <c r="F43" s="18">
        <f t="shared" si="5"/>
        <v>0</v>
      </c>
    </row>
    <row r="44" spans="1:12" ht="16.149999999999999" customHeight="1" x14ac:dyDescent="0.2">
      <c r="A44" s="19" t="s">
        <v>23</v>
      </c>
      <c r="B44" s="19"/>
      <c r="C44" s="19"/>
      <c r="D44" s="20"/>
      <c r="E44" s="42"/>
      <c r="F44" s="29">
        <f>SUM(F39:F43)</f>
        <v>0</v>
      </c>
      <c r="G44" s="43"/>
    </row>
    <row r="45" spans="1:12" ht="16.149999999999999" customHeight="1" x14ac:dyDescent="0.2">
      <c r="A45" s="19"/>
      <c r="B45" s="19"/>
      <c r="C45" s="19"/>
      <c r="D45" s="20"/>
      <c r="E45" s="42"/>
      <c r="F45" s="29"/>
      <c r="G45" s="43"/>
    </row>
    <row r="46" spans="1:12" ht="16.149999999999999" customHeight="1" x14ac:dyDescent="0.2">
      <c r="C46" s="12" t="s">
        <v>61</v>
      </c>
      <c r="D46" s="4" t="s">
        <v>76</v>
      </c>
      <c r="E46" s="4" t="s">
        <v>29</v>
      </c>
      <c r="F46" s="4" t="s">
        <v>95</v>
      </c>
      <c r="G46" s="41"/>
      <c r="L46" s="17"/>
    </row>
    <row r="47" spans="1:12" ht="16.149999999999999" customHeight="1" x14ac:dyDescent="0.2">
      <c r="A47" s="14" t="s">
        <v>3</v>
      </c>
      <c r="B47" s="5" t="s">
        <v>4</v>
      </c>
      <c r="C47" s="5" t="s">
        <v>25</v>
      </c>
      <c r="D47" s="5">
        <v>0</v>
      </c>
      <c r="E47" s="18">
        <v>610</v>
      </c>
      <c r="F47" s="18">
        <f t="shared" ref="F47:F54" si="6">+D47*E47</f>
        <v>0</v>
      </c>
    </row>
    <row r="48" spans="1:12" ht="16.149999999999999" customHeight="1" x14ac:dyDescent="0.2">
      <c r="A48" s="14" t="s">
        <v>5</v>
      </c>
      <c r="B48" s="5" t="s">
        <v>6</v>
      </c>
      <c r="C48" s="5" t="s">
        <v>25</v>
      </c>
      <c r="D48" s="5">
        <v>0</v>
      </c>
      <c r="E48" s="18">
        <v>453</v>
      </c>
      <c r="F48" s="18">
        <f t="shared" si="6"/>
        <v>0</v>
      </c>
    </row>
    <row r="49" spans="1:12" ht="16.149999999999999" customHeight="1" x14ac:dyDescent="0.2">
      <c r="A49" s="14" t="s">
        <v>7</v>
      </c>
      <c r="B49" s="5" t="s">
        <v>8</v>
      </c>
      <c r="C49" s="5" t="s">
        <v>25</v>
      </c>
      <c r="D49" s="5">
        <v>0</v>
      </c>
      <c r="E49" s="18">
        <v>299</v>
      </c>
      <c r="F49" s="18">
        <f t="shared" si="6"/>
        <v>0</v>
      </c>
    </row>
    <row r="50" spans="1:12" ht="16.149999999999999" customHeight="1" x14ac:dyDescent="0.2">
      <c r="A50" s="14" t="s">
        <v>9</v>
      </c>
      <c r="B50" s="5" t="s">
        <v>10</v>
      </c>
      <c r="C50" s="5" t="s">
        <v>25</v>
      </c>
      <c r="D50" s="5">
        <v>0</v>
      </c>
      <c r="E50" s="18">
        <v>192</v>
      </c>
      <c r="F50" s="18">
        <f t="shared" si="6"/>
        <v>0</v>
      </c>
    </row>
    <row r="51" spans="1:12" ht="16.149999999999999" customHeight="1" x14ac:dyDescent="0.2">
      <c r="A51" s="14" t="s">
        <v>11</v>
      </c>
      <c r="B51" s="5" t="s">
        <v>12</v>
      </c>
      <c r="C51" s="5" t="s">
        <v>25</v>
      </c>
      <c r="D51" s="5">
        <v>0</v>
      </c>
      <c r="E51" s="18">
        <v>135</v>
      </c>
      <c r="F51" s="18">
        <f t="shared" si="6"/>
        <v>0</v>
      </c>
    </row>
    <row r="52" spans="1:12" ht="16.149999999999999" customHeight="1" x14ac:dyDescent="0.2">
      <c r="C52" s="5" t="s">
        <v>13</v>
      </c>
      <c r="D52" s="5">
        <v>0</v>
      </c>
      <c r="E52" s="18">
        <v>62</v>
      </c>
      <c r="F52" s="18">
        <f t="shared" si="6"/>
        <v>0</v>
      </c>
      <c r="H52" s="1" t="s">
        <v>81</v>
      </c>
    </row>
    <row r="53" spans="1:12" ht="16.149999999999999" customHeight="1" x14ac:dyDescent="0.2">
      <c r="C53" s="5" t="s">
        <v>14</v>
      </c>
      <c r="D53" s="5">
        <v>0</v>
      </c>
      <c r="E53" s="18">
        <v>30</v>
      </c>
      <c r="F53" s="18">
        <f t="shared" si="6"/>
        <v>0</v>
      </c>
      <c r="H53" s="1" t="s">
        <v>82</v>
      </c>
    </row>
    <row r="54" spans="1:12" ht="16.149999999999999" customHeight="1" x14ac:dyDescent="0.2">
      <c r="C54" s="5" t="s">
        <v>15</v>
      </c>
      <c r="D54" s="5">
        <v>0</v>
      </c>
      <c r="E54" s="18">
        <v>14</v>
      </c>
      <c r="F54" s="18">
        <f t="shared" si="6"/>
        <v>0</v>
      </c>
    </row>
    <row r="55" spans="1:12" ht="16.149999999999999" customHeight="1" x14ac:dyDescent="0.2">
      <c r="A55" s="19" t="s">
        <v>23</v>
      </c>
      <c r="B55" s="19"/>
      <c r="C55" s="19"/>
      <c r="D55" s="20"/>
      <c r="E55" s="42"/>
      <c r="F55" s="29">
        <f>SUM(F47:F54)</f>
        <v>0</v>
      </c>
      <c r="G55" s="43"/>
    </row>
    <row r="56" spans="1:12" ht="16.149999999999999" customHeight="1" x14ac:dyDescent="0.2">
      <c r="D56" s="5"/>
      <c r="E56" s="42"/>
      <c r="F56" s="5"/>
      <c r="G56" s="43"/>
    </row>
    <row r="57" spans="1:12" ht="16.149999999999999" customHeight="1" x14ac:dyDescent="0.2">
      <c r="C57" s="5" t="s">
        <v>30</v>
      </c>
      <c r="D57" s="5">
        <v>0</v>
      </c>
      <c r="E57" s="22">
        <v>0.16300000000000001</v>
      </c>
      <c r="F57" s="18">
        <f t="shared" ref="F57:F58" si="7">+D57*E57</f>
        <v>0</v>
      </c>
      <c r="G57" s="45"/>
      <c r="H57" s="1" t="s">
        <v>170</v>
      </c>
      <c r="L57" s="45"/>
    </row>
    <row r="58" spans="1:12" ht="16.149999999999999" customHeight="1" x14ac:dyDescent="0.2">
      <c r="C58" s="5" t="s">
        <v>36</v>
      </c>
      <c r="D58" s="5">
        <v>0</v>
      </c>
      <c r="E58" s="22">
        <v>6.8000000000000005E-2</v>
      </c>
      <c r="F58" s="18">
        <f t="shared" si="7"/>
        <v>0</v>
      </c>
      <c r="G58" s="44"/>
      <c r="H58" s="1" t="s">
        <v>168</v>
      </c>
      <c r="L58" s="45"/>
    </row>
    <row r="59" spans="1:12" ht="16.149999999999999" customHeight="1" x14ac:dyDescent="0.2">
      <c r="D59" s="5"/>
      <c r="E59" s="42"/>
      <c r="F59" s="5"/>
      <c r="G59" s="43"/>
    </row>
    <row r="60" spans="1:12" ht="16.149999999999999" customHeight="1" x14ac:dyDescent="0.2">
      <c r="C60" s="12" t="s">
        <v>62</v>
      </c>
      <c r="D60" s="4" t="s">
        <v>76</v>
      </c>
      <c r="E60" s="4" t="s">
        <v>29</v>
      </c>
      <c r="F60" s="4" t="s">
        <v>95</v>
      </c>
      <c r="G60" s="43"/>
    </row>
    <row r="61" spans="1:12" ht="16.149999999999999" customHeight="1" x14ac:dyDescent="0.2">
      <c r="A61" s="14" t="s">
        <v>3</v>
      </c>
      <c r="B61" s="5" t="s">
        <v>4</v>
      </c>
      <c r="C61" s="5" t="s">
        <v>115</v>
      </c>
      <c r="D61" s="5">
        <v>0</v>
      </c>
      <c r="E61" s="18">
        <v>545</v>
      </c>
      <c r="F61" s="18">
        <f t="shared" ref="F61:F68" si="8">+D61*E61</f>
        <v>0</v>
      </c>
      <c r="G61" s="43"/>
      <c r="H61" s="1" t="s">
        <v>116</v>
      </c>
    </row>
    <row r="62" spans="1:12" ht="16.149999999999999" customHeight="1" x14ac:dyDescent="0.2">
      <c r="A62" s="14" t="s">
        <v>5</v>
      </c>
      <c r="B62" s="5" t="s">
        <v>6</v>
      </c>
      <c r="C62" s="5" t="s">
        <v>115</v>
      </c>
      <c r="D62" s="5">
        <v>0</v>
      </c>
      <c r="E62" s="18">
        <v>347</v>
      </c>
      <c r="F62" s="18">
        <f t="shared" si="8"/>
        <v>0</v>
      </c>
      <c r="G62" s="43"/>
      <c r="H62" s="1" t="s">
        <v>116</v>
      </c>
    </row>
    <row r="63" spans="1:12" ht="16.149999999999999" customHeight="1" x14ac:dyDescent="0.2">
      <c r="A63" s="14" t="s">
        <v>7</v>
      </c>
      <c r="B63" s="5" t="s">
        <v>8</v>
      </c>
      <c r="C63" s="5" t="s">
        <v>115</v>
      </c>
      <c r="D63" s="5">
        <v>0</v>
      </c>
      <c r="E63" s="18">
        <v>210</v>
      </c>
      <c r="F63" s="18">
        <f t="shared" si="8"/>
        <v>0</v>
      </c>
      <c r="G63" s="43"/>
      <c r="H63" s="1" t="s">
        <v>116</v>
      </c>
    </row>
    <row r="64" spans="1:12" ht="16.149999999999999" customHeight="1" x14ac:dyDescent="0.2">
      <c r="A64" s="14" t="s">
        <v>9</v>
      </c>
      <c r="B64" s="5" t="s">
        <v>10</v>
      </c>
      <c r="C64" s="5" t="s">
        <v>115</v>
      </c>
      <c r="D64" s="5">
        <v>0</v>
      </c>
      <c r="E64" s="18">
        <v>153</v>
      </c>
      <c r="F64" s="18">
        <f t="shared" si="8"/>
        <v>0</v>
      </c>
      <c r="G64" s="43"/>
      <c r="H64" s="1" t="s">
        <v>116</v>
      </c>
    </row>
    <row r="65" spans="1:305" ht="16.149999999999999" customHeight="1" x14ac:dyDescent="0.2">
      <c r="A65" s="14" t="s">
        <v>11</v>
      </c>
      <c r="B65" s="5" t="s">
        <v>12</v>
      </c>
      <c r="C65" s="5" t="s">
        <v>115</v>
      </c>
      <c r="D65" s="5">
        <v>0</v>
      </c>
      <c r="E65" s="18">
        <v>85</v>
      </c>
      <c r="F65" s="18">
        <f t="shared" si="8"/>
        <v>0</v>
      </c>
      <c r="G65" s="43"/>
      <c r="H65" s="1" t="s">
        <v>116</v>
      </c>
    </row>
    <row r="66" spans="1:305" ht="16.149999999999999" customHeight="1" x14ac:dyDescent="0.2">
      <c r="C66" s="5" t="s">
        <v>111</v>
      </c>
      <c r="D66" s="5">
        <v>0</v>
      </c>
      <c r="E66" s="18">
        <v>42</v>
      </c>
      <c r="F66" s="18">
        <f t="shared" si="8"/>
        <v>0</v>
      </c>
      <c r="G66" s="43"/>
      <c r="H66" s="1" t="s">
        <v>81</v>
      </c>
    </row>
    <row r="67" spans="1:305" ht="16.149999999999999" customHeight="1" x14ac:dyDescent="0.2">
      <c r="C67" s="5" t="s">
        <v>112</v>
      </c>
      <c r="D67" s="5">
        <v>0</v>
      </c>
      <c r="E67" s="18">
        <v>21</v>
      </c>
      <c r="F67" s="18">
        <f t="shared" si="8"/>
        <v>0</v>
      </c>
      <c r="G67" s="43"/>
      <c r="H67" s="1" t="s">
        <v>82</v>
      </c>
    </row>
    <row r="68" spans="1:305" ht="16.149999999999999" customHeight="1" x14ac:dyDescent="0.2">
      <c r="C68" s="5" t="s">
        <v>113</v>
      </c>
      <c r="D68" s="5">
        <v>0</v>
      </c>
      <c r="E68" s="18">
        <v>7</v>
      </c>
      <c r="F68" s="18">
        <f t="shared" si="8"/>
        <v>0</v>
      </c>
      <c r="G68" s="43"/>
    </row>
    <row r="69" spans="1:305" ht="16.149999999999999" customHeight="1" x14ac:dyDescent="0.2">
      <c r="A69" s="19" t="s">
        <v>23</v>
      </c>
      <c r="B69" s="19"/>
      <c r="C69" s="19"/>
      <c r="D69" s="20"/>
      <c r="E69" s="42"/>
      <c r="F69" s="29">
        <f>SUM(F61:F68)</f>
        <v>0</v>
      </c>
      <c r="G69" s="43"/>
    </row>
    <row r="70" spans="1:305" ht="16.149999999999999" customHeight="1" x14ac:dyDescent="0.2">
      <c r="A70" s="19"/>
      <c r="B70" s="19"/>
      <c r="C70" s="19"/>
      <c r="D70" s="20"/>
      <c r="E70" s="42"/>
      <c r="F70" s="29"/>
      <c r="G70" s="43"/>
    </row>
    <row r="71" spans="1:305" ht="16.149999999999999" customHeight="1" x14ac:dyDescent="0.2">
      <c r="A71" s="19"/>
      <c r="B71" s="19"/>
      <c r="C71" s="5" t="s">
        <v>128</v>
      </c>
      <c r="D71" s="5">
        <v>0</v>
      </c>
      <c r="E71" s="22">
        <v>6.8000000000000005E-2</v>
      </c>
      <c r="F71" s="18">
        <f t="shared" ref="F71" si="9">+D71*E71</f>
        <v>0</v>
      </c>
      <c r="G71" s="43"/>
      <c r="H71" s="23" t="s">
        <v>134</v>
      </c>
    </row>
    <row r="72" spans="1:305" ht="16.149999999999999" customHeight="1" x14ac:dyDescent="0.2">
      <c r="A72" s="19"/>
      <c r="B72" s="19"/>
      <c r="C72" s="19"/>
      <c r="D72" s="20"/>
      <c r="E72" s="42"/>
      <c r="F72" s="29"/>
      <c r="G72" s="43"/>
    </row>
    <row r="73" spans="1:305" ht="16.149999999999999" customHeight="1" x14ac:dyDescent="0.2">
      <c r="C73" s="12" t="s">
        <v>117</v>
      </c>
      <c r="D73" s="4" t="s">
        <v>76</v>
      </c>
      <c r="E73" s="4" t="s">
        <v>29</v>
      </c>
      <c r="F73" s="4" t="s">
        <v>95</v>
      </c>
      <c r="G73" s="46"/>
      <c r="H73" s="17"/>
      <c r="I73" s="27"/>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row>
    <row r="74" spans="1:305" ht="16.149999999999999" customHeight="1" x14ac:dyDescent="0.2">
      <c r="A74" s="14" t="s">
        <v>3</v>
      </c>
      <c r="B74" s="5" t="s">
        <v>4</v>
      </c>
      <c r="C74" s="5" t="s">
        <v>118</v>
      </c>
      <c r="D74" s="5">
        <v>0</v>
      </c>
      <c r="E74" s="18">
        <v>546</v>
      </c>
      <c r="F74" s="18">
        <f>+D74*E74</f>
        <v>0</v>
      </c>
      <c r="G74" s="46"/>
      <c r="H74" s="1" t="s">
        <v>169</v>
      </c>
      <c r="I74" s="27"/>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row>
    <row r="75" spans="1:305" ht="16.149999999999999" customHeight="1" x14ac:dyDescent="0.2">
      <c r="A75" s="14" t="s">
        <v>5</v>
      </c>
      <c r="B75" s="5" t="s">
        <v>6</v>
      </c>
      <c r="C75" s="5" t="s">
        <v>118</v>
      </c>
      <c r="D75" s="5">
        <v>0</v>
      </c>
      <c r="E75" s="18">
        <v>378</v>
      </c>
      <c r="F75" s="18">
        <f t="shared" ref="F75:F81" si="10">+D75*E75</f>
        <v>0</v>
      </c>
      <c r="G75" s="46"/>
      <c r="H75" s="1" t="s">
        <v>169</v>
      </c>
      <c r="I75" s="27"/>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row>
    <row r="76" spans="1:305" ht="16.149999999999999" customHeight="1" x14ac:dyDescent="0.2">
      <c r="A76" s="14" t="s">
        <v>7</v>
      </c>
      <c r="B76" s="5" t="s">
        <v>8</v>
      </c>
      <c r="C76" s="5" t="s">
        <v>118</v>
      </c>
      <c r="D76" s="5">
        <v>0</v>
      </c>
      <c r="E76" s="18">
        <v>273</v>
      </c>
      <c r="F76" s="18">
        <f t="shared" si="10"/>
        <v>0</v>
      </c>
      <c r="G76" s="46"/>
      <c r="H76" s="1" t="s">
        <v>169</v>
      </c>
      <c r="I76" s="27"/>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row>
    <row r="77" spans="1:305" ht="16.149999999999999" customHeight="1" x14ac:dyDescent="0.2">
      <c r="A77" s="14" t="s">
        <v>9</v>
      </c>
      <c r="B77" s="5" t="s">
        <v>10</v>
      </c>
      <c r="C77" s="5" t="s">
        <v>118</v>
      </c>
      <c r="D77" s="5">
        <v>0</v>
      </c>
      <c r="E77" s="18">
        <v>194</v>
      </c>
      <c r="F77" s="18">
        <f t="shared" si="10"/>
        <v>0</v>
      </c>
      <c r="G77" s="46"/>
      <c r="H77" s="1" t="s">
        <v>169</v>
      </c>
      <c r="I77" s="27"/>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row>
    <row r="78" spans="1:305" ht="16.149999999999999" customHeight="1" x14ac:dyDescent="0.2">
      <c r="A78" s="14" t="s">
        <v>11</v>
      </c>
      <c r="B78" s="5" t="s">
        <v>12</v>
      </c>
      <c r="C78" s="5" t="s">
        <v>118</v>
      </c>
      <c r="D78" s="5">
        <v>0</v>
      </c>
      <c r="E78" s="18">
        <v>158</v>
      </c>
      <c r="F78" s="18">
        <f t="shared" si="10"/>
        <v>0</v>
      </c>
      <c r="G78" s="46"/>
      <c r="H78" s="1" t="s">
        <v>169</v>
      </c>
      <c r="I78" s="27"/>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row>
    <row r="79" spans="1:305" ht="16.149999999999999" customHeight="1" x14ac:dyDescent="0.2">
      <c r="C79" s="5" t="s">
        <v>13</v>
      </c>
      <c r="D79" s="5">
        <v>0</v>
      </c>
      <c r="E79" s="18">
        <v>79</v>
      </c>
      <c r="F79" s="18">
        <f t="shared" si="10"/>
        <v>0</v>
      </c>
      <c r="G79" s="46"/>
      <c r="H79" s="1" t="s">
        <v>81</v>
      </c>
      <c r="I79" s="27"/>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row>
    <row r="80" spans="1:305" ht="16.149999999999999" customHeight="1" x14ac:dyDescent="0.2">
      <c r="C80" s="5" t="s">
        <v>14</v>
      </c>
      <c r="D80" s="5">
        <v>0</v>
      </c>
      <c r="E80" s="18">
        <v>39</v>
      </c>
      <c r="F80" s="18">
        <f t="shared" si="10"/>
        <v>0</v>
      </c>
      <c r="G80" s="46"/>
      <c r="H80" s="1" t="s">
        <v>82</v>
      </c>
      <c r="I80" s="27"/>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row>
    <row r="81" spans="1:305" ht="16.149999999999999" customHeight="1" x14ac:dyDescent="0.2">
      <c r="C81" s="5" t="s">
        <v>15</v>
      </c>
      <c r="D81" s="5">
        <v>0</v>
      </c>
      <c r="E81" s="18">
        <v>16</v>
      </c>
      <c r="F81" s="18">
        <f t="shared" si="10"/>
        <v>0</v>
      </c>
      <c r="G81" s="46"/>
      <c r="I81" s="27"/>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row>
    <row r="82" spans="1:305" ht="16.149999999999999" customHeight="1" x14ac:dyDescent="0.2">
      <c r="A82" s="19" t="s">
        <v>23</v>
      </c>
      <c r="B82" s="19"/>
      <c r="C82" s="19"/>
      <c r="D82" s="20"/>
      <c r="E82" s="28"/>
      <c r="F82" s="29">
        <f>SUM(F74:F81)</f>
        <v>0</v>
      </c>
      <c r="G82" s="46"/>
      <c r="I82" s="27"/>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row>
    <row r="83" spans="1:305" ht="16.149999999999999" customHeight="1" x14ac:dyDescent="0.2">
      <c r="A83" s="19"/>
      <c r="B83" s="19"/>
      <c r="C83" s="19"/>
      <c r="D83" s="20"/>
      <c r="E83" s="28"/>
      <c r="F83" s="29"/>
      <c r="G83" s="46"/>
      <c r="I83" s="27"/>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row>
    <row r="84" spans="1:305" ht="16.149999999999999" customHeight="1" x14ac:dyDescent="0.2">
      <c r="A84" s="19"/>
      <c r="B84" s="19"/>
      <c r="C84" s="5" t="s">
        <v>130</v>
      </c>
      <c r="D84" s="5">
        <v>0</v>
      </c>
      <c r="E84" s="22">
        <v>6.8000000000000005E-2</v>
      </c>
      <c r="F84" s="18">
        <f t="shared" ref="F84" si="11">+D84*E84</f>
        <v>0</v>
      </c>
      <c r="G84" s="46"/>
      <c r="H84" s="23" t="s">
        <v>131</v>
      </c>
      <c r="I84" s="27"/>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row>
    <row r="85" spans="1:305" ht="16.149999999999999" customHeight="1" x14ac:dyDescent="0.2">
      <c r="D85" s="18"/>
      <c r="E85" s="18"/>
      <c r="F85" s="5"/>
      <c r="I85" s="27"/>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row>
    <row r="86" spans="1:305" ht="16.149999999999999" customHeight="1" x14ac:dyDescent="0.2">
      <c r="C86" s="12" t="s">
        <v>119</v>
      </c>
      <c r="D86" s="4" t="s">
        <v>76</v>
      </c>
      <c r="E86" s="4" t="s">
        <v>29</v>
      </c>
      <c r="F86" s="4" t="s">
        <v>95</v>
      </c>
      <c r="I86" s="27"/>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row>
    <row r="87" spans="1:305" ht="16.149999999999999" customHeight="1" x14ac:dyDescent="0.2">
      <c r="A87" s="14" t="s">
        <v>3</v>
      </c>
      <c r="B87" s="5" t="s">
        <v>4</v>
      </c>
      <c r="C87" s="5" t="s">
        <v>120</v>
      </c>
      <c r="D87" s="5">
        <v>0</v>
      </c>
      <c r="E87" s="18">
        <v>273</v>
      </c>
      <c r="F87" s="18">
        <f>+D87*E87</f>
        <v>0</v>
      </c>
      <c r="H87" s="1" t="s">
        <v>124</v>
      </c>
      <c r="I87" s="27"/>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row>
    <row r="88" spans="1:305" ht="16.149999999999999" customHeight="1" x14ac:dyDescent="0.2">
      <c r="A88" s="14" t="s">
        <v>5</v>
      </c>
      <c r="B88" s="5" t="s">
        <v>6</v>
      </c>
      <c r="C88" s="5" t="s">
        <v>120</v>
      </c>
      <c r="D88" s="5">
        <v>0</v>
      </c>
      <c r="E88" s="18">
        <v>194</v>
      </c>
      <c r="F88" s="18">
        <f t="shared" ref="F88:F94" si="12">+D88*E88</f>
        <v>0</v>
      </c>
      <c r="H88" s="1" t="s">
        <v>124</v>
      </c>
      <c r="I88" s="27"/>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row>
    <row r="89" spans="1:305" ht="16.149999999999999" customHeight="1" x14ac:dyDescent="0.2">
      <c r="A89" s="14" t="s">
        <v>7</v>
      </c>
      <c r="B89" s="5" t="s">
        <v>8</v>
      </c>
      <c r="C89" s="5" t="s">
        <v>120</v>
      </c>
      <c r="D89" s="5">
        <v>0</v>
      </c>
      <c r="E89" s="18">
        <v>158</v>
      </c>
      <c r="F89" s="18">
        <f t="shared" si="12"/>
        <v>0</v>
      </c>
      <c r="H89" s="1" t="s">
        <v>124</v>
      </c>
      <c r="I89" s="27"/>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row>
    <row r="90" spans="1:305" ht="16.149999999999999" customHeight="1" x14ac:dyDescent="0.2">
      <c r="A90" s="14" t="s">
        <v>9</v>
      </c>
      <c r="B90" s="5" t="s">
        <v>10</v>
      </c>
      <c r="C90" s="5" t="s">
        <v>120</v>
      </c>
      <c r="D90" s="5">
        <v>0</v>
      </c>
      <c r="E90" s="18">
        <v>116</v>
      </c>
      <c r="F90" s="18">
        <f t="shared" si="12"/>
        <v>0</v>
      </c>
      <c r="H90" s="1" t="s">
        <v>124</v>
      </c>
      <c r="I90" s="27"/>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row>
    <row r="91" spans="1:305" ht="16.149999999999999" customHeight="1" x14ac:dyDescent="0.2">
      <c r="A91" s="14" t="s">
        <v>11</v>
      </c>
      <c r="B91" s="5" t="s">
        <v>12</v>
      </c>
      <c r="C91" s="5" t="s">
        <v>120</v>
      </c>
      <c r="D91" s="5">
        <v>0</v>
      </c>
      <c r="E91" s="18">
        <v>95</v>
      </c>
      <c r="F91" s="18">
        <f t="shared" si="12"/>
        <v>0</v>
      </c>
      <c r="H91" s="1" t="s">
        <v>124</v>
      </c>
      <c r="I91" s="27"/>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row>
    <row r="92" spans="1:305" ht="16.149999999999999" customHeight="1" x14ac:dyDescent="0.2">
      <c r="C92" s="5" t="s">
        <v>13</v>
      </c>
      <c r="D92" s="5">
        <v>0</v>
      </c>
      <c r="E92" s="18">
        <v>47</v>
      </c>
      <c r="F92" s="18">
        <f t="shared" si="12"/>
        <v>0</v>
      </c>
      <c r="H92" s="1" t="s">
        <v>81</v>
      </c>
      <c r="I92" s="27"/>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row>
    <row r="93" spans="1:305" ht="16.149999999999999" customHeight="1" x14ac:dyDescent="0.2">
      <c r="C93" s="5" t="s">
        <v>14</v>
      </c>
      <c r="D93" s="5">
        <v>0</v>
      </c>
      <c r="E93" s="18">
        <v>24</v>
      </c>
      <c r="F93" s="18">
        <f t="shared" si="12"/>
        <v>0</v>
      </c>
      <c r="H93" s="1" t="s">
        <v>82</v>
      </c>
      <c r="I93" s="27"/>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row>
    <row r="94" spans="1:305" ht="16.149999999999999" customHeight="1" x14ac:dyDescent="0.2">
      <c r="C94" s="5" t="s">
        <v>15</v>
      </c>
      <c r="D94" s="5">
        <v>0</v>
      </c>
      <c r="E94" s="18">
        <v>9</v>
      </c>
      <c r="F94" s="18">
        <f t="shared" si="12"/>
        <v>0</v>
      </c>
      <c r="I94" s="27"/>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row>
    <row r="95" spans="1:305" ht="16.149999999999999" customHeight="1" x14ac:dyDescent="0.2">
      <c r="A95" s="19" t="s">
        <v>23</v>
      </c>
      <c r="B95" s="19"/>
      <c r="C95" s="19"/>
      <c r="D95" s="20"/>
      <c r="E95" s="28"/>
      <c r="F95" s="29">
        <f>SUM(F87:F94)</f>
        <v>0</v>
      </c>
      <c r="I95" s="27"/>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row>
    <row r="96" spans="1:305" ht="16.149999999999999" customHeight="1" x14ac:dyDescent="0.2">
      <c r="D96" s="18"/>
      <c r="E96" s="18"/>
      <c r="F96" s="5"/>
      <c r="I96" s="27"/>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row>
    <row r="97" spans="1:305" ht="16.149999999999999" customHeight="1" x14ac:dyDescent="0.2">
      <c r="C97" s="12" t="s">
        <v>122</v>
      </c>
      <c r="D97" s="4" t="s">
        <v>76</v>
      </c>
      <c r="E97" s="4" t="s">
        <v>29</v>
      </c>
      <c r="F97" s="4" t="s">
        <v>95</v>
      </c>
      <c r="I97" s="27"/>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row>
    <row r="98" spans="1:305" ht="16.149999999999999" customHeight="1" x14ac:dyDescent="0.2">
      <c r="A98" s="14" t="s">
        <v>3</v>
      </c>
      <c r="B98" s="5" t="s">
        <v>4</v>
      </c>
      <c r="C98" s="5" t="s">
        <v>123</v>
      </c>
      <c r="D98" s="5">
        <v>0</v>
      </c>
      <c r="E98" s="18">
        <v>173</v>
      </c>
      <c r="F98" s="18">
        <f>+D98*E98</f>
        <v>0</v>
      </c>
      <c r="H98" s="1" t="s">
        <v>124</v>
      </c>
      <c r="I98" s="27"/>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row>
    <row r="99" spans="1:305" ht="16.149999999999999" customHeight="1" x14ac:dyDescent="0.2">
      <c r="A99" s="14" t="s">
        <v>5</v>
      </c>
      <c r="B99" s="5" t="s">
        <v>6</v>
      </c>
      <c r="C99" s="5" t="s">
        <v>123</v>
      </c>
      <c r="D99" s="5">
        <v>0</v>
      </c>
      <c r="E99" s="18">
        <v>152</v>
      </c>
      <c r="F99" s="18">
        <f t="shared" ref="F99:F105" si="13">+D99*E99</f>
        <v>0</v>
      </c>
      <c r="H99" s="1" t="s">
        <v>124</v>
      </c>
      <c r="I99" s="27"/>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row>
    <row r="100" spans="1:305" ht="16.149999999999999" customHeight="1" x14ac:dyDescent="0.2">
      <c r="A100" s="14" t="s">
        <v>7</v>
      </c>
      <c r="B100" s="5" t="s">
        <v>8</v>
      </c>
      <c r="C100" s="5" t="s">
        <v>123</v>
      </c>
      <c r="D100" s="5">
        <v>0</v>
      </c>
      <c r="E100" s="18">
        <v>110</v>
      </c>
      <c r="F100" s="18">
        <f t="shared" si="13"/>
        <v>0</v>
      </c>
      <c r="H100" s="1" t="s">
        <v>124</v>
      </c>
      <c r="I100" s="27"/>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row>
    <row r="101" spans="1:305" ht="16.149999999999999" customHeight="1" x14ac:dyDescent="0.2">
      <c r="A101" s="14" t="s">
        <v>9</v>
      </c>
      <c r="B101" s="5" t="s">
        <v>10</v>
      </c>
      <c r="C101" s="5" t="s">
        <v>123</v>
      </c>
      <c r="D101" s="5">
        <v>0</v>
      </c>
      <c r="E101" s="18">
        <v>95</v>
      </c>
      <c r="F101" s="18">
        <f t="shared" si="13"/>
        <v>0</v>
      </c>
      <c r="H101" s="1" t="s">
        <v>124</v>
      </c>
      <c r="I101" s="27"/>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row>
    <row r="102" spans="1:305" ht="16.149999999999999" customHeight="1" x14ac:dyDescent="0.2">
      <c r="A102" s="14" t="s">
        <v>11</v>
      </c>
      <c r="B102" s="5" t="s">
        <v>12</v>
      </c>
      <c r="C102" s="5" t="s">
        <v>123</v>
      </c>
      <c r="D102" s="5">
        <v>0</v>
      </c>
      <c r="E102" s="18">
        <v>74</v>
      </c>
      <c r="F102" s="18">
        <f t="shared" si="13"/>
        <v>0</v>
      </c>
      <c r="H102" s="1" t="s">
        <v>124</v>
      </c>
      <c r="I102" s="27"/>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row>
    <row r="103" spans="1:305" ht="16.149999999999999" customHeight="1" x14ac:dyDescent="0.2">
      <c r="C103" s="5" t="s">
        <v>13</v>
      </c>
      <c r="D103" s="5">
        <v>0</v>
      </c>
      <c r="E103" s="18">
        <v>37</v>
      </c>
      <c r="F103" s="18">
        <f t="shared" si="13"/>
        <v>0</v>
      </c>
      <c r="H103" s="1" t="s">
        <v>81</v>
      </c>
      <c r="I103" s="27"/>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row>
    <row r="104" spans="1:305" ht="16.149999999999999" customHeight="1" x14ac:dyDescent="0.2">
      <c r="C104" s="5" t="s">
        <v>14</v>
      </c>
      <c r="D104" s="5">
        <v>0</v>
      </c>
      <c r="E104" s="18">
        <v>19</v>
      </c>
      <c r="F104" s="18">
        <f t="shared" si="13"/>
        <v>0</v>
      </c>
      <c r="H104" s="1" t="s">
        <v>82</v>
      </c>
      <c r="I104" s="27"/>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row>
    <row r="105" spans="1:305" ht="16.149999999999999" customHeight="1" x14ac:dyDescent="0.2">
      <c r="C105" s="5" t="s">
        <v>15</v>
      </c>
      <c r="D105" s="5">
        <v>0</v>
      </c>
      <c r="E105" s="18">
        <v>7</v>
      </c>
      <c r="F105" s="18">
        <f t="shared" si="13"/>
        <v>0</v>
      </c>
      <c r="I105" s="27"/>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row>
    <row r="106" spans="1:305" ht="16.149999999999999" customHeight="1" x14ac:dyDescent="0.2">
      <c r="A106" s="19" t="s">
        <v>23</v>
      </c>
      <c r="B106" s="19"/>
      <c r="C106" s="19"/>
      <c r="D106" s="20"/>
      <c r="E106" s="28"/>
      <c r="F106" s="29">
        <f>SUM(F98:F105)</f>
        <v>0</v>
      </c>
      <c r="H106" s="25"/>
      <c r="I106" s="27"/>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row>
    <row r="107" spans="1:305" ht="16.149999999999999" customHeight="1" x14ac:dyDescent="0.2">
      <c r="D107" s="18"/>
      <c r="E107" s="18"/>
      <c r="F107" s="5"/>
      <c r="I107" s="27"/>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row>
    <row r="108" spans="1:305" ht="16.149999999999999" customHeight="1" x14ac:dyDescent="0.2">
      <c r="C108" s="12" t="s">
        <v>101</v>
      </c>
      <c r="D108" s="4" t="s">
        <v>76</v>
      </c>
      <c r="E108" s="4" t="s">
        <v>29</v>
      </c>
      <c r="F108" s="4" t="s">
        <v>95</v>
      </c>
      <c r="G108" s="46"/>
      <c r="I108" s="27"/>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row>
    <row r="109" spans="1:305" ht="16.149999999999999" customHeight="1" x14ac:dyDescent="0.2">
      <c r="A109" s="14"/>
      <c r="C109" s="5" t="s">
        <v>102</v>
      </c>
      <c r="D109" s="5">
        <v>0</v>
      </c>
      <c r="E109" s="18">
        <v>0</v>
      </c>
      <c r="F109" s="18">
        <f>+D109*E109</f>
        <v>0</v>
      </c>
      <c r="G109" s="46"/>
      <c r="I109" s="27"/>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row>
    <row r="110" spans="1:305" ht="16.149999999999999" customHeight="1" x14ac:dyDescent="0.2">
      <c r="A110" s="14"/>
      <c r="D110" s="5"/>
      <c r="E110" s="18"/>
      <c r="F110" s="18"/>
      <c r="G110" s="46"/>
      <c r="I110" s="27"/>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row>
    <row r="111" spans="1:305" ht="16.149999999999999" customHeight="1" x14ac:dyDescent="0.2">
      <c r="A111" s="14"/>
      <c r="C111" s="5" t="s">
        <v>103</v>
      </c>
      <c r="D111" s="5">
        <v>0</v>
      </c>
      <c r="E111" s="18">
        <v>68</v>
      </c>
      <c r="F111" s="18">
        <f t="shared" ref="F111:F114" si="14">+D111*E111</f>
        <v>0</v>
      </c>
      <c r="G111" s="46"/>
      <c r="H111" s="1" t="s">
        <v>104</v>
      </c>
      <c r="I111" s="27"/>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row>
    <row r="112" spans="1:305" ht="16.149999999999999" customHeight="1" x14ac:dyDescent="0.2">
      <c r="C112" s="5" t="s">
        <v>13</v>
      </c>
      <c r="D112" s="5">
        <v>0</v>
      </c>
      <c r="E112" s="18">
        <v>25</v>
      </c>
      <c r="F112" s="18">
        <f t="shared" si="14"/>
        <v>0</v>
      </c>
      <c r="G112" s="46"/>
      <c r="H112" s="1" t="s">
        <v>174</v>
      </c>
      <c r="I112" s="27"/>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row>
    <row r="113" spans="1:305" ht="16.149999999999999" customHeight="1" x14ac:dyDescent="0.2">
      <c r="C113" s="5" t="s">
        <v>14</v>
      </c>
      <c r="D113" s="5">
        <v>0</v>
      </c>
      <c r="E113" s="18">
        <v>13</v>
      </c>
      <c r="F113" s="18">
        <f t="shared" si="14"/>
        <v>0</v>
      </c>
      <c r="G113" s="46"/>
      <c r="H113" s="1" t="s">
        <v>175</v>
      </c>
      <c r="I113" s="27"/>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row>
    <row r="114" spans="1:305" ht="16.149999999999999" customHeight="1" x14ac:dyDescent="0.2">
      <c r="C114" s="5" t="s">
        <v>15</v>
      </c>
      <c r="D114" s="5">
        <v>0</v>
      </c>
      <c r="E114" s="18">
        <v>2</v>
      </c>
      <c r="F114" s="18">
        <f t="shared" si="14"/>
        <v>0</v>
      </c>
      <c r="G114" s="46"/>
      <c r="I114" s="27"/>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row>
    <row r="115" spans="1:305" ht="16.149999999999999" customHeight="1" x14ac:dyDescent="0.2">
      <c r="A115" s="19"/>
      <c r="B115" s="19"/>
      <c r="C115" s="19"/>
      <c r="D115" s="20"/>
      <c r="E115" s="28"/>
      <c r="F115" s="29"/>
      <c r="G115" s="46"/>
      <c r="I115" s="27"/>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row>
    <row r="116" spans="1:305" ht="16.149999999999999" customHeight="1" x14ac:dyDescent="0.2">
      <c r="A116" s="14"/>
      <c r="C116" s="5" t="s">
        <v>105</v>
      </c>
      <c r="D116" s="5">
        <v>0</v>
      </c>
      <c r="E116" s="18">
        <v>142</v>
      </c>
      <c r="F116" s="18">
        <f t="shared" ref="F116:F119" si="15">+D116*E116</f>
        <v>0</v>
      </c>
      <c r="H116" s="1" t="s">
        <v>166</v>
      </c>
      <c r="I116" s="27"/>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row>
    <row r="117" spans="1:305" ht="16.149999999999999" customHeight="1" x14ac:dyDescent="0.2">
      <c r="C117" s="5" t="s">
        <v>13</v>
      </c>
      <c r="D117" s="5">
        <v>0</v>
      </c>
      <c r="E117" s="18">
        <v>32</v>
      </c>
      <c r="F117" s="18">
        <f t="shared" si="15"/>
        <v>0</v>
      </c>
      <c r="H117" s="1" t="s">
        <v>174</v>
      </c>
      <c r="I117" s="27"/>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row>
    <row r="118" spans="1:305" ht="16.149999999999999" customHeight="1" x14ac:dyDescent="0.2">
      <c r="C118" s="5" t="s">
        <v>14</v>
      </c>
      <c r="D118" s="5">
        <v>0</v>
      </c>
      <c r="E118" s="18">
        <v>16</v>
      </c>
      <c r="F118" s="18">
        <f t="shared" si="15"/>
        <v>0</v>
      </c>
      <c r="H118" s="1" t="s">
        <v>175</v>
      </c>
      <c r="I118" s="27"/>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row>
    <row r="119" spans="1:305" ht="16.149999999999999" customHeight="1" x14ac:dyDescent="0.2">
      <c r="C119" s="5" t="s">
        <v>15</v>
      </c>
      <c r="D119" s="5">
        <v>0</v>
      </c>
      <c r="E119" s="18">
        <v>3</v>
      </c>
      <c r="F119" s="18">
        <f t="shared" si="15"/>
        <v>0</v>
      </c>
      <c r="I119" s="27"/>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row>
    <row r="120" spans="1:305" ht="16.149999999999999" customHeight="1" x14ac:dyDescent="0.2">
      <c r="C120" s="19"/>
      <c r="D120" s="20"/>
      <c r="E120" s="28"/>
      <c r="F120" s="29"/>
      <c r="I120" s="27"/>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row>
    <row r="121" spans="1:305" ht="16.149999999999999" customHeight="1" x14ac:dyDescent="0.2">
      <c r="C121" s="5" t="s">
        <v>106</v>
      </c>
      <c r="D121" s="5">
        <v>0</v>
      </c>
      <c r="E121" s="18">
        <v>284</v>
      </c>
      <c r="F121" s="18">
        <f t="shared" ref="F121:F124" si="16">+D121*E121</f>
        <v>0</v>
      </c>
      <c r="H121" s="1" t="s">
        <v>107</v>
      </c>
      <c r="I121" s="27"/>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row>
    <row r="122" spans="1:305" ht="16.149999999999999" customHeight="1" x14ac:dyDescent="0.2">
      <c r="C122" s="5" t="s">
        <v>13</v>
      </c>
      <c r="D122" s="5">
        <v>0</v>
      </c>
      <c r="E122" s="18">
        <v>95</v>
      </c>
      <c r="F122" s="18">
        <f t="shared" si="16"/>
        <v>0</v>
      </c>
      <c r="H122" s="1" t="s">
        <v>81</v>
      </c>
      <c r="I122" s="27"/>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row>
    <row r="123" spans="1:305" ht="16.149999999999999" customHeight="1" x14ac:dyDescent="0.2">
      <c r="C123" s="5" t="s">
        <v>14</v>
      </c>
      <c r="D123" s="5">
        <v>0</v>
      </c>
      <c r="E123" s="18">
        <v>47</v>
      </c>
      <c r="F123" s="18">
        <f t="shared" si="16"/>
        <v>0</v>
      </c>
      <c r="H123" s="1" t="s">
        <v>82</v>
      </c>
      <c r="I123" s="27"/>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row>
    <row r="124" spans="1:305" ht="16.149999999999999" customHeight="1" x14ac:dyDescent="0.2">
      <c r="C124" s="5" t="s">
        <v>15</v>
      </c>
      <c r="D124" s="5">
        <v>0</v>
      </c>
      <c r="E124" s="18">
        <v>9</v>
      </c>
      <c r="F124" s="18">
        <f t="shared" si="16"/>
        <v>0</v>
      </c>
      <c r="I124" s="27"/>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row>
    <row r="125" spans="1:305" ht="16.149999999999999" customHeight="1" x14ac:dyDescent="0.2">
      <c r="C125" s="19"/>
      <c r="D125" s="20"/>
      <c r="E125" s="28"/>
      <c r="F125" s="29"/>
      <c r="I125" s="27"/>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row>
    <row r="126" spans="1:305" ht="16.149999999999999" customHeight="1" x14ac:dyDescent="0.2">
      <c r="C126" s="5" t="s">
        <v>108</v>
      </c>
      <c r="D126" s="5">
        <v>0</v>
      </c>
      <c r="E126" s="18">
        <v>473</v>
      </c>
      <c r="F126" s="18">
        <f t="shared" ref="F126:F129" si="17">+D126*E126</f>
        <v>0</v>
      </c>
      <c r="H126" s="1" t="s">
        <v>109</v>
      </c>
      <c r="I126" s="27"/>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row>
    <row r="127" spans="1:305" ht="16.149999999999999" customHeight="1" x14ac:dyDescent="0.2">
      <c r="C127" s="5" t="s">
        <v>13</v>
      </c>
      <c r="D127" s="5">
        <v>0</v>
      </c>
      <c r="E127" s="18">
        <v>158</v>
      </c>
      <c r="F127" s="18">
        <f t="shared" si="17"/>
        <v>0</v>
      </c>
      <c r="H127" s="1" t="s">
        <v>81</v>
      </c>
      <c r="I127" s="27"/>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row>
    <row r="128" spans="1:305" ht="16.149999999999999" customHeight="1" x14ac:dyDescent="0.2">
      <c r="C128" s="5" t="s">
        <v>14</v>
      </c>
      <c r="D128" s="5">
        <v>0</v>
      </c>
      <c r="E128" s="18">
        <v>79</v>
      </c>
      <c r="F128" s="18">
        <f t="shared" si="17"/>
        <v>0</v>
      </c>
      <c r="H128" s="1" t="s">
        <v>82</v>
      </c>
      <c r="I128" s="27"/>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row>
    <row r="129" spans="1:305" ht="16.149999999999999" customHeight="1" x14ac:dyDescent="0.2">
      <c r="C129" s="5" t="s">
        <v>15</v>
      </c>
      <c r="D129" s="5">
        <v>0</v>
      </c>
      <c r="E129" s="18">
        <v>16</v>
      </c>
      <c r="F129" s="18">
        <f t="shared" si="17"/>
        <v>0</v>
      </c>
      <c r="I129" s="27"/>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row>
    <row r="130" spans="1:305" ht="16.149999999999999" customHeight="1" x14ac:dyDescent="0.2">
      <c r="A130" s="19" t="s">
        <v>23</v>
      </c>
      <c r="B130" s="19"/>
      <c r="C130" s="19"/>
      <c r="D130" s="20"/>
      <c r="E130" s="28"/>
      <c r="F130" s="29">
        <f>SUM(F109:F129)</f>
        <v>0</v>
      </c>
      <c r="I130" s="27"/>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row>
    <row r="131" spans="1:305" ht="16.149999999999999" customHeight="1" x14ac:dyDescent="0.2">
      <c r="D131" s="5"/>
      <c r="E131" s="22"/>
      <c r="F131" s="18"/>
      <c r="G131" s="44"/>
      <c r="H131" s="23"/>
      <c r="L131" s="45"/>
    </row>
    <row r="132" spans="1:305" ht="30.75" customHeight="1" x14ac:dyDescent="0.2">
      <c r="A132" s="84" t="s">
        <v>176</v>
      </c>
      <c r="C132" s="12" t="s">
        <v>63</v>
      </c>
      <c r="D132" s="4" t="s">
        <v>76</v>
      </c>
      <c r="E132" s="4" t="s">
        <v>29</v>
      </c>
      <c r="F132" s="4" t="s">
        <v>95</v>
      </c>
      <c r="G132" s="41"/>
      <c r="L132" s="17"/>
    </row>
    <row r="133" spans="1:305" ht="16.149999999999999" customHeight="1" x14ac:dyDescent="0.2">
      <c r="A133" s="14" t="s">
        <v>3</v>
      </c>
      <c r="B133" s="5" t="s">
        <v>4</v>
      </c>
      <c r="C133" s="5" t="s">
        <v>26</v>
      </c>
      <c r="D133" s="5">
        <v>0</v>
      </c>
      <c r="E133" s="18">
        <v>456</v>
      </c>
      <c r="F133" s="18">
        <f t="shared" ref="F133:F140" si="18">+D133*E133</f>
        <v>0</v>
      </c>
    </row>
    <row r="134" spans="1:305" ht="16.149999999999999" customHeight="1" x14ac:dyDescent="0.2">
      <c r="A134" s="14" t="s">
        <v>5</v>
      </c>
      <c r="B134" s="5" t="s">
        <v>6</v>
      </c>
      <c r="C134" s="5" t="s">
        <v>26</v>
      </c>
      <c r="D134" s="5">
        <v>0</v>
      </c>
      <c r="E134" s="18">
        <v>343</v>
      </c>
      <c r="F134" s="18">
        <f t="shared" si="18"/>
        <v>0</v>
      </c>
    </row>
    <row r="135" spans="1:305" ht="16.149999999999999" customHeight="1" x14ac:dyDescent="0.2">
      <c r="A135" s="14" t="s">
        <v>7</v>
      </c>
      <c r="B135" s="5" t="s">
        <v>8</v>
      </c>
      <c r="C135" s="5" t="s">
        <v>26</v>
      </c>
      <c r="D135" s="5">
        <v>0</v>
      </c>
      <c r="E135" s="18">
        <v>252</v>
      </c>
      <c r="F135" s="18">
        <f t="shared" si="18"/>
        <v>0</v>
      </c>
    </row>
    <row r="136" spans="1:305" ht="16.149999999999999" customHeight="1" x14ac:dyDescent="0.2">
      <c r="A136" s="14" t="s">
        <v>9</v>
      </c>
      <c r="B136" s="5" t="s">
        <v>10</v>
      </c>
      <c r="C136" s="5" t="s">
        <v>26</v>
      </c>
      <c r="D136" s="5">
        <v>0</v>
      </c>
      <c r="E136" s="18">
        <v>166</v>
      </c>
      <c r="F136" s="18">
        <f t="shared" si="18"/>
        <v>0</v>
      </c>
    </row>
    <row r="137" spans="1:305" ht="16.149999999999999" customHeight="1" x14ac:dyDescent="0.2">
      <c r="A137" s="14" t="s">
        <v>11</v>
      </c>
      <c r="B137" s="5" t="s">
        <v>12</v>
      </c>
      <c r="C137" s="5" t="s">
        <v>26</v>
      </c>
      <c r="D137" s="5">
        <v>0</v>
      </c>
      <c r="E137" s="18">
        <v>80</v>
      </c>
      <c r="F137" s="18">
        <f t="shared" si="18"/>
        <v>0</v>
      </c>
    </row>
    <row r="138" spans="1:305" ht="16.149999999999999" customHeight="1" x14ac:dyDescent="0.2">
      <c r="C138" s="5" t="s">
        <v>13</v>
      </c>
      <c r="D138" s="5">
        <v>0</v>
      </c>
      <c r="E138" s="18">
        <v>41</v>
      </c>
      <c r="F138" s="18">
        <f t="shared" si="18"/>
        <v>0</v>
      </c>
    </row>
    <row r="139" spans="1:305" ht="16.149999999999999" customHeight="1" x14ac:dyDescent="0.2">
      <c r="C139" s="5" t="s">
        <v>14</v>
      </c>
      <c r="D139" s="5">
        <v>0</v>
      </c>
      <c r="E139" s="18">
        <v>21</v>
      </c>
      <c r="F139" s="18">
        <f t="shared" si="18"/>
        <v>0</v>
      </c>
    </row>
    <row r="140" spans="1:305" ht="16.149999999999999" customHeight="1" x14ac:dyDescent="0.2">
      <c r="C140" s="5" t="s">
        <v>15</v>
      </c>
      <c r="D140" s="5">
        <v>0</v>
      </c>
      <c r="E140" s="18">
        <v>9</v>
      </c>
      <c r="F140" s="18">
        <f t="shared" si="18"/>
        <v>0</v>
      </c>
    </row>
    <row r="141" spans="1:305" ht="16.149999999999999" customHeight="1" x14ac:dyDescent="0.2">
      <c r="A141" s="19" t="s">
        <v>23</v>
      </c>
      <c r="B141" s="19"/>
      <c r="C141" s="19"/>
      <c r="D141" s="20"/>
      <c r="E141" s="42"/>
      <c r="F141" s="29">
        <f>SUM(F133:F140)</f>
        <v>0</v>
      </c>
      <c r="G141" s="43"/>
    </row>
    <row r="142" spans="1:305" ht="16.149999999999999" customHeight="1" x14ac:dyDescent="0.2">
      <c r="A142" s="19"/>
      <c r="B142" s="19"/>
      <c r="C142" s="19"/>
      <c r="D142" s="20"/>
      <c r="E142" s="42"/>
      <c r="F142" s="29"/>
      <c r="G142" s="43"/>
    </row>
    <row r="143" spans="1:305" ht="16.149999999999999" customHeight="1" x14ac:dyDescent="0.2">
      <c r="A143" s="19"/>
      <c r="B143" s="19"/>
      <c r="C143" s="5" t="s">
        <v>130</v>
      </c>
      <c r="D143" s="5">
        <v>0</v>
      </c>
      <c r="E143" s="22">
        <v>6.8000000000000005E-2</v>
      </c>
      <c r="F143" s="18">
        <f t="shared" ref="F143" si="19">+D143*E143</f>
        <v>0</v>
      </c>
      <c r="G143" s="43"/>
      <c r="H143" s="23" t="s">
        <v>131</v>
      </c>
    </row>
    <row r="144" spans="1:305" ht="16.149999999999999" customHeight="1" x14ac:dyDescent="0.2">
      <c r="D144" s="5"/>
      <c r="E144" s="42"/>
      <c r="F144" s="5"/>
      <c r="G144" s="43"/>
    </row>
    <row r="145" spans="1:12" ht="31.5" customHeight="1" x14ac:dyDescent="0.2">
      <c r="A145" s="84" t="s">
        <v>176</v>
      </c>
      <c r="C145" s="12" t="s">
        <v>64</v>
      </c>
      <c r="D145" s="4" t="s">
        <v>76</v>
      </c>
      <c r="E145" s="4" t="s">
        <v>29</v>
      </c>
      <c r="F145" s="4" t="s">
        <v>95</v>
      </c>
      <c r="G145" s="41"/>
      <c r="L145" s="17"/>
    </row>
    <row r="146" spans="1:12" ht="16.149999999999999" customHeight="1" x14ac:dyDescent="0.2">
      <c r="A146" s="14" t="s">
        <v>3</v>
      </c>
      <c r="B146" s="5" t="s">
        <v>4</v>
      </c>
      <c r="C146" s="5" t="s">
        <v>27</v>
      </c>
      <c r="D146" s="5">
        <v>0</v>
      </c>
      <c r="E146" s="18">
        <v>252</v>
      </c>
      <c r="F146" s="18">
        <f t="shared" ref="F146:F153" si="20">+D146*E146</f>
        <v>0</v>
      </c>
      <c r="H146" s="1" t="s">
        <v>86</v>
      </c>
    </row>
    <row r="147" spans="1:12" ht="16.149999999999999" customHeight="1" x14ac:dyDescent="0.2">
      <c r="A147" s="14" t="s">
        <v>5</v>
      </c>
      <c r="B147" s="5" t="s">
        <v>6</v>
      </c>
      <c r="C147" s="5" t="s">
        <v>27</v>
      </c>
      <c r="D147" s="5">
        <v>0</v>
      </c>
      <c r="E147" s="18">
        <v>188</v>
      </c>
      <c r="F147" s="18">
        <f t="shared" si="20"/>
        <v>0</v>
      </c>
      <c r="H147" s="1" t="s">
        <v>86</v>
      </c>
    </row>
    <row r="148" spans="1:12" ht="16.149999999999999" customHeight="1" x14ac:dyDescent="0.2">
      <c r="A148" s="14" t="s">
        <v>7</v>
      </c>
      <c r="B148" s="5" t="s">
        <v>8</v>
      </c>
      <c r="C148" s="5" t="s">
        <v>27</v>
      </c>
      <c r="D148" s="5">
        <v>0</v>
      </c>
      <c r="E148" s="18">
        <v>144</v>
      </c>
      <c r="F148" s="18">
        <f t="shared" si="20"/>
        <v>0</v>
      </c>
      <c r="H148" s="1" t="s">
        <v>86</v>
      </c>
    </row>
    <row r="149" spans="1:12" ht="16.149999999999999" customHeight="1" x14ac:dyDescent="0.2">
      <c r="A149" s="14" t="s">
        <v>9</v>
      </c>
      <c r="B149" s="5" t="s">
        <v>10</v>
      </c>
      <c r="C149" s="5" t="s">
        <v>27</v>
      </c>
      <c r="D149" s="5">
        <v>0</v>
      </c>
      <c r="E149" s="18">
        <v>80</v>
      </c>
      <c r="F149" s="18">
        <f t="shared" si="20"/>
        <v>0</v>
      </c>
      <c r="H149" s="1" t="s">
        <v>86</v>
      </c>
    </row>
    <row r="150" spans="1:12" ht="16.149999999999999" customHeight="1" x14ac:dyDescent="0.2">
      <c r="A150" s="14" t="s">
        <v>11</v>
      </c>
      <c r="B150" s="5" t="s">
        <v>12</v>
      </c>
      <c r="C150" s="5" t="s">
        <v>27</v>
      </c>
      <c r="D150" s="5">
        <v>0</v>
      </c>
      <c r="E150" s="18">
        <v>41</v>
      </c>
      <c r="F150" s="18">
        <f t="shared" si="20"/>
        <v>0</v>
      </c>
      <c r="H150" s="1" t="s">
        <v>86</v>
      </c>
    </row>
    <row r="151" spans="1:12" ht="16.149999999999999" customHeight="1" x14ac:dyDescent="0.2">
      <c r="C151" s="5" t="s">
        <v>13</v>
      </c>
      <c r="D151" s="5">
        <v>0</v>
      </c>
      <c r="E151" s="18">
        <v>24</v>
      </c>
      <c r="F151" s="18">
        <f t="shared" si="20"/>
        <v>0</v>
      </c>
    </row>
    <row r="152" spans="1:12" ht="16.149999999999999" customHeight="1" x14ac:dyDescent="0.2">
      <c r="C152" s="5" t="s">
        <v>14</v>
      </c>
      <c r="D152" s="5">
        <v>0</v>
      </c>
      <c r="E152" s="18">
        <v>11</v>
      </c>
      <c r="F152" s="18">
        <f t="shared" si="20"/>
        <v>0</v>
      </c>
    </row>
    <row r="153" spans="1:12" ht="16.149999999999999" customHeight="1" x14ac:dyDescent="0.2">
      <c r="C153" s="5" t="s">
        <v>15</v>
      </c>
      <c r="D153" s="5">
        <v>0</v>
      </c>
      <c r="E153" s="18">
        <v>5</v>
      </c>
      <c r="F153" s="18">
        <f t="shared" si="20"/>
        <v>0</v>
      </c>
    </row>
    <row r="154" spans="1:12" ht="16.149999999999999" customHeight="1" x14ac:dyDescent="0.2">
      <c r="A154" s="19" t="s">
        <v>23</v>
      </c>
      <c r="B154" s="19"/>
      <c r="C154" s="19"/>
      <c r="D154" s="20"/>
      <c r="E154" s="42"/>
      <c r="F154" s="29">
        <f>SUM(F146:F153)</f>
        <v>0</v>
      </c>
      <c r="G154" s="43"/>
    </row>
    <row r="155" spans="1:12" ht="16.149999999999999" customHeight="1" x14ac:dyDescent="0.2">
      <c r="A155" s="19"/>
      <c r="B155" s="19"/>
      <c r="C155" s="19"/>
      <c r="D155" s="5"/>
      <c r="E155" s="42"/>
      <c r="F155" s="5"/>
      <c r="G155" s="43"/>
    </row>
    <row r="156" spans="1:12" ht="28.5" customHeight="1" x14ac:dyDescent="0.2">
      <c r="A156" s="84" t="s">
        <v>176</v>
      </c>
      <c r="C156" s="12" t="s">
        <v>65</v>
      </c>
      <c r="D156" s="4" t="s">
        <v>76</v>
      </c>
      <c r="E156" s="4" t="s">
        <v>29</v>
      </c>
      <c r="F156" s="4" t="s">
        <v>95</v>
      </c>
      <c r="G156" s="41"/>
      <c r="L156" s="17"/>
    </row>
    <row r="157" spans="1:12" ht="16.149999999999999" customHeight="1" x14ac:dyDescent="0.2">
      <c r="A157" s="14" t="s">
        <v>3</v>
      </c>
      <c r="B157" s="5" t="s">
        <v>4</v>
      </c>
      <c r="C157" s="5" t="s">
        <v>31</v>
      </c>
      <c r="D157" s="5">
        <v>0</v>
      </c>
      <c r="E157" s="18">
        <v>114</v>
      </c>
      <c r="F157" s="18">
        <f t="shared" ref="F157:F164" si="21">+D157*E157</f>
        <v>0</v>
      </c>
      <c r="H157" s="1" t="s">
        <v>86</v>
      </c>
    </row>
    <row r="158" spans="1:12" ht="16.149999999999999" customHeight="1" x14ac:dyDescent="0.2">
      <c r="A158" s="14" t="s">
        <v>5</v>
      </c>
      <c r="B158" s="5" t="s">
        <v>6</v>
      </c>
      <c r="C158" s="5" t="s">
        <v>31</v>
      </c>
      <c r="D158" s="5">
        <v>0</v>
      </c>
      <c r="E158" s="18">
        <v>103</v>
      </c>
      <c r="F158" s="18">
        <f t="shared" si="21"/>
        <v>0</v>
      </c>
      <c r="H158" s="1" t="s">
        <v>86</v>
      </c>
    </row>
    <row r="159" spans="1:12" ht="16.149999999999999" customHeight="1" x14ac:dyDescent="0.2">
      <c r="A159" s="14" t="s">
        <v>7</v>
      </c>
      <c r="B159" s="5" t="s">
        <v>8</v>
      </c>
      <c r="C159" s="5" t="s">
        <v>31</v>
      </c>
      <c r="D159" s="5">
        <v>0</v>
      </c>
      <c r="E159" s="18">
        <v>87</v>
      </c>
      <c r="F159" s="18">
        <f t="shared" si="21"/>
        <v>0</v>
      </c>
      <c r="H159" s="1" t="s">
        <v>86</v>
      </c>
    </row>
    <row r="160" spans="1:12" ht="16.149999999999999" customHeight="1" x14ac:dyDescent="0.2">
      <c r="A160" s="14" t="s">
        <v>9</v>
      </c>
      <c r="B160" s="5" t="s">
        <v>10</v>
      </c>
      <c r="C160" s="5" t="s">
        <v>31</v>
      </c>
      <c r="D160" s="5">
        <v>0</v>
      </c>
      <c r="E160" s="18">
        <v>71</v>
      </c>
      <c r="F160" s="18">
        <f t="shared" si="21"/>
        <v>0</v>
      </c>
      <c r="H160" s="1" t="s">
        <v>86</v>
      </c>
    </row>
    <row r="161" spans="1:12" ht="16.149999999999999" customHeight="1" x14ac:dyDescent="0.2">
      <c r="A161" s="14" t="s">
        <v>11</v>
      </c>
      <c r="B161" s="5" t="s">
        <v>12</v>
      </c>
      <c r="C161" s="5" t="s">
        <v>31</v>
      </c>
      <c r="D161" s="5">
        <v>0</v>
      </c>
      <c r="E161" s="18">
        <v>59</v>
      </c>
      <c r="F161" s="18">
        <f t="shared" si="21"/>
        <v>0</v>
      </c>
      <c r="H161" s="1" t="s">
        <v>86</v>
      </c>
    </row>
    <row r="162" spans="1:12" ht="16.149999999999999" customHeight="1" x14ac:dyDescent="0.2">
      <c r="C162" s="5" t="s">
        <v>13</v>
      </c>
      <c r="D162" s="5">
        <v>0</v>
      </c>
      <c r="E162" s="18">
        <v>29</v>
      </c>
      <c r="F162" s="18">
        <f t="shared" si="21"/>
        <v>0</v>
      </c>
    </row>
    <row r="163" spans="1:12" ht="16.149999999999999" customHeight="1" x14ac:dyDescent="0.2">
      <c r="C163" s="5" t="s">
        <v>14</v>
      </c>
      <c r="D163" s="5">
        <v>0</v>
      </c>
      <c r="E163" s="18">
        <v>15</v>
      </c>
      <c r="F163" s="18">
        <f t="shared" si="21"/>
        <v>0</v>
      </c>
    </row>
    <row r="164" spans="1:12" ht="16.149999999999999" customHeight="1" x14ac:dyDescent="0.2">
      <c r="C164" s="5" t="s">
        <v>15</v>
      </c>
      <c r="D164" s="5">
        <v>0</v>
      </c>
      <c r="E164" s="18">
        <v>5</v>
      </c>
      <c r="F164" s="18">
        <f t="shared" si="21"/>
        <v>0</v>
      </c>
    </row>
    <row r="165" spans="1:12" ht="16.149999999999999" customHeight="1" x14ac:dyDescent="0.2">
      <c r="A165" s="19" t="s">
        <v>23</v>
      </c>
      <c r="B165" s="19"/>
      <c r="C165" s="19"/>
      <c r="D165" s="20"/>
      <c r="E165" s="42"/>
      <c r="F165" s="29">
        <f>SUM(F157:F164)</f>
        <v>0</v>
      </c>
      <c r="G165" s="43"/>
    </row>
    <row r="166" spans="1:12" ht="16.149999999999999" customHeight="1" x14ac:dyDescent="0.2">
      <c r="A166" s="19"/>
      <c r="B166" s="19"/>
      <c r="C166" s="19"/>
      <c r="D166" s="5"/>
      <c r="E166" s="42"/>
      <c r="F166" s="5"/>
      <c r="G166" s="43"/>
    </row>
    <row r="167" spans="1:12" ht="36.75" customHeight="1" x14ac:dyDescent="0.2">
      <c r="A167" s="84" t="s">
        <v>176</v>
      </c>
      <c r="C167" s="12" t="s">
        <v>66</v>
      </c>
      <c r="D167" s="4" t="s">
        <v>76</v>
      </c>
      <c r="E167" s="4" t="s">
        <v>29</v>
      </c>
      <c r="F167" s="4" t="s">
        <v>95</v>
      </c>
      <c r="G167" s="41"/>
      <c r="L167" s="17"/>
    </row>
    <row r="168" spans="1:12" ht="16.149999999999999" customHeight="1" x14ac:dyDescent="0.2">
      <c r="A168" s="14" t="s">
        <v>3</v>
      </c>
      <c r="B168" s="5" t="s">
        <v>4</v>
      </c>
      <c r="C168" s="5" t="s">
        <v>67</v>
      </c>
      <c r="D168" s="5">
        <v>0</v>
      </c>
      <c r="E168" s="18">
        <v>114</v>
      </c>
      <c r="F168" s="18">
        <f t="shared" ref="F168:F175" si="22">+D168*E168</f>
        <v>0</v>
      </c>
      <c r="H168" s="1" t="s">
        <v>86</v>
      </c>
    </row>
    <row r="169" spans="1:12" ht="16.149999999999999" customHeight="1" x14ac:dyDescent="0.2">
      <c r="A169" s="14" t="s">
        <v>5</v>
      </c>
      <c r="B169" s="5" t="s">
        <v>6</v>
      </c>
      <c r="C169" s="5" t="s">
        <v>67</v>
      </c>
      <c r="D169" s="5">
        <v>0</v>
      </c>
      <c r="E169" s="18">
        <v>103</v>
      </c>
      <c r="F169" s="18">
        <f t="shared" si="22"/>
        <v>0</v>
      </c>
      <c r="H169" s="1" t="s">
        <v>86</v>
      </c>
    </row>
    <row r="170" spans="1:12" ht="16.149999999999999" customHeight="1" x14ac:dyDescent="0.2">
      <c r="A170" s="14" t="s">
        <v>7</v>
      </c>
      <c r="B170" s="5" t="s">
        <v>8</v>
      </c>
      <c r="C170" s="5" t="s">
        <v>67</v>
      </c>
      <c r="D170" s="5">
        <v>0</v>
      </c>
      <c r="E170" s="18">
        <v>87</v>
      </c>
      <c r="F170" s="18">
        <f t="shared" si="22"/>
        <v>0</v>
      </c>
      <c r="H170" s="1" t="s">
        <v>86</v>
      </c>
    </row>
    <row r="171" spans="1:12" ht="16.149999999999999" customHeight="1" x14ac:dyDescent="0.2">
      <c r="A171" s="14" t="s">
        <v>9</v>
      </c>
      <c r="B171" s="5" t="s">
        <v>10</v>
      </c>
      <c r="C171" s="5" t="s">
        <v>67</v>
      </c>
      <c r="D171" s="5">
        <v>0</v>
      </c>
      <c r="E171" s="18">
        <v>71</v>
      </c>
      <c r="F171" s="18">
        <f t="shared" si="22"/>
        <v>0</v>
      </c>
      <c r="H171" s="1" t="s">
        <v>86</v>
      </c>
    </row>
    <row r="172" spans="1:12" ht="16.149999999999999" customHeight="1" x14ac:dyDescent="0.2">
      <c r="A172" s="14" t="s">
        <v>11</v>
      </c>
      <c r="B172" s="5" t="s">
        <v>12</v>
      </c>
      <c r="C172" s="5" t="s">
        <v>67</v>
      </c>
      <c r="D172" s="5">
        <v>0</v>
      </c>
      <c r="E172" s="18">
        <v>59</v>
      </c>
      <c r="F172" s="18">
        <f t="shared" si="22"/>
        <v>0</v>
      </c>
      <c r="H172" s="1" t="s">
        <v>86</v>
      </c>
    </row>
    <row r="173" spans="1:12" ht="16.149999999999999" customHeight="1" x14ac:dyDescent="0.2">
      <c r="C173" s="5" t="s">
        <v>13</v>
      </c>
      <c r="D173" s="5">
        <v>0</v>
      </c>
      <c r="E173" s="18">
        <v>29</v>
      </c>
      <c r="F173" s="18">
        <f t="shared" si="22"/>
        <v>0</v>
      </c>
    </row>
    <row r="174" spans="1:12" ht="16.149999999999999" customHeight="1" x14ac:dyDescent="0.2">
      <c r="C174" s="5" t="s">
        <v>14</v>
      </c>
      <c r="D174" s="5">
        <v>0</v>
      </c>
      <c r="E174" s="18">
        <v>15</v>
      </c>
      <c r="F174" s="18">
        <f t="shared" si="22"/>
        <v>0</v>
      </c>
    </row>
    <row r="175" spans="1:12" ht="16.149999999999999" customHeight="1" x14ac:dyDescent="0.2">
      <c r="C175" s="5" t="s">
        <v>15</v>
      </c>
      <c r="D175" s="5">
        <v>0</v>
      </c>
      <c r="E175" s="18">
        <v>5</v>
      </c>
      <c r="F175" s="18">
        <f t="shared" si="22"/>
        <v>0</v>
      </c>
    </row>
    <row r="176" spans="1:12" ht="16.149999999999999" customHeight="1" x14ac:dyDescent="0.2">
      <c r="A176" s="19" t="s">
        <v>23</v>
      </c>
      <c r="B176" s="19"/>
      <c r="C176" s="19"/>
      <c r="D176" s="20"/>
      <c r="E176" s="42"/>
      <c r="F176" s="29">
        <f>SUM(F168:F175)</f>
        <v>0</v>
      </c>
      <c r="G176" s="43"/>
    </row>
    <row r="177" spans="1:12" ht="16.149999999999999" customHeight="1" x14ac:dyDescent="0.2">
      <c r="A177" s="19"/>
      <c r="B177" s="19"/>
      <c r="C177" s="19"/>
      <c r="D177" s="5"/>
      <c r="E177" s="42"/>
      <c r="F177" s="5"/>
      <c r="G177" s="43"/>
    </row>
    <row r="178" spans="1:12" ht="28.5" customHeight="1" x14ac:dyDescent="0.2">
      <c r="A178" s="84" t="s">
        <v>176</v>
      </c>
      <c r="C178" s="12" t="s">
        <v>68</v>
      </c>
      <c r="D178" s="4" t="s">
        <v>76</v>
      </c>
      <c r="E178" s="4" t="s">
        <v>29</v>
      </c>
      <c r="F178" s="4" t="s">
        <v>95</v>
      </c>
      <c r="G178" s="41"/>
      <c r="L178" s="17"/>
    </row>
    <row r="179" spans="1:12" ht="16.149999999999999" customHeight="1" x14ac:dyDescent="0.2">
      <c r="A179" s="14" t="s">
        <v>3</v>
      </c>
      <c r="B179" s="5" t="s">
        <v>4</v>
      </c>
      <c r="C179" s="5" t="s">
        <v>32</v>
      </c>
      <c r="D179" s="5">
        <v>0</v>
      </c>
      <c r="E179" s="18">
        <v>114</v>
      </c>
      <c r="F179" s="18">
        <f t="shared" ref="F179:F186" si="23">+D179*E179</f>
        <v>0</v>
      </c>
      <c r="H179" s="1" t="s">
        <v>86</v>
      </c>
    </row>
    <row r="180" spans="1:12" ht="16.149999999999999" customHeight="1" x14ac:dyDescent="0.2">
      <c r="A180" s="14" t="s">
        <v>5</v>
      </c>
      <c r="B180" s="5" t="s">
        <v>6</v>
      </c>
      <c r="C180" s="5" t="s">
        <v>32</v>
      </c>
      <c r="D180" s="5">
        <v>0</v>
      </c>
      <c r="E180" s="18">
        <v>103</v>
      </c>
      <c r="F180" s="18">
        <f t="shared" si="23"/>
        <v>0</v>
      </c>
      <c r="H180" s="1" t="s">
        <v>86</v>
      </c>
    </row>
    <row r="181" spans="1:12" ht="16.149999999999999" customHeight="1" x14ac:dyDescent="0.2">
      <c r="A181" s="14" t="s">
        <v>7</v>
      </c>
      <c r="B181" s="5" t="s">
        <v>8</v>
      </c>
      <c r="C181" s="5" t="s">
        <v>32</v>
      </c>
      <c r="D181" s="5">
        <v>0</v>
      </c>
      <c r="E181" s="18">
        <v>87</v>
      </c>
      <c r="F181" s="18">
        <f t="shared" si="23"/>
        <v>0</v>
      </c>
      <c r="H181" s="1" t="s">
        <v>86</v>
      </c>
    </row>
    <row r="182" spans="1:12" ht="16.149999999999999" customHeight="1" x14ac:dyDescent="0.2">
      <c r="A182" s="14" t="s">
        <v>9</v>
      </c>
      <c r="B182" s="5" t="s">
        <v>10</v>
      </c>
      <c r="C182" s="5" t="s">
        <v>32</v>
      </c>
      <c r="D182" s="5">
        <v>0</v>
      </c>
      <c r="E182" s="18">
        <v>71</v>
      </c>
      <c r="F182" s="18">
        <f t="shared" si="23"/>
        <v>0</v>
      </c>
      <c r="H182" s="1" t="s">
        <v>86</v>
      </c>
    </row>
    <row r="183" spans="1:12" ht="16.149999999999999" customHeight="1" x14ac:dyDescent="0.2">
      <c r="A183" s="14" t="s">
        <v>11</v>
      </c>
      <c r="B183" s="5" t="s">
        <v>12</v>
      </c>
      <c r="C183" s="5" t="s">
        <v>32</v>
      </c>
      <c r="D183" s="5">
        <v>0</v>
      </c>
      <c r="E183" s="18">
        <v>59</v>
      </c>
      <c r="F183" s="18">
        <f t="shared" si="23"/>
        <v>0</v>
      </c>
      <c r="H183" s="1" t="s">
        <v>86</v>
      </c>
    </row>
    <row r="184" spans="1:12" ht="16.149999999999999" customHeight="1" x14ac:dyDescent="0.2">
      <c r="C184" s="5" t="s">
        <v>13</v>
      </c>
      <c r="D184" s="5">
        <v>0</v>
      </c>
      <c r="E184" s="18">
        <v>29</v>
      </c>
      <c r="F184" s="18">
        <f t="shared" si="23"/>
        <v>0</v>
      </c>
    </row>
    <row r="185" spans="1:12" ht="16.149999999999999" customHeight="1" x14ac:dyDescent="0.2">
      <c r="C185" s="5" t="s">
        <v>14</v>
      </c>
      <c r="D185" s="5">
        <v>0</v>
      </c>
      <c r="E185" s="18">
        <v>15</v>
      </c>
      <c r="F185" s="18">
        <f t="shared" si="23"/>
        <v>0</v>
      </c>
    </row>
    <row r="186" spans="1:12" ht="16.149999999999999" customHeight="1" x14ac:dyDescent="0.2">
      <c r="C186" s="5" t="s">
        <v>15</v>
      </c>
      <c r="D186" s="5">
        <v>0</v>
      </c>
      <c r="E186" s="18">
        <v>5</v>
      </c>
      <c r="F186" s="18">
        <f t="shared" si="23"/>
        <v>0</v>
      </c>
    </row>
    <row r="187" spans="1:12" ht="16.149999999999999" customHeight="1" x14ac:dyDescent="0.2">
      <c r="A187" s="19" t="s">
        <v>23</v>
      </c>
      <c r="B187" s="19"/>
      <c r="C187" s="19"/>
      <c r="D187" s="20"/>
      <c r="E187" s="42"/>
      <c r="F187" s="29">
        <f>SUM(F179:F186)</f>
        <v>0</v>
      </c>
      <c r="G187" s="43"/>
    </row>
    <row r="188" spans="1:12" ht="16.149999999999999" customHeight="1" x14ac:dyDescent="0.2">
      <c r="A188" s="19"/>
      <c r="B188" s="19"/>
      <c r="D188" s="5"/>
      <c r="E188" s="42"/>
      <c r="F188" s="5"/>
      <c r="G188" s="43"/>
    </row>
    <row r="189" spans="1:12" ht="16.149999999999999" customHeight="1" x14ac:dyDescent="0.2">
      <c r="C189" s="12" t="s">
        <v>71</v>
      </c>
      <c r="D189" s="4" t="s">
        <v>76</v>
      </c>
      <c r="E189" s="4" t="s">
        <v>29</v>
      </c>
      <c r="F189" s="4" t="s">
        <v>95</v>
      </c>
      <c r="G189" s="41"/>
      <c r="L189" s="17"/>
    </row>
    <row r="190" spans="1:12" ht="16.149999999999999" customHeight="1" x14ac:dyDescent="0.2">
      <c r="A190" s="14" t="s">
        <v>3</v>
      </c>
      <c r="B190" s="5" t="s">
        <v>4</v>
      </c>
      <c r="C190" s="5" t="s">
        <v>28</v>
      </c>
      <c r="D190" s="5">
        <v>0</v>
      </c>
      <c r="E190" s="18">
        <v>504</v>
      </c>
      <c r="F190" s="18">
        <f t="shared" ref="F190:F197" si="24">+D190*E190</f>
        <v>0</v>
      </c>
      <c r="H190" s="1" t="s">
        <v>87</v>
      </c>
    </row>
    <row r="191" spans="1:12" ht="16.149999999999999" customHeight="1" x14ac:dyDescent="0.2">
      <c r="A191" s="14" t="s">
        <v>5</v>
      </c>
      <c r="B191" s="5" t="s">
        <v>6</v>
      </c>
      <c r="C191" s="5" t="s">
        <v>28</v>
      </c>
      <c r="D191" s="5">
        <v>0</v>
      </c>
      <c r="E191" s="18">
        <v>405</v>
      </c>
      <c r="F191" s="18">
        <f t="shared" si="24"/>
        <v>0</v>
      </c>
      <c r="H191" s="1" t="s">
        <v>87</v>
      </c>
    </row>
    <row r="192" spans="1:12" ht="16.149999999999999" customHeight="1" x14ac:dyDescent="0.2">
      <c r="A192" s="14" t="s">
        <v>7</v>
      </c>
      <c r="B192" s="5" t="s">
        <v>8</v>
      </c>
      <c r="C192" s="5" t="s">
        <v>28</v>
      </c>
      <c r="D192" s="5">
        <v>0</v>
      </c>
      <c r="E192" s="18">
        <v>317</v>
      </c>
      <c r="F192" s="18">
        <f t="shared" si="24"/>
        <v>0</v>
      </c>
      <c r="H192" s="1" t="s">
        <v>87</v>
      </c>
    </row>
    <row r="193" spans="1:12" ht="16.149999999999999" customHeight="1" x14ac:dyDescent="0.2">
      <c r="A193" s="14" t="s">
        <v>9</v>
      </c>
      <c r="B193" s="5" t="s">
        <v>10</v>
      </c>
      <c r="C193" s="5" t="s">
        <v>28</v>
      </c>
      <c r="D193" s="5">
        <v>0</v>
      </c>
      <c r="E193" s="18">
        <v>239</v>
      </c>
      <c r="F193" s="18">
        <f t="shared" si="24"/>
        <v>0</v>
      </c>
      <c r="H193" s="1" t="s">
        <v>87</v>
      </c>
    </row>
    <row r="194" spans="1:12" ht="16.149999999999999" customHeight="1" x14ac:dyDescent="0.2">
      <c r="A194" s="14" t="s">
        <v>11</v>
      </c>
      <c r="B194" s="5" t="s">
        <v>12</v>
      </c>
      <c r="C194" s="5" t="s">
        <v>28</v>
      </c>
      <c r="D194" s="5">
        <v>0</v>
      </c>
      <c r="E194" s="18">
        <v>172</v>
      </c>
      <c r="F194" s="18">
        <f t="shared" si="24"/>
        <v>0</v>
      </c>
      <c r="H194" s="1" t="s">
        <v>87</v>
      </c>
    </row>
    <row r="195" spans="1:12" ht="16.149999999999999" customHeight="1" x14ac:dyDescent="0.2">
      <c r="C195" s="5" t="s">
        <v>13</v>
      </c>
      <c r="D195" s="5">
        <v>0</v>
      </c>
      <c r="E195" s="18">
        <v>55</v>
      </c>
      <c r="F195" s="18">
        <f t="shared" si="24"/>
        <v>0</v>
      </c>
    </row>
    <row r="196" spans="1:12" ht="16.149999999999999" customHeight="1" x14ac:dyDescent="0.2">
      <c r="C196" s="5" t="s">
        <v>14</v>
      </c>
      <c r="D196" s="5">
        <v>0</v>
      </c>
      <c r="E196" s="18">
        <v>28</v>
      </c>
      <c r="F196" s="18">
        <f t="shared" si="24"/>
        <v>0</v>
      </c>
    </row>
    <row r="197" spans="1:12" ht="16.149999999999999" customHeight="1" x14ac:dyDescent="0.2">
      <c r="C197" s="5" t="s">
        <v>15</v>
      </c>
      <c r="D197" s="5">
        <v>0</v>
      </c>
      <c r="E197" s="18">
        <v>11</v>
      </c>
      <c r="F197" s="18">
        <f t="shared" si="24"/>
        <v>0</v>
      </c>
    </row>
    <row r="198" spans="1:12" ht="16.149999999999999" customHeight="1" x14ac:dyDescent="0.2">
      <c r="A198" s="19" t="s">
        <v>23</v>
      </c>
      <c r="D198" s="20"/>
      <c r="E198" s="18"/>
      <c r="F198" s="29">
        <f>SUM(F190:F197)</f>
        <v>0</v>
      </c>
    </row>
    <row r="199" spans="1:12" ht="16.149999999999999" customHeight="1" x14ac:dyDescent="0.2">
      <c r="D199" s="18"/>
      <c r="E199" s="18"/>
      <c r="F199" s="18"/>
    </row>
    <row r="200" spans="1:12" ht="16.149999999999999" customHeight="1" x14ac:dyDescent="0.2">
      <c r="C200" s="12" t="s">
        <v>39</v>
      </c>
      <c r="D200" s="4" t="s">
        <v>76</v>
      </c>
      <c r="E200" s="4" t="s">
        <v>29</v>
      </c>
      <c r="F200" s="4" t="s">
        <v>95</v>
      </c>
      <c r="G200" s="41"/>
      <c r="L200" s="17"/>
    </row>
    <row r="201" spans="1:12" ht="16.149999999999999" customHeight="1" x14ac:dyDescent="0.2">
      <c r="A201" s="14"/>
      <c r="C201" s="5" t="s">
        <v>40</v>
      </c>
      <c r="D201" s="5">
        <v>0</v>
      </c>
      <c r="E201" s="18">
        <v>129</v>
      </c>
      <c r="F201" s="18">
        <f t="shared" ref="F201:F203" si="25">+D201*E201</f>
        <v>0</v>
      </c>
    </row>
    <row r="202" spans="1:12" ht="16.149999999999999" customHeight="1" x14ac:dyDescent="0.2">
      <c r="A202" s="14"/>
      <c r="C202" s="5" t="s">
        <v>41</v>
      </c>
      <c r="D202" s="5">
        <v>0</v>
      </c>
      <c r="E202" s="18">
        <v>290</v>
      </c>
      <c r="F202" s="18">
        <f t="shared" si="25"/>
        <v>0</v>
      </c>
    </row>
    <row r="203" spans="1:12" ht="16.149999999999999" customHeight="1" x14ac:dyDescent="0.2">
      <c r="A203" s="14"/>
      <c r="C203" s="5" t="s">
        <v>98</v>
      </c>
      <c r="D203" s="5">
        <v>0</v>
      </c>
      <c r="E203" s="18">
        <v>620</v>
      </c>
      <c r="F203" s="18">
        <f t="shared" si="25"/>
        <v>0</v>
      </c>
    </row>
    <row r="204" spans="1:12" ht="16.149999999999999" customHeight="1" x14ac:dyDescent="0.2">
      <c r="A204" s="14"/>
      <c r="D204" s="5"/>
      <c r="E204" s="18"/>
      <c r="F204" s="18"/>
    </row>
    <row r="205" spans="1:12" ht="16.149999999999999" customHeight="1" x14ac:dyDescent="0.2">
      <c r="A205" s="14"/>
      <c r="C205" s="5" t="s">
        <v>45</v>
      </c>
      <c r="D205" s="5">
        <v>0</v>
      </c>
      <c r="E205" s="18">
        <v>16</v>
      </c>
      <c r="F205" s="18">
        <f t="shared" ref="F205:F209" si="26">+D205*E205</f>
        <v>0</v>
      </c>
      <c r="H205" s="1" t="s">
        <v>88</v>
      </c>
    </row>
    <row r="206" spans="1:12" ht="16.149999999999999" customHeight="1" x14ac:dyDescent="0.2">
      <c r="A206" s="14"/>
      <c r="C206" s="5" t="s">
        <v>46</v>
      </c>
      <c r="D206" s="5">
        <v>0</v>
      </c>
      <c r="E206" s="18">
        <v>118</v>
      </c>
      <c r="F206" s="18">
        <f t="shared" si="26"/>
        <v>0</v>
      </c>
      <c r="H206" s="1" t="s">
        <v>88</v>
      </c>
    </row>
    <row r="207" spans="1:12" ht="16.149999999999999" customHeight="1" x14ac:dyDescent="0.2">
      <c r="A207" s="14"/>
      <c r="C207" s="5" t="s">
        <v>47</v>
      </c>
      <c r="D207" s="5">
        <v>0</v>
      </c>
      <c r="E207" s="18">
        <v>50</v>
      </c>
      <c r="F207" s="18">
        <f t="shared" si="26"/>
        <v>0</v>
      </c>
      <c r="H207" s="1" t="s">
        <v>88</v>
      </c>
    </row>
    <row r="208" spans="1:12" ht="16.149999999999999" customHeight="1" x14ac:dyDescent="0.2">
      <c r="A208" s="14"/>
      <c r="C208" s="5" t="s">
        <v>48</v>
      </c>
      <c r="D208" s="5">
        <v>0</v>
      </c>
      <c r="E208" s="18">
        <v>50</v>
      </c>
      <c r="F208" s="18">
        <f t="shared" si="26"/>
        <v>0</v>
      </c>
      <c r="H208" s="1" t="s">
        <v>88</v>
      </c>
    </row>
    <row r="209" spans="1:12" ht="16.149999999999999" customHeight="1" x14ac:dyDescent="0.2">
      <c r="A209" s="14"/>
      <c r="C209" s="5" t="s">
        <v>49</v>
      </c>
      <c r="D209" s="5">
        <v>0</v>
      </c>
      <c r="E209" s="18">
        <v>50</v>
      </c>
      <c r="F209" s="18">
        <f t="shared" si="26"/>
        <v>0</v>
      </c>
      <c r="H209" s="1" t="s">
        <v>88</v>
      </c>
    </row>
    <row r="210" spans="1:12" ht="16.149999999999999" customHeight="1" x14ac:dyDescent="0.2">
      <c r="A210" s="19" t="s">
        <v>23</v>
      </c>
      <c r="D210" s="20"/>
      <c r="E210" s="18"/>
      <c r="F210" s="29">
        <f>SUM(F201:F209)</f>
        <v>0</v>
      </c>
      <c r="H210" s="25"/>
    </row>
    <row r="211" spans="1:12" ht="16.149999999999999" customHeight="1" x14ac:dyDescent="0.2">
      <c r="D211" s="5"/>
      <c r="E211" s="18"/>
      <c r="F211" s="5"/>
    </row>
    <row r="212" spans="1:12" ht="16.149999999999999" customHeight="1" x14ac:dyDescent="0.2">
      <c r="C212" s="12"/>
      <c r="D212" s="4" t="s">
        <v>76</v>
      </c>
      <c r="E212" s="4" t="s">
        <v>29</v>
      </c>
      <c r="F212" s="4" t="s">
        <v>95</v>
      </c>
      <c r="G212" s="41"/>
      <c r="L212" s="17"/>
    </row>
    <row r="213" spans="1:12" ht="16.149999999999999" customHeight="1" x14ac:dyDescent="0.2">
      <c r="D213" s="5"/>
      <c r="E213" s="18"/>
      <c r="F213" s="5"/>
    </row>
    <row r="214" spans="1:12" ht="16.149999999999999" customHeight="1" x14ac:dyDescent="0.2">
      <c r="A214" s="14"/>
      <c r="C214" s="5" t="s">
        <v>42</v>
      </c>
      <c r="D214" s="5">
        <v>0</v>
      </c>
      <c r="E214" s="18">
        <v>66</v>
      </c>
      <c r="F214" s="18">
        <f t="shared" ref="F214:F225" si="27">+D214*E214</f>
        <v>0</v>
      </c>
      <c r="H214" s="1" t="s">
        <v>89</v>
      </c>
    </row>
    <row r="215" spans="1:12" ht="16.149999999999999" customHeight="1" x14ac:dyDescent="0.2">
      <c r="A215" s="14"/>
      <c r="C215" s="5" t="s">
        <v>43</v>
      </c>
      <c r="D215" s="5">
        <v>0</v>
      </c>
      <c r="E215" s="18">
        <v>198</v>
      </c>
      <c r="F215" s="18">
        <f t="shared" si="27"/>
        <v>0</v>
      </c>
      <c r="H215" s="1" t="s">
        <v>89</v>
      </c>
    </row>
    <row r="216" spans="1:12" ht="16.149999999999999" customHeight="1" x14ac:dyDescent="0.2">
      <c r="A216" s="14"/>
      <c r="C216" s="5" t="s">
        <v>44</v>
      </c>
      <c r="D216" s="5">
        <v>0</v>
      </c>
      <c r="E216" s="18">
        <v>297</v>
      </c>
      <c r="F216" s="18">
        <f t="shared" si="27"/>
        <v>0</v>
      </c>
      <c r="H216" s="1" t="s">
        <v>89</v>
      </c>
    </row>
    <row r="217" spans="1:12" ht="16.149999999999999" customHeight="1" x14ac:dyDescent="0.2">
      <c r="A217" s="14"/>
      <c r="C217" s="5" t="s">
        <v>50</v>
      </c>
      <c r="D217" s="5">
        <v>0</v>
      </c>
      <c r="E217" s="18">
        <v>132</v>
      </c>
      <c r="F217" s="18">
        <f t="shared" si="27"/>
        <v>0</v>
      </c>
      <c r="H217" s="1" t="s">
        <v>90</v>
      </c>
    </row>
    <row r="218" spans="1:12" ht="16.149999999999999" customHeight="1" x14ac:dyDescent="0.2">
      <c r="A218" s="14"/>
      <c r="C218" s="5" t="s">
        <v>51</v>
      </c>
      <c r="D218" s="5">
        <v>0</v>
      </c>
      <c r="E218" s="18">
        <v>50</v>
      </c>
      <c r="F218" s="18">
        <f t="shared" si="27"/>
        <v>0</v>
      </c>
      <c r="H218" s="1" t="s">
        <v>91</v>
      </c>
    </row>
    <row r="219" spans="1:12" ht="16.149999999999999" customHeight="1" x14ac:dyDescent="0.2">
      <c r="A219" s="14"/>
      <c r="C219" s="5" t="s">
        <v>52</v>
      </c>
      <c r="D219" s="5">
        <v>0</v>
      </c>
      <c r="E219" s="18">
        <v>79</v>
      </c>
      <c r="F219" s="18">
        <f t="shared" si="27"/>
        <v>0</v>
      </c>
      <c r="H219" s="1" t="s">
        <v>91</v>
      </c>
    </row>
    <row r="220" spans="1:12" ht="16.149999999999999" customHeight="1" x14ac:dyDescent="0.2">
      <c r="A220" s="14"/>
      <c r="C220" s="5" t="s">
        <v>53</v>
      </c>
      <c r="D220" s="5">
        <v>0</v>
      </c>
      <c r="E220" s="18">
        <v>118</v>
      </c>
      <c r="F220" s="18">
        <f t="shared" si="27"/>
        <v>0</v>
      </c>
      <c r="H220" s="1" t="s">
        <v>91</v>
      </c>
    </row>
    <row r="221" spans="1:12" ht="16.149999999999999" customHeight="1" x14ac:dyDescent="0.2">
      <c r="A221" s="14"/>
      <c r="C221" s="5" t="s">
        <v>54</v>
      </c>
      <c r="D221" s="5">
        <v>0</v>
      </c>
      <c r="E221" s="18">
        <v>50</v>
      </c>
      <c r="F221" s="18">
        <f t="shared" si="27"/>
        <v>0</v>
      </c>
      <c r="H221" s="1" t="s">
        <v>91</v>
      </c>
    </row>
    <row r="222" spans="1:12" ht="16.149999999999999" customHeight="1" x14ac:dyDescent="0.2">
      <c r="A222" s="14"/>
      <c r="C222" s="5" t="s">
        <v>55</v>
      </c>
      <c r="D222" s="5">
        <v>0</v>
      </c>
      <c r="E222" s="18">
        <v>63</v>
      </c>
      <c r="F222" s="18">
        <f t="shared" si="27"/>
        <v>0</v>
      </c>
      <c r="H222" s="1" t="s">
        <v>91</v>
      </c>
    </row>
    <row r="223" spans="1:12" ht="16.149999999999999" customHeight="1" x14ac:dyDescent="0.2">
      <c r="A223" s="14"/>
      <c r="C223" s="5" t="s">
        <v>56</v>
      </c>
      <c r="D223" s="5">
        <v>0</v>
      </c>
      <c r="E223" s="18">
        <v>105</v>
      </c>
      <c r="F223" s="18">
        <f t="shared" si="27"/>
        <v>0</v>
      </c>
      <c r="H223" s="1" t="s">
        <v>91</v>
      </c>
    </row>
    <row r="224" spans="1:12" ht="16.149999999999999" customHeight="1" x14ac:dyDescent="0.2">
      <c r="A224" s="14"/>
      <c r="C224" s="5" t="s">
        <v>100</v>
      </c>
      <c r="D224" s="5">
        <v>0</v>
      </c>
      <c r="E224" s="47">
        <v>30</v>
      </c>
      <c r="F224" s="18">
        <f t="shared" si="27"/>
        <v>0</v>
      </c>
      <c r="G224" s="1"/>
      <c r="H224" s="1" t="s">
        <v>91</v>
      </c>
    </row>
    <row r="225" spans="1:8" ht="16.149999999999999" customHeight="1" x14ac:dyDescent="0.2">
      <c r="A225" s="14"/>
      <c r="C225" s="5" t="s">
        <v>99</v>
      </c>
      <c r="D225" s="5">
        <v>0</v>
      </c>
      <c r="E225" s="18">
        <v>93</v>
      </c>
      <c r="F225" s="18">
        <f t="shared" si="27"/>
        <v>0</v>
      </c>
      <c r="H225" s="1" t="s">
        <v>91</v>
      </c>
    </row>
    <row r="226" spans="1:8" ht="16.149999999999999" customHeight="1" x14ac:dyDescent="0.2">
      <c r="A226" s="19" t="s">
        <v>23</v>
      </c>
      <c r="D226" s="20"/>
      <c r="E226" s="18"/>
      <c r="F226" s="29">
        <f>SUM(F214:F225)</f>
        <v>0</v>
      </c>
    </row>
    <row r="227" spans="1:8" ht="16.149999999999999" customHeight="1" x14ac:dyDescent="0.2">
      <c r="A227" s="19"/>
      <c r="D227" s="20"/>
      <c r="E227" s="18"/>
      <c r="F227" s="29"/>
    </row>
    <row r="228" spans="1:8" ht="16.149999999999999" customHeight="1" x14ac:dyDescent="0.2">
      <c r="A228" s="30" t="s">
        <v>37</v>
      </c>
      <c r="B228" s="31"/>
      <c r="C228" s="31"/>
      <c r="D228" s="48"/>
      <c r="E228" s="48"/>
      <c r="F228" s="5"/>
    </row>
    <row r="229" spans="1:8" ht="16.149999999999999" customHeight="1" x14ac:dyDescent="0.2">
      <c r="A229" s="5" t="s">
        <v>38</v>
      </c>
      <c r="D229" s="5">
        <v>0</v>
      </c>
      <c r="E229" s="18">
        <v>1265</v>
      </c>
      <c r="F229" s="49">
        <f>+D229*E229</f>
        <v>0</v>
      </c>
      <c r="H229" s="1" t="s">
        <v>92</v>
      </c>
    </row>
    <row r="230" spans="1:8" ht="16.149999999999999" customHeight="1" x14ac:dyDescent="0.2">
      <c r="D230" s="5"/>
      <c r="E230" s="18"/>
      <c r="F230" s="5"/>
    </row>
    <row r="231" spans="1:8" ht="16.149999999999999" customHeight="1" x14ac:dyDescent="0.2">
      <c r="A231" s="34" t="s">
        <v>93</v>
      </c>
      <c r="B231" s="34"/>
      <c r="C231" s="34"/>
      <c r="D231" s="34"/>
      <c r="E231" s="34"/>
      <c r="F231" s="35">
        <f>+F32+F44+F55+F141+F154+F165+F176+F187+F198+F210+F226+F130+F106+F95+F82+F69</f>
        <v>0</v>
      </c>
      <c r="H231" s="27"/>
    </row>
    <row r="232" spans="1:8" ht="16.149999999999999" customHeight="1" x14ac:dyDescent="0.2">
      <c r="A232" s="36" t="s">
        <v>94</v>
      </c>
      <c r="B232" s="36"/>
      <c r="C232" s="36"/>
      <c r="D232" s="36"/>
      <c r="E232" s="36"/>
      <c r="F232" s="37">
        <f>+F34+F36+F57+F58+F229+F143+F84+F35</f>
        <v>0</v>
      </c>
      <c r="H232" s="27"/>
    </row>
    <row r="233" spans="1:8" x14ac:dyDescent="0.2">
      <c r="A233" s="1"/>
      <c r="B233" s="1"/>
      <c r="C233" s="1"/>
    </row>
    <row r="234" spans="1:8" x14ac:dyDescent="0.2">
      <c r="A234" s="1"/>
      <c r="B234" s="1"/>
      <c r="C234" s="1"/>
    </row>
    <row r="235" spans="1:8" x14ac:dyDescent="0.2">
      <c r="A235" s="1"/>
      <c r="B235" s="1"/>
      <c r="C235" s="1"/>
    </row>
    <row r="236" spans="1:8" x14ac:dyDescent="0.2">
      <c r="A236" s="1"/>
      <c r="B236" s="1"/>
      <c r="C236" s="1"/>
    </row>
    <row r="237" spans="1:8" x14ac:dyDescent="0.2">
      <c r="A237" s="1"/>
      <c r="B237" s="1"/>
      <c r="C237" s="1"/>
    </row>
    <row r="238" spans="1:8" x14ac:dyDescent="0.2">
      <c r="A238" s="1"/>
      <c r="B238" s="1"/>
      <c r="C238" s="1"/>
    </row>
    <row r="239" spans="1:8" x14ac:dyDescent="0.2">
      <c r="A239" s="1"/>
      <c r="B239" s="1"/>
      <c r="C239" s="1"/>
    </row>
    <row r="240" spans="1:8" x14ac:dyDescent="0.2">
      <c r="A240" s="1"/>
      <c r="B240" s="1"/>
      <c r="C240" s="1"/>
    </row>
    <row r="241" spans="1:3" x14ac:dyDescent="0.2">
      <c r="A241" s="1"/>
      <c r="B241" s="1"/>
      <c r="C241" s="1"/>
    </row>
    <row r="242" spans="1:3" x14ac:dyDescent="0.2">
      <c r="A242" s="1"/>
      <c r="B242" s="1"/>
      <c r="C242" s="1"/>
    </row>
    <row r="243" spans="1:3" x14ac:dyDescent="0.2">
      <c r="A243" s="1"/>
      <c r="B243" s="1"/>
      <c r="C243" s="1"/>
    </row>
    <row r="244" spans="1:3" x14ac:dyDescent="0.2">
      <c r="A244" s="1"/>
      <c r="B244" s="1"/>
      <c r="C244" s="1"/>
    </row>
    <row r="245" spans="1:3" x14ac:dyDescent="0.2">
      <c r="A245" s="1"/>
      <c r="B245" s="1"/>
      <c r="C245" s="1"/>
    </row>
    <row r="246" spans="1:3" x14ac:dyDescent="0.2">
      <c r="A246" s="1"/>
      <c r="B246" s="1"/>
      <c r="C246" s="1"/>
    </row>
    <row r="247" spans="1:3" x14ac:dyDescent="0.2">
      <c r="A247" s="1"/>
      <c r="B247" s="1"/>
      <c r="C247" s="1"/>
    </row>
    <row r="248" spans="1:3" x14ac:dyDescent="0.2">
      <c r="A248" s="1"/>
      <c r="B248" s="1"/>
      <c r="C248" s="1"/>
    </row>
    <row r="249" spans="1:3" x14ac:dyDescent="0.2">
      <c r="A249" s="1"/>
      <c r="B249" s="1"/>
      <c r="C249" s="1"/>
    </row>
    <row r="250" spans="1:3" x14ac:dyDescent="0.2">
      <c r="A250" s="1"/>
      <c r="B250" s="1"/>
      <c r="C250" s="1"/>
    </row>
    <row r="251" spans="1:3" x14ac:dyDescent="0.2">
      <c r="A251" s="1"/>
      <c r="B251" s="1"/>
      <c r="C251" s="1"/>
    </row>
    <row r="252" spans="1:3" x14ac:dyDescent="0.2">
      <c r="A252" s="1"/>
      <c r="B252" s="1"/>
      <c r="C252" s="1"/>
    </row>
    <row r="253" spans="1:3" x14ac:dyDescent="0.2">
      <c r="A253" s="1"/>
      <c r="B253" s="1"/>
      <c r="C253" s="1"/>
    </row>
    <row r="254" spans="1:3" x14ac:dyDescent="0.2">
      <c r="A254" s="1"/>
      <c r="B254" s="1"/>
      <c r="C254" s="1"/>
    </row>
    <row r="255" spans="1:3" x14ac:dyDescent="0.2">
      <c r="A255" s="1"/>
      <c r="B255" s="1"/>
      <c r="C255" s="1"/>
    </row>
    <row r="256" spans="1:3" x14ac:dyDescent="0.2">
      <c r="A256" s="1"/>
      <c r="B256" s="1"/>
      <c r="C256" s="1"/>
    </row>
    <row r="257" spans="1:3" x14ac:dyDescent="0.2">
      <c r="A257" s="1"/>
      <c r="B257" s="1"/>
      <c r="C257" s="1"/>
    </row>
    <row r="258" spans="1:3" x14ac:dyDescent="0.2">
      <c r="A258" s="1"/>
      <c r="B258" s="1"/>
      <c r="C258" s="1"/>
    </row>
    <row r="259" spans="1:3" x14ac:dyDescent="0.2">
      <c r="A259" s="1"/>
      <c r="B259" s="1"/>
      <c r="C259" s="1"/>
    </row>
    <row r="260" spans="1:3" x14ac:dyDescent="0.2">
      <c r="A260" s="1"/>
      <c r="B260" s="1"/>
      <c r="C260" s="1"/>
    </row>
    <row r="261" spans="1:3" x14ac:dyDescent="0.2">
      <c r="A261" s="1"/>
      <c r="B261" s="1"/>
      <c r="C261" s="1"/>
    </row>
    <row r="262" spans="1:3" x14ac:dyDescent="0.2">
      <c r="A262" s="1"/>
      <c r="B262" s="1"/>
      <c r="C262" s="1"/>
    </row>
    <row r="263" spans="1:3" x14ac:dyDescent="0.2">
      <c r="A263" s="1"/>
      <c r="B263" s="1"/>
      <c r="C263" s="1"/>
    </row>
    <row r="264" spans="1:3" x14ac:dyDescent="0.2">
      <c r="A264" s="1"/>
      <c r="B264" s="1"/>
      <c r="C264" s="1"/>
    </row>
    <row r="265" spans="1:3" x14ac:dyDescent="0.2">
      <c r="A265" s="1"/>
      <c r="B265" s="1"/>
      <c r="C265" s="1"/>
    </row>
    <row r="266" spans="1:3" x14ac:dyDescent="0.2">
      <c r="A266" s="1"/>
      <c r="B266" s="1"/>
      <c r="C266" s="1"/>
    </row>
    <row r="267" spans="1:3" x14ac:dyDescent="0.2">
      <c r="A267" s="1"/>
      <c r="B267" s="1"/>
      <c r="C267" s="1"/>
    </row>
    <row r="268" spans="1:3" x14ac:dyDescent="0.2">
      <c r="A268" s="1"/>
      <c r="B268" s="1"/>
      <c r="C268" s="1"/>
    </row>
    <row r="269" spans="1:3" x14ac:dyDescent="0.2">
      <c r="A269" s="1"/>
      <c r="B269" s="1"/>
      <c r="C269" s="1"/>
    </row>
    <row r="270" spans="1:3" x14ac:dyDescent="0.2">
      <c r="A270" s="1"/>
      <c r="B270" s="1"/>
      <c r="C270" s="1"/>
    </row>
    <row r="271" spans="1:3" x14ac:dyDescent="0.2">
      <c r="A271" s="1"/>
      <c r="B271" s="1"/>
      <c r="C271" s="1"/>
    </row>
    <row r="272" spans="1:3" x14ac:dyDescent="0.2">
      <c r="A272" s="1"/>
      <c r="B272" s="1"/>
      <c r="C272" s="1"/>
    </row>
    <row r="273" spans="1:3" x14ac:dyDescent="0.2">
      <c r="A273" s="1"/>
      <c r="B273" s="1"/>
      <c r="C273" s="1"/>
    </row>
    <row r="274" spans="1:3" x14ac:dyDescent="0.2">
      <c r="A274" s="1"/>
      <c r="B274" s="1"/>
      <c r="C274" s="1"/>
    </row>
    <row r="275" spans="1:3" x14ac:dyDescent="0.2">
      <c r="A275" s="1"/>
      <c r="B275" s="1"/>
      <c r="C275" s="1"/>
    </row>
    <row r="276" spans="1:3" x14ac:dyDescent="0.2">
      <c r="A276" s="1"/>
      <c r="B276" s="1"/>
      <c r="C276" s="1"/>
    </row>
    <row r="277" spans="1:3" x14ac:dyDescent="0.2">
      <c r="A277" s="1"/>
      <c r="B277" s="1"/>
      <c r="C277" s="1"/>
    </row>
    <row r="278" spans="1:3" x14ac:dyDescent="0.2">
      <c r="A278" s="1"/>
      <c r="B278" s="1"/>
      <c r="C278" s="1"/>
    </row>
    <row r="279" spans="1:3" x14ac:dyDescent="0.2">
      <c r="A279" s="1"/>
      <c r="B279" s="1"/>
      <c r="C279" s="1"/>
    </row>
    <row r="280" spans="1:3" x14ac:dyDescent="0.2">
      <c r="A280" s="1"/>
      <c r="B280" s="1"/>
      <c r="C280" s="1"/>
    </row>
    <row r="281" spans="1:3" x14ac:dyDescent="0.2">
      <c r="A281" s="1"/>
      <c r="B281" s="1"/>
      <c r="C281" s="1"/>
    </row>
    <row r="282" spans="1:3" x14ac:dyDescent="0.2">
      <c r="A282" s="1"/>
      <c r="B282" s="1"/>
      <c r="C282" s="1"/>
    </row>
    <row r="283" spans="1:3" x14ac:dyDescent="0.2">
      <c r="A283" s="1"/>
      <c r="B283" s="1"/>
      <c r="C283" s="1"/>
    </row>
    <row r="284" spans="1:3" x14ac:dyDescent="0.2">
      <c r="A284" s="1"/>
      <c r="B284" s="1"/>
      <c r="C284" s="1"/>
    </row>
    <row r="285" spans="1:3" x14ac:dyDescent="0.2">
      <c r="A285" s="1"/>
      <c r="B285" s="1"/>
      <c r="C285" s="1"/>
    </row>
    <row r="286" spans="1:3" x14ac:dyDescent="0.2">
      <c r="A286" s="1"/>
      <c r="B286" s="1"/>
      <c r="C286" s="1"/>
    </row>
    <row r="287" spans="1:3" x14ac:dyDescent="0.2">
      <c r="A287" s="1"/>
      <c r="B287" s="1"/>
      <c r="C287" s="1"/>
    </row>
    <row r="288" spans="1:3" x14ac:dyDescent="0.2">
      <c r="A288" s="1"/>
      <c r="B288" s="1"/>
      <c r="C288" s="1"/>
    </row>
    <row r="289" spans="1:3" x14ac:dyDescent="0.2">
      <c r="A289" s="1"/>
      <c r="B289" s="1"/>
      <c r="C289" s="1"/>
    </row>
    <row r="290" spans="1:3" x14ac:dyDescent="0.2">
      <c r="A290" s="1"/>
      <c r="B290" s="1"/>
      <c r="C290" s="1"/>
    </row>
    <row r="291" spans="1:3" x14ac:dyDescent="0.2">
      <c r="A291" s="1"/>
      <c r="B291" s="1"/>
      <c r="C291" s="1"/>
    </row>
    <row r="292" spans="1:3" x14ac:dyDescent="0.2">
      <c r="A292" s="1"/>
      <c r="B292" s="1"/>
      <c r="C292" s="1"/>
    </row>
    <row r="293" spans="1:3" x14ac:dyDescent="0.2">
      <c r="A293" s="1"/>
      <c r="B293" s="1"/>
      <c r="C293" s="1"/>
    </row>
    <row r="294" spans="1:3" x14ac:dyDescent="0.2">
      <c r="A294" s="1"/>
      <c r="B294" s="1"/>
      <c r="C294" s="1"/>
    </row>
    <row r="295" spans="1:3" x14ac:dyDescent="0.2">
      <c r="A295" s="1"/>
      <c r="B295" s="1"/>
      <c r="C295" s="1"/>
    </row>
    <row r="296" spans="1:3" x14ac:dyDescent="0.2">
      <c r="A296" s="1"/>
      <c r="B296" s="1"/>
      <c r="C296" s="1"/>
    </row>
    <row r="297" spans="1:3" x14ac:dyDescent="0.2">
      <c r="A297" s="1"/>
      <c r="B297" s="1"/>
      <c r="C297" s="1"/>
    </row>
    <row r="298" spans="1:3" x14ac:dyDescent="0.2">
      <c r="A298" s="1"/>
      <c r="B298" s="1"/>
      <c r="C298" s="1"/>
    </row>
    <row r="299" spans="1:3" x14ac:dyDescent="0.2">
      <c r="A299" s="1"/>
      <c r="B299" s="1"/>
      <c r="C299" s="1"/>
    </row>
    <row r="300" spans="1:3" x14ac:dyDescent="0.2">
      <c r="A300" s="1"/>
      <c r="B300" s="1"/>
      <c r="C300" s="1"/>
    </row>
    <row r="301" spans="1:3" x14ac:dyDescent="0.2">
      <c r="A301" s="1"/>
      <c r="B301" s="1"/>
      <c r="C301" s="1"/>
    </row>
    <row r="302" spans="1:3" x14ac:dyDescent="0.2">
      <c r="A302" s="1"/>
      <c r="B302" s="1"/>
      <c r="C302" s="1"/>
    </row>
    <row r="303" spans="1:3" x14ac:dyDescent="0.2">
      <c r="A303" s="1"/>
      <c r="B303" s="1"/>
      <c r="C303" s="1"/>
    </row>
    <row r="304" spans="1:3" x14ac:dyDescent="0.2">
      <c r="A304" s="1"/>
      <c r="B304" s="1"/>
      <c r="C304" s="1"/>
    </row>
    <row r="305" spans="1:3" x14ac:dyDescent="0.2">
      <c r="A305" s="1"/>
      <c r="B305" s="1"/>
      <c r="C305" s="1"/>
    </row>
    <row r="306" spans="1:3" x14ac:dyDescent="0.2">
      <c r="A306" s="1"/>
      <c r="B306" s="1"/>
      <c r="C306" s="1"/>
    </row>
    <row r="307" spans="1:3" x14ac:dyDescent="0.2">
      <c r="A307" s="1"/>
      <c r="B307" s="1"/>
      <c r="C307" s="1"/>
    </row>
    <row r="308" spans="1:3" x14ac:dyDescent="0.2">
      <c r="A308" s="1"/>
      <c r="B308" s="1"/>
      <c r="C308" s="1"/>
    </row>
    <row r="309" spans="1:3" x14ac:dyDescent="0.2">
      <c r="A309" s="1"/>
      <c r="B309" s="1"/>
      <c r="C309" s="1"/>
    </row>
    <row r="310" spans="1:3" x14ac:dyDescent="0.2">
      <c r="A310" s="1"/>
      <c r="B310" s="1"/>
      <c r="C310" s="1"/>
    </row>
    <row r="311" spans="1:3" x14ac:dyDescent="0.2">
      <c r="A311" s="1"/>
      <c r="B311" s="1"/>
      <c r="C311" s="1"/>
    </row>
    <row r="312" spans="1:3" x14ac:dyDescent="0.2">
      <c r="A312" s="1"/>
      <c r="B312" s="1"/>
      <c r="C312" s="1"/>
    </row>
    <row r="313" spans="1:3" x14ac:dyDescent="0.2">
      <c r="A313" s="1"/>
      <c r="B313" s="1"/>
      <c r="C313" s="1"/>
    </row>
    <row r="314" spans="1:3" x14ac:dyDescent="0.2">
      <c r="A314" s="1"/>
      <c r="B314" s="1"/>
      <c r="C314" s="1"/>
    </row>
    <row r="315" spans="1:3" x14ac:dyDescent="0.2">
      <c r="A315" s="1"/>
      <c r="B315" s="1"/>
      <c r="C315" s="1"/>
    </row>
    <row r="316" spans="1:3" x14ac:dyDescent="0.2">
      <c r="A316" s="1"/>
      <c r="B316" s="1"/>
      <c r="C316" s="1"/>
    </row>
    <row r="317" spans="1:3" x14ac:dyDescent="0.2">
      <c r="A317" s="1"/>
      <c r="B317" s="1"/>
      <c r="C317" s="1"/>
    </row>
    <row r="318" spans="1:3" x14ac:dyDescent="0.2">
      <c r="A318" s="1"/>
      <c r="B318" s="1"/>
      <c r="C318" s="1"/>
    </row>
    <row r="319" spans="1:3" x14ac:dyDescent="0.2">
      <c r="A319" s="1"/>
      <c r="B319" s="1"/>
      <c r="C319" s="1"/>
    </row>
    <row r="320" spans="1:3" x14ac:dyDescent="0.2">
      <c r="A320" s="1"/>
      <c r="B320" s="1"/>
      <c r="C320" s="1"/>
    </row>
    <row r="321" spans="1:3" x14ac:dyDescent="0.2">
      <c r="A321" s="1"/>
      <c r="B321" s="1"/>
      <c r="C321" s="1"/>
    </row>
    <row r="322" spans="1:3" x14ac:dyDescent="0.2">
      <c r="A322" s="1"/>
      <c r="B322" s="1"/>
      <c r="C322" s="1"/>
    </row>
    <row r="323" spans="1:3" x14ac:dyDescent="0.2">
      <c r="A323" s="1"/>
      <c r="B323" s="1"/>
      <c r="C323" s="1"/>
    </row>
    <row r="324" spans="1:3" x14ac:dyDescent="0.2">
      <c r="A324" s="1"/>
      <c r="B324" s="1"/>
      <c r="C324" s="1"/>
    </row>
    <row r="325" spans="1:3" x14ac:dyDescent="0.2">
      <c r="A325" s="1"/>
      <c r="B325" s="1"/>
      <c r="C325" s="1"/>
    </row>
    <row r="326" spans="1:3" x14ac:dyDescent="0.2">
      <c r="A326" s="1"/>
      <c r="B326" s="1"/>
      <c r="C326" s="1"/>
    </row>
    <row r="327" spans="1:3" x14ac:dyDescent="0.2">
      <c r="A327" s="1"/>
      <c r="B327" s="1"/>
      <c r="C327" s="1"/>
    </row>
    <row r="328" spans="1:3" x14ac:dyDescent="0.2">
      <c r="A328" s="1"/>
      <c r="B328" s="1"/>
      <c r="C328" s="1"/>
    </row>
    <row r="329" spans="1:3" x14ac:dyDescent="0.2">
      <c r="A329" s="1"/>
      <c r="B329" s="1"/>
      <c r="C329" s="1"/>
    </row>
    <row r="330" spans="1:3" x14ac:dyDescent="0.2">
      <c r="A330" s="1"/>
      <c r="B330" s="1"/>
      <c r="C330" s="1"/>
    </row>
    <row r="331" spans="1:3" x14ac:dyDescent="0.2">
      <c r="A331" s="1"/>
      <c r="B331" s="1"/>
      <c r="C331" s="1"/>
    </row>
    <row r="332" spans="1:3" x14ac:dyDescent="0.2">
      <c r="A332" s="1"/>
      <c r="B332" s="1"/>
      <c r="C332" s="1"/>
    </row>
    <row r="333" spans="1:3" x14ac:dyDescent="0.2">
      <c r="A333" s="1"/>
      <c r="B333" s="1"/>
      <c r="C333" s="1"/>
    </row>
    <row r="334" spans="1:3" x14ac:dyDescent="0.2">
      <c r="A334" s="1"/>
      <c r="B334" s="1"/>
      <c r="C334" s="1"/>
    </row>
    <row r="335" spans="1:3" x14ac:dyDescent="0.2">
      <c r="A335" s="1"/>
      <c r="B335" s="1"/>
      <c r="C335" s="1"/>
    </row>
    <row r="336" spans="1:3" x14ac:dyDescent="0.2">
      <c r="A336" s="1"/>
      <c r="B336" s="1"/>
      <c r="C336" s="1"/>
    </row>
    <row r="337" spans="1:3" x14ac:dyDescent="0.2">
      <c r="A337" s="1"/>
      <c r="B337" s="1"/>
      <c r="C337" s="1"/>
    </row>
    <row r="338" spans="1:3" x14ac:dyDescent="0.2">
      <c r="A338" s="1"/>
      <c r="B338" s="1"/>
      <c r="C338" s="1"/>
    </row>
    <row r="339" spans="1:3" x14ac:dyDescent="0.2">
      <c r="A339" s="1"/>
      <c r="B339" s="1"/>
      <c r="C339" s="1"/>
    </row>
    <row r="340" spans="1:3" x14ac:dyDescent="0.2">
      <c r="A340" s="1"/>
      <c r="B340" s="1"/>
      <c r="C340" s="1"/>
    </row>
    <row r="341" spans="1:3" x14ac:dyDescent="0.2">
      <c r="A341" s="1"/>
      <c r="B341" s="1"/>
      <c r="C341" s="1"/>
    </row>
    <row r="342" spans="1:3" x14ac:dyDescent="0.2">
      <c r="A342" s="1"/>
      <c r="B342" s="1"/>
      <c r="C342" s="1"/>
    </row>
    <row r="343" spans="1:3" x14ac:dyDescent="0.2">
      <c r="A343" s="1"/>
      <c r="B343" s="1"/>
      <c r="C343" s="1"/>
    </row>
    <row r="344" spans="1:3" x14ac:dyDescent="0.2">
      <c r="A344" s="1"/>
      <c r="B344" s="1"/>
      <c r="C344" s="1"/>
    </row>
    <row r="345" spans="1:3" x14ac:dyDescent="0.2">
      <c r="A345" s="1"/>
      <c r="B345" s="1"/>
      <c r="C345" s="1"/>
    </row>
    <row r="346" spans="1:3" x14ac:dyDescent="0.2">
      <c r="A346" s="1"/>
      <c r="B346" s="1"/>
      <c r="C346" s="1"/>
    </row>
    <row r="347" spans="1:3" x14ac:dyDescent="0.2">
      <c r="A347" s="1"/>
      <c r="B347" s="1"/>
      <c r="C347" s="1"/>
    </row>
    <row r="348" spans="1:3" x14ac:dyDescent="0.2">
      <c r="A348" s="1"/>
      <c r="B348" s="1"/>
      <c r="C348" s="1"/>
    </row>
    <row r="349" spans="1:3" x14ac:dyDescent="0.2">
      <c r="A349" s="1"/>
      <c r="B349" s="1"/>
      <c r="C349" s="1"/>
    </row>
    <row r="350" spans="1:3" x14ac:dyDescent="0.2">
      <c r="A350" s="1"/>
      <c r="B350" s="1"/>
      <c r="C350" s="1"/>
    </row>
    <row r="351" spans="1:3" x14ac:dyDescent="0.2">
      <c r="A351" s="1"/>
      <c r="B351" s="1"/>
      <c r="C351" s="1"/>
    </row>
    <row r="352" spans="1:3" x14ac:dyDescent="0.2">
      <c r="A352" s="1"/>
      <c r="B352" s="1"/>
      <c r="C352" s="1"/>
    </row>
    <row r="353" spans="1:3" x14ac:dyDescent="0.2">
      <c r="A353" s="1"/>
      <c r="B353" s="1"/>
      <c r="C353" s="1"/>
    </row>
    <row r="354" spans="1:3" x14ac:dyDescent="0.2">
      <c r="A354" s="1"/>
      <c r="B354" s="1"/>
      <c r="C354" s="1"/>
    </row>
    <row r="355" spans="1:3" x14ac:dyDescent="0.2">
      <c r="A355" s="1"/>
      <c r="B355" s="1"/>
      <c r="C355" s="1"/>
    </row>
    <row r="356" spans="1:3" x14ac:dyDescent="0.2">
      <c r="A356" s="1"/>
      <c r="B356" s="1"/>
      <c r="C356" s="1"/>
    </row>
    <row r="357" spans="1:3" x14ac:dyDescent="0.2">
      <c r="A357" s="1"/>
      <c r="B357" s="1"/>
      <c r="C357" s="1"/>
    </row>
    <row r="358" spans="1:3" x14ac:dyDescent="0.2">
      <c r="A358" s="1"/>
      <c r="B358" s="1"/>
      <c r="C358" s="1"/>
    </row>
    <row r="359" spans="1:3" x14ac:dyDescent="0.2">
      <c r="A359" s="1"/>
      <c r="B359" s="1"/>
      <c r="C359" s="1"/>
    </row>
    <row r="360" spans="1:3" x14ac:dyDescent="0.2">
      <c r="A360" s="1"/>
      <c r="B360" s="1"/>
      <c r="C360" s="1"/>
    </row>
    <row r="361" spans="1:3" x14ac:dyDescent="0.2">
      <c r="A361" s="1"/>
      <c r="B361" s="1"/>
      <c r="C361" s="1"/>
    </row>
    <row r="362" spans="1:3" x14ac:dyDescent="0.2">
      <c r="A362" s="1"/>
      <c r="B362" s="1"/>
      <c r="C362" s="1"/>
    </row>
    <row r="363" spans="1:3" x14ac:dyDescent="0.2">
      <c r="A363" s="1"/>
      <c r="B363" s="1"/>
      <c r="C363" s="1"/>
    </row>
    <row r="364" spans="1:3" x14ac:dyDescent="0.2">
      <c r="A364" s="1"/>
      <c r="B364" s="1"/>
      <c r="C364" s="1"/>
    </row>
    <row r="365" spans="1:3" x14ac:dyDescent="0.2">
      <c r="A365" s="1"/>
      <c r="B365" s="1"/>
      <c r="C365" s="1"/>
    </row>
    <row r="366" spans="1:3" x14ac:dyDescent="0.2">
      <c r="A366" s="1"/>
      <c r="B366" s="1"/>
      <c r="C366" s="1"/>
    </row>
    <row r="367" spans="1:3" x14ac:dyDescent="0.2">
      <c r="A367" s="1"/>
      <c r="B367" s="1"/>
      <c r="C367" s="1"/>
    </row>
    <row r="368" spans="1:3" x14ac:dyDescent="0.2">
      <c r="A368" s="1"/>
      <c r="B368" s="1"/>
      <c r="C368" s="1"/>
    </row>
    <row r="369" spans="1:3" x14ac:dyDescent="0.2">
      <c r="A369" s="1"/>
      <c r="B369" s="1"/>
      <c r="C369" s="1"/>
    </row>
    <row r="370" spans="1:3" x14ac:dyDescent="0.2">
      <c r="A370" s="1"/>
      <c r="B370" s="1"/>
      <c r="C370" s="1"/>
    </row>
    <row r="371" spans="1:3" x14ac:dyDescent="0.2">
      <c r="A371" s="1"/>
      <c r="B371" s="1"/>
      <c r="C371" s="1"/>
    </row>
    <row r="372" spans="1:3" x14ac:dyDescent="0.2">
      <c r="A372" s="1"/>
      <c r="B372" s="1"/>
      <c r="C372" s="1"/>
    </row>
    <row r="373" spans="1:3" x14ac:dyDescent="0.2">
      <c r="A373" s="1"/>
      <c r="B373" s="1"/>
      <c r="C373" s="1"/>
    </row>
    <row r="374" spans="1:3" x14ac:dyDescent="0.2">
      <c r="A374" s="1"/>
      <c r="B374" s="1"/>
      <c r="C374" s="1"/>
    </row>
    <row r="375" spans="1:3" x14ac:dyDescent="0.2">
      <c r="A375" s="1"/>
      <c r="B375" s="1"/>
      <c r="C375" s="1"/>
    </row>
    <row r="376" spans="1:3" x14ac:dyDescent="0.2">
      <c r="A376" s="1"/>
      <c r="B376" s="1"/>
      <c r="C376" s="1"/>
    </row>
    <row r="377" spans="1:3" x14ac:dyDescent="0.2">
      <c r="A377" s="1"/>
      <c r="B377" s="1"/>
      <c r="C377" s="1"/>
    </row>
    <row r="378" spans="1:3" x14ac:dyDescent="0.2">
      <c r="A378" s="1"/>
      <c r="B378" s="1"/>
      <c r="C378" s="1"/>
    </row>
    <row r="379" spans="1:3" x14ac:dyDescent="0.2">
      <c r="A379" s="1"/>
      <c r="B379" s="1"/>
      <c r="C379" s="1"/>
    </row>
    <row r="380" spans="1:3" x14ac:dyDescent="0.2">
      <c r="A380" s="1"/>
      <c r="B380" s="1"/>
      <c r="C380" s="1"/>
    </row>
    <row r="381" spans="1:3" x14ac:dyDescent="0.2">
      <c r="A381" s="1"/>
      <c r="B381" s="1"/>
      <c r="C381" s="1"/>
    </row>
    <row r="382" spans="1:3" x14ac:dyDescent="0.2">
      <c r="A382" s="1"/>
      <c r="B382" s="1"/>
      <c r="C382" s="1"/>
    </row>
    <row r="383" spans="1:3" x14ac:dyDescent="0.2">
      <c r="A383" s="1"/>
      <c r="B383" s="1"/>
      <c r="C383" s="1"/>
    </row>
    <row r="384" spans="1:3" x14ac:dyDescent="0.2">
      <c r="A384" s="1"/>
      <c r="B384" s="1"/>
      <c r="C384" s="1"/>
    </row>
    <row r="385" spans="1:3" x14ac:dyDescent="0.2">
      <c r="A385" s="1"/>
      <c r="B385" s="1"/>
      <c r="C385" s="1"/>
    </row>
    <row r="386" spans="1:3" x14ac:dyDescent="0.2">
      <c r="A386" s="1"/>
      <c r="B386" s="1"/>
      <c r="C386" s="1"/>
    </row>
    <row r="387" spans="1:3" x14ac:dyDescent="0.2">
      <c r="A387" s="1"/>
      <c r="B387" s="1"/>
      <c r="C387" s="1"/>
    </row>
    <row r="388" spans="1:3" x14ac:dyDescent="0.2">
      <c r="A388" s="1"/>
      <c r="B388" s="1"/>
      <c r="C388" s="1"/>
    </row>
    <row r="389" spans="1:3" x14ac:dyDescent="0.2">
      <c r="A389" s="1"/>
      <c r="B389" s="1"/>
      <c r="C389" s="1"/>
    </row>
    <row r="390" spans="1:3" x14ac:dyDescent="0.2">
      <c r="A390" s="1"/>
      <c r="B390" s="1"/>
      <c r="C390" s="1"/>
    </row>
    <row r="391" spans="1:3" x14ac:dyDescent="0.2">
      <c r="A391" s="1"/>
      <c r="B391" s="1"/>
      <c r="C391" s="1"/>
    </row>
    <row r="392" spans="1:3" x14ac:dyDescent="0.2">
      <c r="A392" s="1"/>
      <c r="B392" s="1"/>
      <c r="C392" s="1"/>
    </row>
    <row r="393" spans="1:3" x14ac:dyDescent="0.2">
      <c r="A393" s="1"/>
      <c r="B393" s="1"/>
      <c r="C393" s="1"/>
    </row>
    <row r="394" spans="1:3" x14ac:dyDescent="0.2">
      <c r="A394" s="1"/>
      <c r="B394" s="1"/>
      <c r="C394" s="1"/>
    </row>
    <row r="395" spans="1:3" x14ac:dyDescent="0.2">
      <c r="A395" s="1"/>
      <c r="B395" s="1"/>
      <c r="C395" s="1"/>
    </row>
    <row r="396" spans="1:3" x14ac:dyDescent="0.2">
      <c r="A396" s="1"/>
      <c r="B396" s="1"/>
      <c r="C396" s="1"/>
    </row>
    <row r="397" spans="1:3" x14ac:dyDescent="0.2">
      <c r="A397" s="1"/>
      <c r="B397" s="1"/>
      <c r="C397" s="1"/>
    </row>
    <row r="398" spans="1:3" x14ac:dyDescent="0.2">
      <c r="A398" s="1"/>
      <c r="B398" s="1"/>
      <c r="C398" s="1"/>
    </row>
    <row r="399" spans="1:3" x14ac:dyDescent="0.2">
      <c r="A399" s="1"/>
      <c r="B399" s="1"/>
      <c r="C399" s="1"/>
    </row>
    <row r="400" spans="1:3" x14ac:dyDescent="0.2">
      <c r="A400" s="1"/>
      <c r="B400" s="1"/>
      <c r="C400" s="1"/>
    </row>
    <row r="401" spans="1:3" x14ac:dyDescent="0.2">
      <c r="A401" s="1"/>
      <c r="B401" s="1"/>
      <c r="C401" s="1"/>
    </row>
    <row r="402" spans="1:3" x14ac:dyDescent="0.2">
      <c r="A402" s="1"/>
      <c r="B402" s="1"/>
      <c r="C402" s="1"/>
    </row>
    <row r="403" spans="1:3" x14ac:dyDescent="0.2">
      <c r="A403" s="1"/>
      <c r="B403" s="1"/>
      <c r="C403" s="1"/>
    </row>
    <row r="404" spans="1:3" x14ac:dyDescent="0.2">
      <c r="A404" s="1"/>
      <c r="B404" s="1"/>
      <c r="C404" s="1"/>
    </row>
    <row r="405" spans="1:3" x14ac:dyDescent="0.2">
      <c r="A405" s="1"/>
      <c r="B405" s="1"/>
      <c r="C405" s="1"/>
    </row>
    <row r="406" spans="1:3" x14ac:dyDescent="0.2">
      <c r="A406" s="1"/>
      <c r="B406" s="1"/>
      <c r="C406" s="1"/>
    </row>
    <row r="407" spans="1:3" x14ac:dyDescent="0.2">
      <c r="A407" s="1"/>
      <c r="B407" s="1"/>
      <c r="C407" s="1"/>
    </row>
    <row r="408" spans="1:3" x14ac:dyDescent="0.2">
      <c r="A408" s="1"/>
      <c r="B408" s="1"/>
      <c r="C408" s="1"/>
    </row>
    <row r="409" spans="1:3" x14ac:dyDescent="0.2">
      <c r="A409" s="1"/>
      <c r="B409" s="1"/>
      <c r="C409" s="1"/>
    </row>
    <row r="410" spans="1:3" x14ac:dyDescent="0.2">
      <c r="A410" s="1"/>
      <c r="B410" s="1"/>
      <c r="C410" s="1"/>
    </row>
    <row r="411" spans="1:3" x14ac:dyDescent="0.2">
      <c r="A411" s="1"/>
      <c r="B411" s="1"/>
      <c r="C411" s="1"/>
    </row>
    <row r="412" spans="1:3" x14ac:dyDescent="0.2">
      <c r="A412" s="1"/>
      <c r="B412" s="1"/>
      <c r="C412" s="1"/>
    </row>
    <row r="413" spans="1:3" x14ac:dyDescent="0.2">
      <c r="A413" s="1"/>
      <c r="B413" s="1"/>
      <c r="C413" s="1"/>
    </row>
    <row r="414" spans="1:3" x14ac:dyDescent="0.2">
      <c r="A414" s="1"/>
      <c r="B414" s="1"/>
      <c r="C414" s="1"/>
    </row>
    <row r="415" spans="1:3" x14ac:dyDescent="0.2">
      <c r="A415" s="1"/>
      <c r="B415" s="1"/>
      <c r="C415" s="1"/>
    </row>
    <row r="416" spans="1:3" x14ac:dyDescent="0.2">
      <c r="A416" s="1"/>
      <c r="B416" s="1"/>
      <c r="C416" s="1"/>
    </row>
    <row r="417" spans="1:3" x14ac:dyDescent="0.2">
      <c r="A417" s="1"/>
      <c r="B417" s="1"/>
      <c r="C417" s="1"/>
    </row>
    <row r="418" spans="1:3" x14ac:dyDescent="0.2">
      <c r="A418" s="1"/>
      <c r="B418" s="1"/>
      <c r="C418" s="1"/>
    </row>
    <row r="419" spans="1:3" x14ac:dyDescent="0.2">
      <c r="A419" s="1"/>
      <c r="B419" s="1"/>
      <c r="C419" s="1"/>
    </row>
    <row r="420" spans="1:3" x14ac:dyDescent="0.2">
      <c r="A420" s="1"/>
      <c r="B420" s="1"/>
      <c r="C420" s="1"/>
    </row>
    <row r="421" spans="1:3" x14ac:dyDescent="0.2">
      <c r="A421" s="1"/>
      <c r="B421" s="1"/>
      <c r="C421" s="1"/>
    </row>
    <row r="422" spans="1:3" x14ac:dyDescent="0.2">
      <c r="A422" s="1"/>
      <c r="B422" s="1"/>
      <c r="C422" s="1"/>
    </row>
    <row r="423" spans="1:3" x14ac:dyDescent="0.2">
      <c r="A423" s="1"/>
      <c r="B423" s="1"/>
      <c r="C423" s="1"/>
    </row>
    <row r="424" spans="1:3" x14ac:dyDescent="0.2">
      <c r="A424" s="1"/>
      <c r="B424" s="1"/>
      <c r="C424" s="1"/>
    </row>
    <row r="425" spans="1:3" x14ac:dyDescent="0.2">
      <c r="A425" s="1"/>
      <c r="B425" s="1"/>
      <c r="C425" s="1"/>
    </row>
    <row r="426" spans="1:3" x14ac:dyDescent="0.2">
      <c r="A426" s="1"/>
      <c r="B426" s="1"/>
      <c r="C426" s="1"/>
    </row>
    <row r="427" spans="1:3" x14ac:dyDescent="0.2">
      <c r="A427" s="1"/>
      <c r="B427" s="1"/>
      <c r="C427" s="1"/>
    </row>
    <row r="428" spans="1:3" x14ac:dyDescent="0.2">
      <c r="A428" s="1"/>
      <c r="B428" s="1"/>
      <c r="C428" s="1"/>
    </row>
    <row r="429" spans="1:3" x14ac:dyDescent="0.2">
      <c r="A429" s="1"/>
      <c r="B429" s="1"/>
      <c r="C429" s="1"/>
    </row>
    <row r="430" spans="1:3" x14ac:dyDescent="0.2">
      <c r="A430" s="1"/>
      <c r="B430" s="1"/>
      <c r="C430" s="1"/>
    </row>
    <row r="431" spans="1:3" x14ac:dyDescent="0.2">
      <c r="A431" s="1"/>
      <c r="B431" s="1"/>
      <c r="C431" s="1"/>
    </row>
    <row r="432" spans="1:3" x14ac:dyDescent="0.2">
      <c r="A432" s="1"/>
      <c r="B432" s="1"/>
      <c r="C432" s="1"/>
    </row>
    <row r="433" spans="1:3" x14ac:dyDescent="0.2">
      <c r="A433" s="1"/>
      <c r="B433" s="1"/>
      <c r="C433" s="1"/>
    </row>
    <row r="434" spans="1:3" x14ac:dyDescent="0.2">
      <c r="A434" s="1"/>
      <c r="B434" s="1"/>
      <c r="C434" s="1"/>
    </row>
    <row r="435" spans="1:3" x14ac:dyDescent="0.2">
      <c r="A435" s="1"/>
      <c r="B435" s="1"/>
      <c r="C435" s="1"/>
    </row>
    <row r="436" spans="1:3" x14ac:dyDescent="0.2">
      <c r="A436" s="1"/>
      <c r="B436" s="1"/>
      <c r="C436" s="1"/>
    </row>
    <row r="437" spans="1:3" x14ac:dyDescent="0.2">
      <c r="A437" s="1"/>
      <c r="B437" s="1"/>
      <c r="C437" s="1"/>
    </row>
    <row r="438" spans="1:3" x14ac:dyDescent="0.2">
      <c r="A438" s="1"/>
      <c r="B438" s="1"/>
      <c r="C438" s="1"/>
    </row>
    <row r="439" spans="1:3" x14ac:dyDescent="0.2">
      <c r="A439" s="1"/>
      <c r="B439" s="1"/>
      <c r="C439" s="1"/>
    </row>
    <row r="440" spans="1:3" x14ac:dyDescent="0.2">
      <c r="A440" s="1"/>
      <c r="B440" s="1"/>
      <c r="C440" s="1"/>
    </row>
    <row r="441" spans="1:3" x14ac:dyDescent="0.2">
      <c r="A441" s="1"/>
      <c r="B441" s="1"/>
      <c r="C441" s="1"/>
    </row>
    <row r="442" spans="1:3" x14ac:dyDescent="0.2">
      <c r="A442" s="1"/>
      <c r="B442" s="1"/>
      <c r="C442" s="1"/>
    </row>
    <row r="443" spans="1:3" x14ac:dyDescent="0.2">
      <c r="A443" s="1"/>
      <c r="B443" s="1"/>
      <c r="C443" s="1"/>
    </row>
    <row r="444" spans="1:3" x14ac:dyDescent="0.2">
      <c r="A444" s="1"/>
      <c r="B444" s="1"/>
      <c r="C444" s="1"/>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GU891"/>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3" style="5" customWidth="1"/>
    <col min="2" max="2" width="6.7109375" style="5" customWidth="1"/>
    <col min="3" max="3" width="60.140625" style="5" customWidth="1"/>
    <col min="4" max="4" width="6.85546875" style="5" customWidth="1"/>
    <col min="5" max="5" width="16.85546875" style="1" customWidth="1"/>
    <col min="6" max="6" width="13.85546875" style="1" customWidth="1"/>
    <col min="7" max="7" width="27" style="1" customWidth="1"/>
    <col min="8" max="8" width="18.140625" style="5" customWidth="1"/>
    <col min="9" max="9" width="14.140625" style="1" customWidth="1"/>
    <col min="10" max="10" width="4.5703125" style="1" customWidth="1"/>
    <col min="11" max="11" width="36.7109375" style="1" customWidth="1"/>
    <col min="12" max="176" width="9.140625" style="1"/>
    <col min="177" max="16384" width="9.140625" style="5"/>
  </cols>
  <sheetData>
    <row r="1" spans="1:191" s="56" customFormat="1" ht="61.5" customHeight="1" x14ac:dyDescent="0.9">
      <c r="A1" s="64" t="e" vm="1">
        <v>#VALUE!</v>
      </c>
      <c r="B1" s="57" t="s">
        <v>125</v>
      </c>
      <c r="C1" s="58"/>
      <c r="D1" s="58"/>
      <c r="E1" s="58"/>
      <c r="H1" s="55" t="s">
        <v>171</v>
      </c>
      <c r="I1" s="59"/>
      <c r="K1" s="60"/>
    </row>
    <row r="2" spans="1:191" s="56" customFormat="1" ht="15" customHeight="1" x14ac:dyDescent="0.35">
      <c r="A2" s="64"/>
      <c r="B2" s="61" t="s">
        <v>126</v>
      </c>
      <c r="C2" s="58"/>
      <c r="D2" s="58"/>
      <c r="E2" s="58"/>
      <c r="H2" s="62" t="s">
        <v>23</v>
      </c>
      <c r="I2" s="59"/>
    </row>
    <row r="3" spans="1:191" s="66" customFormat="1" ht="24" customHeight="1" x14ac:dyDescent="0.2">
      <c r="A3" s="65" t="s">
        <v>0</v>
      </c>
      <c r="B3" s="85" t="s">
        <v>177</v>
      </c>
      <c r="C3" s="86"/>
      <c r="D3" s="86"/>
      <c r="E3" s="86"/>
      <c r="F3" s="86"/>
      <c r="G3" s="87"/>
      <c r="H3" s="69" t="s">
        <v>77</v>
      </c>
      <c r="I3" s="70">
        <f>+F277</f>
        <v>0</v>
      </c>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row>
    <row r="4" spans="1:191" s="7" customFormat="1" ht="22.5" customHeight="1" x14ac:dyDescent="0.2">
      <c r="A4" s="67" t="s">
        <v>172</v>
      </c>
      <c r="B4" s="6"/>
      <c r="C4" s="6"/>
      <c r="D4" s="6"/>
      <c r="E4" s="6"/>
      <c r="F4" s="1"/>
      <c r="G4" s="6"/>
      <c r="H4" s="38"/>
      <c r="I4" s="39"/>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row>
    <row r="5" spans="1:191" s="7" customFormat="1" ht="23.25" customHeight="1" x14ac:dyDescent="0.2">
      <c r="A5" s="2" t="s">
        <v>127</v>
      </c>
      <c r="B5" s="8"/>
      <c r="C5" s="6"/>
      <c r="D5" s="6"/>
      <c r="E5" s="6"/>
      <c r="F5" s="1"/>
      <c r="G5" s="6"/>
      <c r="H5" s="38" t="s">
        <v>78</v>
      </c>
      <c r="I5" s="39">
        <f>+I277</f>
        <v>0</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row>
    <row r="6" spans="1:191" s="7" customFormat="1" ht="52.5" customHeight="1" x14ac:dyDescent="0.35">
      <c r="A6" s="9" t="s">
        <v>1</v>
      </c>
      <c r="B6" s="10" t="s">
        <v>2</v>
      </c>
      <c r="C6" s="68" t="s">
        <v>173</v>
      </c>
      <c r="D6" s="3"/>
      <c r="E6" s="1"/>
      <c r="F6" s="1"/>
      <c r="G6" s="1"/>
      <c r="H6" s="38" t="s">
        <v>79</v>
      </c>
      <c r="I6" s="39">
        <f>+F278</f>
        <v>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row>
    <row r="7" spans="1:191" ht="16.149999999999999" customHeight="1" x14ac:dyDescent="0.2">
      <c r="E7" s="11"/>
      <c r="F7" s="5"/>
      <c r="G7" s="11"/>
      <c r="I7" s="11"/>
    </row>
    <row r="8" spans="1:191" ht="16.149999999999999" customHeight="1" x14ac:dyDescent="0.2">
      <c r="C8" s="12" t="s">
        <v>57</v>
      </c>
      <c r="D8" s="4" t="s">
        <v>76</v>
      </c>
      <c r="E8" s="4" t="s">
        <v>77</v>
      </c>
      <c r="F8" s="15" t="s">
        <v>23</v>
      </c>
      <c r="G8" s="4"/>
      <c r="H8" s="16" t="s">
        <v>78</v>
      </c>
      <c r="I8" s="15" t="s">
        <v>23</v>
      </c>
      <c r="K8" s="17" t="s">
        <v>80</v>
      </c>
    </row>
    <row r="9" spans="1:191" ht="16.149999999999999" customHeight="1" x14ac:dyDescent="0.2">
      <c r="A9" s="14" t="s">
        <v>3</v>
      </c>
      <c r="B9" s="5" t="s">
        <v>4</v>
      </c>
      <c r="C9" s="5" t="s">
        <v>110</v>
      </c>
      <c r="D9" s="5">
        <v>0</v>
      </c>
      <c r="E9" s="18">
        <v>33418</v>
      </c>
      <c r="F9" s="5">
        <f>+D9*E9</f>
        <v>0</v>
      </c>
      <c r="G9" s="18"/>
      <c r="H9" s="13">
        <f>+E9*0.2</f>
        <v>6683.6</v>
      </c>
      <c r="I9" s="5">
        <f>+D9*H9</f>
        <v>0</v>
      </c>
    </row>
    <row r="10" spans="1:191" ht="16.149999999999999" customHeight="1" x14ac:dyDescent="0.2">
      <c r="A10" s="14" t="s">
        <v>5</v>
      </c>
      <c r="B10" s="5" t="s">
        <v>6</v>
      </c>
      <c r="C10" s="5" t="s">
        <v>110</v>
      </c>
      <c r="D10" s="5">
        <v>0</v>
      </c>
      <c r="E10" s="18">
        <v>24061</v>
      </c>
      <c r="F10" s="5">
        <f t="shared" ref="F10:F15" si="0">+D10*E10</f>
        <v>0</v>
      </c>
      <c r="G10" s="18"/>
      <c r="H10" s="13">
        <f t="shared" ref="H10:H16" si="1">+E10*0.2</f>
        <v>4812.2</v>
      </c>
      <c r="I10" s="5">
        <f t="shared" ref="I10:I15" si="2">+D10*H10</f>
        <v>0</v>
      </c>
      <c r="K10" s="1" t="s">
        <v>114</v>
      </c>
    </row>
    <row r="11" spans="1:191" ht="16.149999999999999" customHeight="1" x14ac:dyDescent="0.2">
      <c r="A11" s="14" t="s">
        <v>7</v>
      </c>
      <c r="B11" s="5" t="s">
        <v>8</v>
      </c>
      <c r="C11" s="5" t="s">
        <v>110</v>
      </c>
      <c r="D11" s="5">
        <v>0</v>
      </c>
      <c r="E11" s="18">
        <v>16710</v>
      </c>
      <c r="F11" s="5">
        <f t="shared" si="0"/>
        <v>0</v>
      </c>
      <c r="G11" s="18"/>
      <c r="H11" s="13">
        <f t="shared" si="1"/>
        <v>3342</v>
      </c>
      <c r="I11" s="5">
        <f t="shared" si="2"/>
        <v>0</v>
      </c>
      <c r="K11" s="1" t="s">
        <v>114</v>
      </c>
    </row>
    <row r="12" spans="1:191" ht="16.149999999999999" customHeight="1" x14ac:dyDescent="0.2">
      <c r="A12" s="14" t="s">
        <v>9</v>
      </c>
      <c r="B12" s="5" t="s">
        <v>10</v>
      </c>
      <c r="C12" s="5" t="s">
        <v>110</v>
      </c>
      <c r="D12" s="5">
        <v>0</v>
      </c>
      <c r="E12" s="18">
        <v>13037</v>
      </c>
      <c r="F12" s="5">
        <f t="shared" si="0"/>
        <v>0</v>
      </c>
      <c r="G12" s="18"/>
      <c r="H12" s="13">
        <f t="shared" si="1"/>
        <v>2607.4</v>
      </c>
      <c r="I12" s="5">
        <f t="shared" si="2"/>
        <v>0</v>
      </c>
      <c r="K12" s="1" t="s">
        <v>114</v>
      </c>
    </row>
    <row r="13" spans="1:191" ht="16.149999999999999" customHeight="1" x14ac:dyDescent="0.2">
      <c r="A13" s="14" t="s">
        <v>11</v>
      </c>
      <c r="B13" s="5" t="s">
        <v>12</v>
      </c>
      <c r="C13" s="5" t="s">
        <v>110</v>
      </c>
      <c r="D13" s="5">
        <v>0</v>
      </c>
      <c r="E13" s="18">
        <v>10026</v>
      </c>
      <c r="F13" s="5">
        <f t="shared" si="0"/>
        <v>0</v>
      </c>
      <c r="G13" s="18"/>
      <c r="H13" s="13">
        <f t="shared" si="1"/>
        <v>2005.2</v>
      </c>
      <c r="I13" s="5">
        <f t="shared" si="2"/>
        <v>0</v>
      </c>
      <c r="K13" s="1" t="s">
        <v>114</v>
      </c>
    </row>
    <row r="14" spans="1:191" ht="16.149999999999999" customHeight="1" x14ac:dyDescent="0.2">
      <c r="C14" s="5" t="s">
        <v>111</v>
      </c>
      <c r="D14" s="5">
        <v>0</v>
      </c>
      <c r="E14" s="18">
        <v>3409</v>
      </c>
      <c r="F14" s="5">
        <f t="shared" si="0"/>
        <v>0</v>
      </c>
      <c r="G14" s="18"/>
      <c r="H14" s="13">
        <f t="shared" si="1"/>
        <v>681.80000000000007</v>
      </c>
      <c r="I14" s="5">
        <f t="shared" si="2"/>
        <v>0</v>
      </c>
      <c r="K14" s="1" t="s">
        <v>114</v>
      </c>
    </row>
    <row r="15" spans="1:191" ht="16.149999999999999" customHeight="1" x14ac:dyDescent="0.2">
      <c r="C15" s="5" t="s">
        <v>112</v>
      </c>
      <c r="D15" s="5">
        <v>0</v>
      </c>
      <c r="E15" s="18">
        <v>1539</v>
      </c>
      <c r="F15" s="5">
        <f t="shared" si="0"/>
        <v>0</v>
      </c>
      <c r="G15" s="18"/>
      <c r="H15" s="13">
        <f t="shared" si="1"/>
        <v>307.8</v>
      </c>
      <c r="I15" s="5">
        <f t="shared" si="2"/>
        <v>0</v>
      </c>
      <c r="K15" s="1" t="s">
        <v>81</v>
      </c>
    </row>
    <row r="16" spans="1:191" ht="16.149999999999999" customHeight="1" x14ac:dyDescent="0.2">
      <c r="C16" s="5" t="s">
        <v>113</v>
      </c>
      <c r="D16" s="5">
        <v>0</v>
      </c>
      <c r="E16" s="18">
        <v>1002</v>
      </c>
      <c r="F16" s="5">
        <f t="shared" ref="F16" si="3">+D16*E16</f>
        <v>0</v>
      </c>
      <c r="G16" s="18"/>
      <c r="H16" s="13">
        <f t="shared" si="1"/>
        <v>200.4</v>
      </c>
      <c r="I16" s="5">
        <f t="shared" ref="I16" si="4">+D16*H16</f>
        <v>0</v>
      </c>
      <c r="K16" s="1" t="s">
        <v>82</v>
      </c>
    </row>
    <row r="17" spans="3:11" ht="37.5" customHeight="1" x14ac:dyDescent="0.2">
      <c r="C17" s="54" t="s">
        <v>165</v>
      </c>
      <c r="E17" s="5"/>
      <c r="F17" s="5"/>
      <c r="G17" s="5"/>
      <c r="H17" s="13"/>
      <c r="I17" s="5"/>
    </row>
    <row r="18" spans="3:11" ht="16.149999999999999" customHeight="1" x14ac:dyDescent="0.2">
      <c r="C18" s="5" t="s">
        <v>16</v>
      </c>
      <c r="D18" s="5">
        <v>0</v>
      </c>
      <c r="E18" s="18">
        <v>4456</v>
      </c>
      <c r="F18" s="5">
        <f t="shared" ref="F18:F27" si="5">+D18*E18</f>
        <v>0</v>
      </c>
      <c r="G18" s="18"/>
      <c r="H18" s="13">
        <f t="shared" ref="H18:H27" si="6">+E18*0.2</f>
        <v>891.2</v>
      </c>
      <c r="I18" s="5">
        <f t="shared" ref="I18:I27" si="7">+D18*H18</f>
        <v>0</v>
      </c>
      <c r="K18" s="1" t="s">
        <v>83</v>
      </c>
    </row>
    <row r="19" spans="3:11" ht="16.149999999999999" customHeight="1" x14ac:dyDescent="0.2">
      <c r="C19" s="5" t="s">
        <v>17</v>
      </c>
      <c r="D19" s="5">
        <v>0</v>
      </c>
      <c r="E19" s="18">
        <v>8354</v>
      </c>
      <c r="F19" s="5">
        <f t="shared" si="5"/>
        <v>0</v>
      </c>
      <c r="G19" s="18"/>
      <c r="H19" s="13">
        <f t="shared" si="6"/>
        <v>1670.8000000000002</v>
      </c>
      <c r="I19" s="5">
        <f t="shared" si="7"/>
        <v>0</v>
      </c>
      <c r="K19" s="1" t="s">
        <v>83</v>
      </c>
    </row>
    <row r="20" spans="3:11" ht="16.149999999999999" customHeight="1" x14ac:dyDescent="0.2">
      <c r="C20" s="5" t="s">
        <v>33</v>
      </c>
      <c r="D20" s="5">
        <v>0</v>
      </c>
      <c r="E20" s="18">
        <v>3899</v>
      </c>
      <c r="F20" s="5">
        <f t="shared" si="5"/>
        <v>0</v>
      </c>
      <c r="G20" s="18"/>
      <c r="H20" s="13">
        <f t="shared" si="6"/>
        <v>779.80000000000007</v>
      </c>
      <c r="I20" s="5">
        <f t="shared" si="7"/>
        <v>0</v>
      </c>
      <c r="K20" s="1" t="s">
        <v>83</v>
      </c>
    </row>
    <row r="21" spans="3:11" ht="16.149999999999999" customHeight="1" x14ac:dyDescent="0.2">
      <c r="C21" s="5" t="s">
        <v>18</v>
      </c>
      <c r="D21" s="5">
        <v>0</v>
      </c>
      <c r="E21" s="18">
        <v>13089</v>
      </c>
      <c r="F21" s="5">
        <f t="shared" si="5"/>
        <v>0</v>
      </c>
      <c r="G21" s="18"/>
      <c r="H21" s="13">
        <f t="shared" si="6"/>
        <v>2617.8000000000002</v>
      </c>
      <c r="I21" s="5">
        <f t="shared" si="7"/>
        <v>0</v>
      </c>
      <c r="K21" s="1" t="s">
        <v>83</v>
      </c>
    </row>
    <row r="22" spans="3:11" ht="16.149999999999999" customHeight="1" x14ac:dyDescent="0.2">
      <c r="C22" s="5" t="s">
        <v>34</v>
      </c>
      <c r="D22" s="5">
        <v>0</v>
      </c>
      <c r="E22" s="18">
        <v>8633</v>
      </c>
      <c r="F22" s="5">
        <f t="shared" si="5"/>
        <v>0</v>
      </c>
      <c r="G22" s="18"/>
      <c r="H22" s="13">
        <f t="shared" si="6"/>
        <v>1726.6000000000001</v>
      </c>
      <c r="I22" s="5">
        <f t="shared" si="7"/>
        <v>0</v>
      </c>
      <c r="K22" s="1" t="s">
        <v>83</v>
      </c>
    </row>
    <row r="23" spans="3:11" ht="16.149999999999999" customHeight="1" x14ac:dyDescent="0.2">
      <c r="C23" s="5" t="s">
        <v>35</v>
      </c>
      <c r="D23" s="5">
        <v>0</v>
      </c>
      <c r="E23" s="18">
        <v>4735</v>
      </c>
      <c r="F23" s="5">
        <f t="shared" si="5"/>
        <v>0</v>
      </c>
      <c r="G23" s="18"/>
      <c r="H23" s="13">
        <f t="shared" si="6"/>
        <v>947</v>
      </c>
      <c r="I23" s="5">
        <f t="shared" si="7"/>
        <v>0</v>
      </c>
      <c r="K23" s="1" t="s">
        <v>83</v>
      </c>
    </row>
    <row r="24" spans="3:11" ht="16.149999999999999" customHeight="1" x14ac:dyDescent="0.2">
      <c r="C24" s="5" t="s">
        <v>72</v>
      </c>
      <c r="D24" s="5">
        <v>0</v>
      </c>
      <c r="E24" s="18">
        <v>24396</v>
      </c>
      <c r="F24" s="5">
        <f t="shared" si="5"/>
        <v>0</v>
      </c>
      <c r="G24" s="18"/>
      <c r="H24" s="13">
        <f t="shared" si="6"/>
        <v>4879.2</v>
      </c>
      <c r="I24" s="5">
        <f t="shared" si="7"/>
        <v>0</v>
      </c>
      <c r="K24" s="1" t="s">
        <v>83</v>
      </c>
    </row>
    <row r="25" spans="3:11" ht="16.149999999999999" customHeight="1" x14ac:dyDescent="0.2">
      <c r="C25" s="5" t="s">
        <v>73</v>
      </c>
      <c r="D25" s="5">
        <v>0</v>
      </c>
      <c r="E25" s="18">
        <v>19940</v>
      </c>
      <c r="F25" s="5">
        <f t="shared" si="5"/>
        <v>0</v>
      </c>
      <c r="G25" s="18"/>
      <c r="H25" s="13">
        <f t="shared" si="6"/>
        <v>3988</v>
      </c>
      <c r="I25" s="5">
        <f t="shared" si="7"/>
        <v>0</v>
      </c>
      <c r="K25" s="1" t="s">
        <v>83</v>
      </c>
    </row>
    <row r="26" spans="3:11" ht="16.149999999999999" customHeight="1" x14ac:dyDescent="0.2">
      <c r="C26" s="5" t="s">
        <v>74</v>
      </c>
      <c r="D26" s="5">
        <v>0</v>
      </c>
      <c r="E26" s="18">
        <v>16041</v>
      </c>
      <c r="F26" s="5">
        <f t="shared" si="5"/>
        <v>0</v>
      </c>
      <c r="G26" s="18"/>
      <c r="H26" s="13">
        <f t="shared" si="6"/>
        <v>3208.2000000000003</v>
      </c>
      <c r="I26" s="5">
        <f t="shared" si="7"/>
        <v>0</v>
      </c>
      <c r="K26" s="1" t="s">
        <v>83</v>
      </c>
    </row>
    <row r="27" spans="3:11" ht="16.149999999999999" customHeight="1" x14ac:dyDescent="0.2">
      <c r="C27" s="5" t="s">
        <v>75</v>
      </c>
      <c r="D27" s="5">
        <v>0</v>
      </c>
      <c r="E27" s="18">
        <v>11307</v>
      </c>
      <c r="F27" s="5">
        <f t="shared" si="5"/>
        <v>0</v>
      </c>
      <c r="G27" s="18"/>
      <c r="H27" s="13">
        <f t="shared" si="6"/>
        <v>2261.4</v>
      </c>
      <c r="I27" s="5">
        <f t="shared" si="7"/>
        <v>0</v>
      </c>
      <c r="K27" s="1" t="s">
        <v>83</v>
      </c>
    </row>
    <row r="28" spans="3:11" ht="16.149999999999999" customHeight="1" x14ac:dyDescent="0.2">
      <c r="E28" s="5"/>
      <c r="F28" s="5"/>
      <c r="G28" s="5"/>
      <c r="H28" s="13"/>
      <c r="I28" s="5"/>
    </row>
    <row r="29" spans="3:11" ht="16.149999999999999" customHeight="1" x14ac:dyDescent="0.2">
      <c r="C29" s="5" t="s">
        <v>19</v>
      </c>
      <c r="D29" s="5">
        <v>0</v>
      </c>
      <c r="E29" s="18">
        <v>863</v>
      </c>
      <c r="F29" s="5">
        <f t="shared" ref="F29:F32" si="8">+D29*E29</f>
        <v>0</v>
      </c>
      <c r="G29" s="18"/>
      <c r="H29" s="13">
        <f t="shared" ref="H29:H32" si="9">+E29*0.2</f>
        <v>172.60000000000002</v>
      </c>
      <c r="I29" s="5">
        <f t="shared" ref="I29:I32" si="10">+D29*H29</f>
        <v>0</v>
      </c>
      <c r="K29" s="1" t="s">
        <v>83</v>
      </c>
    </row>
    <row r="30" spans="3:11" ht="16.149999999999999" customHeight="1" x14ac:dyDescent="0.2">
      <c r="C30" s="5" t="s">
        <v>20</v>
      </c>
      <c r="D30" s="5">
        <v>0</v>
      </c>
      <c r="E30" s="18">
        <v>1198</v>
      </c>
      <c r="F30" s="5">
        <f t="shared" si="8"/>
        <v>0</v>
      </c>
      <c r="G30" s="18"/>
      <c r="H30" s="13">
        <f t="shared" si="9"/>
        <v>239.60000000000002</v>
      </c>
      <c r="I30" s="5">
        <f t="shared" si="10"/>
        <v>0</v>
      </c>
      <c r="K30" s="1" t="s">
        <v>83</v>
      </c>
    </row>
    <row r="31" spans="3:11" ht="16.149999999999999" customHeight="1" x14ac:dyDescent="0.2">
      <c r="C31" s="5" t="s">
        <v>21</v>
      </c>
      <c r="D31" s="5">
        <v>0</v>
      </c>
      <c r="E31" s="18">
        <v>2311</v>
      </c>
      <c r="F31" s="5">
        <f t="shared" si="8"/>
        <v>0</v>
      </c>
      <c r="G31" s="18"/>
      <c r="H31" s="13">
        <f t="shared" si="9"/>
        <v>462.20000000000005</v>
      </c>
      <c r="I31" s="5">
        <f t="shared" si="10"/>
        <v>0</v>
      </c>
      <c r="K31" s="1" t="s">
        <v>83</v>
      </c>
    </row>
    <row r="32" spans="3:11" ht="16.149999999999999" customHeight="1" x14ac:dyDescent="0.2">
      <c r="C32" s="5" t="s">
        <v>22</v>
      </c>
      <c r="D32" s="5">
        <v>0</v>
      </c>
      <c r="E32" s="18">
        <v>3454</v>
      </c>
      <c r="F32" s="5">
        <f t="shared" si="8"/>
        <v>0</v>
      </c>
      <c r="G32" s="18"/>
      <c r="H32" s="13">
        <f t="shared" si="9"/>
        <v>690.80000000000007</v>
      </c>
      <c r="I32" s="5">
        <f t="shared" si="10"/>
        <v>0</v>
      </c>
      <c r="K32" s="1" t="s">
        <v>83</v>
      </c>
    </row>
    <row r="33" spans="1:11" ht="16.149999999999999" customHeight="1" x14ac:dyDescent="0.2">
      <c r="E33" s="5"/>
      <c r="F33" s="19"/>
      <c r="G33" s="5"/>
      <c r="H33" s="13"/>
      <c r="I33" s="19"/>
    </row>
    <row r="34" spans="1:11" ht="16.149999999999999" customHeight="1" x14ac:dyDescent="0.2">
      <c r="A34" s="19" t="s">
        <v>23</v>
      </c>
      <c r="B34" s="19"/>
      <c r="C34" s="19"/>
      <c r="D34" s="20"/>
      <c r="E34" s="5"/>
      <c r="F34" s="20">
        <f>SUM(F8:F33)</f>
        <v>0</v>
      </c>
      <c r="G34" s="5"/>
      <c r="H34" s="21"/>
      <c r="I34" s="20">
        <f>SUM(I8:I33)</f>
        <v>0</v>
      </c>
    </row>
    <row r="35" spans="1:11" ht="16.149999999999999" customHeight="1" x14ac:dyDescent="0.2">
      <c r="E35" s="5"/>
      <c r="F35" s="5"/>
      <c r="G35" s="5"/>
      <c r="H35" s="13"/>
      <c r="I35" s="5"/>
    </row>
    <row r="36" spans="1:11" ht="16.149999999999999" customHeight="1" x14ac:dyDescent="0.2">
      <c r="C36" s="5" t="s">
        <v>24</v>
      </c>
      <c r="D36" s="5">
        <v>0</v>
      </c>
      <c r="E36" s="22">
        <v>6.8000000000000005E-2</v>
      </c>
      <c r="F36" s="5">
        <f t="shared" ref="F36:F38" si="11">+D36*E36</f>
        <v>0</v>
      </c>
      <c r="G36" s="22"/>
      <c r="H36" s="13"/>
      <c r="I36" s="5"/>
      <c r="K36" s="1" t="s">
        <v>84</v>
      </c>
    </row>
    <row r="37" spans="1:11" ht="16.149999999999999" customHeight="1" x14ac:dyDescent="0.2">
      <c r="C37" s="5" t="s">
        <v>128</v>
      </c>
      <c r="D37" s="5">
        <v>0</v>
      </c>
      <c r="E37" s="22">
        <v>6.8000000000000005E-2</v>
      </c>
      <c r="F37" s="5">
        <f t="shared" ref="F37" si="12">+D37*E37</f>
        <v>0</v>
      </c>
      <c r="G37" s="22"/>
      <c r="H37" s="13"/>
      <c r="I37" s="5"/>
      <c r="K37" s="23" t="s">
        <v>129</v>
      </c>
    </row>
    <row r="38" spans="1:11" ht="16.149999999999999" customHeight="1" x14ac:dyDescent="0.2">
      <c r="C38" s="5" t="s">
        <v>178</v>
      </c>
      <c r="D38" s="5">
        <v>0</v>
      </c>
      <c r="E38" s="18">
        <v>0</v>
      </c>
      <c r="F38" s="5">
        <f t="shared" si="11"/>
        <v>0</v>
      </c>
      <c r="G38" s="18"/>
      <c r="H38" s="13"/>
      <c r="I38" s="5"/>
    </row>
    <row r="39" spans="1:11" ht="16.149999999999999" customHeight="1" x14ac:dyDescent="0.2">
      <c r="E39" s="5"/>
      <c r="F39" s="5"/>
      <c r="G39" s="5"/>
      <c r="H39" s="13"/>
      <c r="I39" s="5"/>
    </row>
    <row r="40" spans="1:11" ht="16.149999999999999" customHeight="1" x14ac:dyDescent="0.2">
      <c r="C40" s="12" t="s">
        <v>58</v>
      </c>
      <c r="D40" s="4" t="s">
        <v>76</v>
      </c>
      <c r="E40" s="4" t="s">
        <v>77</v>
      </c>
      <c r="F40" s="15" t="s">
        <v>23</v>
      </c>
      <c r="G40" s="4"/>
      <c r="H40" s="16" t="s">
        <v>78</v>
      </c>
      <c r="I40" s="15" t="s">
        <v>23</v>
      </c>
    </row>
    <row r="41" spans="1:11" ht="16.149999999999999" customHeight="1" x14ac:dyDescent="0.2">
      <c r="C41" s="5" t="s">
        <v>59</v>
      </c>
      <c r="D41" s="5">
        <v>0</v>
      </c>
      <c r="E41" s="18">
        <v>5543</v>
      </c>
      <c r="F41" s="5">
        <f t="shared" ref="F41:F45" si="13">+D41*E41</f>
        <v>0</v>
      </c>
      <c r="G41" s="18"/>
      <c r="H41" s="13">
        <f t="shared" ref="H41:H45" si="14">+E41*0.2</f>
        <v>1108.6000000000001</v>
      </c>
      <c r="I41" s="5">
        <f t="shared" ref="I41:I42" si="15">+D41*H41</f>
        <v>0</v>
      </c>
      <c r="K41" s="23" t="s">
        <v>85</v>
      </c>
    </row>
    <row r="42" spans="1:11" ht="16.149999999999999" customHeight="1" x14ac:dyDescent="0.2">
      <c r="C42" s="5" t="s">
        <v>60</v>
      </c>
      <c r="D42" s="5">
        <v>0</v>
      </c>
      <c r="E42" s="18">
        <v>3703</v>
      </c>
      <c r="F42" s="5">
        <f t="shared" si="13"/>
        <v>0</v>
      </c>
      <c r="G42" s="18"/>
      <c r="H42" s="13">
        <f t="shared" si="14"/>
        <v>740.6</v>
      </c>
      <c r="I42" s="5">
        <f t="shared" si="15"/>
        <v>0</v>
      </c>
      <c r="K42" s="23" t="s">
        <v>85</v>
      </c>
    </row>
    <row r="43" spans="1:11" ht="16.149999999999999" customHeight="1" x14ac:dyDescent="0.2">
      <c r="C43" s="5" t="s">
        <v>13</v>
      </c>
      <c r="D43" s="5">
        <v>0</v>
      </c>
      <c r="E43" s="18">
        <v>1841</v>
      </c>
      <c r="F43" s="5">
        <f t="shared" si="13"/>
        <v>0</v>
      </c>
      <c r="G43" s="18"/>
      <c r="H43" s="13">
        <f t="shared" si="14"/>
        <v>368.20000000000005</v>
      </c>
      <c r="I43" s="5">
        <f>+D44*H44</f>
        <v>0</v>
      </c>
      <c r="K43" s="1" t="s">
        <v>81</v>
      </c>
    </row>
    <row r="44" spans="1:11" ht="16.149999999999999" customHeight="1" x14ac:dyDescent="0.2">
      <c r="C44" s="5" t="s">
        <v>14</v>
      </c>
      <c r="D44" s="5">
        <v>0</v>
      </c>
      <c r="E44" s="18">
        <v>918</v>
      </c>
      <c r="F44" s="5">
        <f t="shared" si="13"/>
        <v>0</v>
      </c>
      <c r="G44" s="18"/>
      <c r="H44" s="13">
        <f t="shared" si="14"/>
        <v>183.60000000000002</v>
      </c>
      <c r="I44" s="5">
        <f t="shared" ref="I44:I45" si="16">+D45*H45</f>
        <v>0</v>
      </c>
      <c r="K44" s="1" t="s">
        <v>82</v>
      </c>
    </row>
    <row r="45" spans="1:11" ht="16.149999999999999" customHeight="1" x14ac:dyDescent="0.2">
      <c r="C45" s="5" t="s">
        <v>15</v>
      </c>
      <c r="D45" s="5">
        <v>0</v>
      </c>
      <c r="E45" s="18">
        <v>366</v>
      </c>
      <c r="F45" s="5">
        <f t="shared" si="13"/>
        <v>0</v>
      </c>
      <c r="G45" s="18"/>
      <c r="H45" s="13">
        <f t="shared" si="14"/>
        <v>73.2</v>
      </c>
      <c r="I45" s="5">
        <f t="shared" si="16"/>
        <v>0</v>
      </c>
    </row>
    <row r="46" spans="1:11" ht="16.149999999999999" customHeight="1" x14ac:dyDescent="0.2">
      <c r="A46" s="19" t="s">
        <v>23</v>
      </c>
      <c r="B46" s="19"/>
      <c r="C46" s="19"/>
      <c r="D46" s="20"/>
      <c r="E46" s="5"/>
      <c r="F46" s="20">
        <f>SUM(F41:F45)</f>
        <v>0</v>
      </c>
      <c r="G46" s="5"/>
      <c r="H46" s="24"/>
      <c r="I46" s="20">
        <f>SUM(I41:I45)</f>
        <v>0</v>
      </c>
    </row>
    <row r="47" spans="1:11" ht="16.149999999999999" customHeight="1" x14ac:dyDescent="0.2">
      <c r="A47" s="19"/>
      <c r="B47" s="19"/>
      <c r="C47" s="19"/>
      <c r="D47" s="20"/>
      <c r="E47" s="5"/>
      <c r="F47" s="20"/>
      <c r="G47" s="5"/>
      <c r="H47" s="24"/>
      <c r="I47" s="20"/>
    </row>
    <row r="48" spans="1:11" ht="16.149999999999999" customHeight="1" x14ac:dyDescent="0.2">
      <c r="C48" s="12" t="s">
        <v>61</v>
      </c>
      <c r="D48" s="4" t="s">
        <v>76</v>
      </c>
      <c r="E48" s="4" t="s">
        <v>77</v>
      </c>
      <c r="F48" s="15" t="s">
        <v>23</v>
      </c>
      <c r="G48" s="4"/>
      <c r="H48" s="16" t="s">
        <v>78</v>
      </c>
      <c r="I48" s="15" t="s">
        <v>23</v>
      </c>
    </row>
    <row r="49" spans="1:11" ht="16.149999999999999" customHeight="1" x14ac:dyDescent="0.2">
      <c r="A49" s="14" t="s">
        <v>3</v>
      </c>
      <c r="B49" s="5" t="s">
        <v>4</v>
      </c>
      <c r="C49" s="5" t="s">
        <v>25</v>
      </c>
      <c r="D49" s="5">
        <v>0</v>
      </c>
      <c r="E49" s="18">
        <v>16152</v>
      </c>
      <c r="F49" s="5">
        <f t="shared" ref="F49:F56" si="17">+D49*E49</f>
        <v>0</v>
      </c>
      <c r="G49" s="18"/>
      <c r="H49" s="13">
        <f t="shared" ref="H49:H56" si="18">+E49*0.2</f>
        <v>3230.4</v>
      </c>
      <c r="I49" s="5">
        <f t="shared" ref="I49:I56" si="19">+D49*H49</f>
        <v>0</v>
      </c>
    </row>
    <row r="50" spans="1:11" ht="16.149999999999999" customHeight="1" x14ac:dyDescent="0.2">
      <c r="A50" s="14" t="s">
        <v>5</v>
      </c>
      <c r="B50" s="5" t="s">
        <v>6</v>
      </c>
      <c r="C50" s="5" t="s">
        <v>25</v>
      </c>
      <c r="D50" s="5">
        <v>0</v>
      </c>
      <c r="E50" s="18">
        <v>11978</v>
      </c>
      <c r="F50" s="5">
        <f t="shared" si="17"/>
        <v>0</v>
      </c>
      <c r="G50" s="18"/>
      <c r="H50" s="13">
        <f t="shared" si="18"/>
        <v>2395.6</v>
      </c>
      <c r="I50" s="5">
        <f t="shared" si="19"/>
        <v>0</v>
      </c>
    </row>
    <row r="51" spans="1:11" ht="16.149999999999999" customHeight="1" x14ac:dyDescent="0.2">
      <c r="A51" s="14" t="s">
        <v>7</v>
      </c>
      <c r="B51" s="5" t="s">
        <v>8</v>
      </c>
      <c r="C51" s="5" t="s">
        <v>25</v>
      </c>
      <c r="D51" s="5">
        <v>0</v>
      </c>
      <c r="E51" s="18">
        <v>7798</v>
      </c>
      <c r="F51" s="5">
        <f t="shared" si="17"/>
        <v>0</v>
      </c>
      <c r="G51" s="18"/>
      <c r="H51" s="13">
        <f t="shared" si="18"/>
        <v>1559.6000000000001</v>
      </c>
      <c r="I51" s="5">
        <f t="shared" si="19"/>
        <v>0</v>
      </c>
    </row>
    <row r="52" spans="1:11" ht="16.149999999999999" customHeight="1" x14ac:dyDescent="0.2">
      <c r="A52" s="14" t="s">
        <v>9</v>
      </c>
      <c r="B52" s="5" t="s">
        <v>10</v>
      </c>
      <c r="C52" s="5" t="s">
        <v>25</v>
      </c>
      <c r="D52" s="5">
        <v>0</v>
      </c>
      <c r="E52" s="18">
        <v>5013</v>
      </c>
      <c r="F52" s="5">
        <f t="shared" si="17"/>
        <v>0</v>
      </c>
      <c r="G52" s="18"/>
      <c r="H52" s="13">
        <f t="shared" si="18"/>
        <v>1002.6</v>
      </c>
      <c r="I52" s="5">
        <f t="shared" si="19"/>
        <v>0</v>
      </c>
    </row>
    <row r="53" spans="1:11" ht="16.149999999999999" customHeight="1" x14ac:dyDescent="0.2">
      <c r="A53" s="14" t="s">
        <v>11</v>
      </c>
      <c r="B53" s="5" t="s">
        <v>12</v>
      </c>
      <c r="C53" s="5" t="s">
        <v>25</v>
      </c>
      <c r="D53" s="5">
        <v>0</v>
      </c>
      <c r="E53" s="18">
        <v>3623</v>
      </c>
      <c r="F53" s="5">
        <f t="shared" si="17"/>
        <v>0</v>
      </c>
      <c r="G53" s="18"/>
      <c r="H53" s="13">
        <f t="shared" si="18"/>
        <v>724.6</v>
      </c>
      <c r="I53" s="5">
        <f t="shared" si="19"/>
        <v>0</v>
      </c>
    </row>
    <row r="54" spans="1:11" ht="16.149999999999999" customHeight="1" x14ac:dyDescent="0.2">
      <c r="C54" s="5" t="s">
        <v>13</v>
      </c>
      <c r="D54" s="5">
        <v>0</v>
      </c>
      <c r="E54" s="18">
        <v>1810</v>
      </c>
      <c r="F54" s="5">
        <f t="shared" si="17"/>
        <v>0</v>
      </c>
      <c r="G54" s="18"/>
      <c r="H54" s="13">
        <f t="shared" si="18"/>
        <v>362</v>
      </c>
      <c r="I54" s="5">
        <f t="shared" si="19"/>
        <v>0</v>
      </c>
      <c r="K54" s="1" t="s">
        <v>81</v>
      </c>
    </row>
    <row r="55" spans="1:11" ht="16.149999999999999" customHeight="1" x14ac:dyDescent="0.2">
      <c r="C55" s="5" t="s">
        <v>14</v>
      </c>
      <c r="D55" s="5">
        <v>0</v>
      </c>
      <c r="E55" s="18">
        <v>905</v>
      </c>
      <c r="F55" s="5">
        <f t="shared" si="17"/>
        <v>0</v>
      </c>
      <c r="G55" s="18"/>
      <c r="H55" s="13">
        <f t="shared" si="18"/>
        <v>181</v>
      </c>
      <c r="I55" s="5">
        <f t="shared" si="19"/>
        <v>0</v>
      </c>
      <c r="K55" s="1" t="s">
        <v>82</v>
      </c>
    </row>
    <row r="56" spans="1:11" ht="16.149999999999999" customHeight="1" x14ac:dyDescent="0.2">
      <c r="C56" s="5" t="s">
        <v>15</v>
      </c>
      <c r="D56" s="5">
        <v>0</v>
      </c>
      <c r="E56" s="18">
        <v>351</v>
      </c>
      <c r="F56" s="5">
        <f t="shared" si="17"/>
        <v>0</v>
      </c>
      <c r="G56" s="18"/>
      <c r="H56" s="13">
        <f t="shared" si="18"/>
        <v>70.2</v>
      </c>
      <c r="I56" s="5">
        <f t="shared" si="19"/>
        <v>0</v>
      </c>
    </row>
    <row r="57" spans="1:11" ht="16.149999999999999" customHeight="1" x14ac:dyDescent="0.2">
      <c r="A57" s="19" t="s">
        <v>23</v>
      </c>
      <c r="B57" s="19"/>
      <c r="C57" s="19"/>
      <c r="D57" s="20"/>
      <c r="E57" s="5"/>
      <c r="F57" s="20">
        <f>SUM(F49:F56)</f>
        <v>0</v>
      </c>
      <c r="G57" s="5"/>
      <c r="H57" s="24"/>
      <c r="I57" s="20">
        <f>SUM(I49:I56)</f>
        <v>0</v>
      </c>
      <c r="K57" s="25"/>
    </row>
    <row r="58" spans="1:11" ht="16.149999999999999" customHeight="1" x14ac:dyDescent="0.2">
      <c r="E58" s="5"/>
      <c r="F58" s="5"/>
      <c r="G58" s="5"/>
      <c r="H58" s="13"/>
      <c r="I58" s="5"/>
    </row>
    <row r="59" spans="1:11" ht="16.149999999999999" customHeight="1" x14ac:dyDescent="0.2">
      <c r="C59" s="5" t="s">
        <v>30</v>
      </c>
      <c r="D59" s="5">
        <v>0</v>
      </c>
      <c r="E59" s="22">
        <v>0.16300000000000001</v>
      </c>
      <c r="F59" s="5">
        <f t="shared" ref="F59:F60" si="20">+D59*E59</f>
        <v>0</v>
      </c>
      <c r="G59" s="26"/>
      <c r="H59" s="13"/>
      <c r="I59" s="5"/>
      <c r="K59" s="1" t="s">
        <v>167</v>
      </c>
    </row>
    <row r="60" spans="1:11" ht="16.149999999999999" customHeight="1" x14ac:dyDescent="0.2">
      <c r="C60" s="5" t="s">
        <v>36</v>
      </c>
      <c r="D60" s="5">
        <v>0</v>
      </c>
      <c r="E60" s="22">
        <v>6.8000000000000005E-2</v>
      </c>
      <c r="F60" s="5">
        <f t="shared" si="20"/>
        <v>0</v>
      </c>
      <c r="G60" s="22"/>
      <c r="H60" s="13"/>
      <c r="I60" s="5"/>
      <c r="K60" s="1" t="s">
        <v>168</v>
      </c>
    </row>
    <row r="61" spans="1:11" ht="16.149999999999999" customHeight="1" x14ac:dyDescent="0.2">
      <c r="E61" s="5"/>
      <c r="F61" s="5"/>
      <c r="G61" s="5"/>
      <c r="H61" s="13"/>
      <c r="I61" s="5"/>
    </row>
    <row r="62" spans="1:11" ht="16.149999999999999" customHeight="1" x14ac:dyDescent="0.2">
      <c r="C62" s="12" t="s">
        <v>62</v>
      </c>
      <c r="D62" s="4" t="s">
        <v>76</v>
      </c>
      <c r="E62" s="4" t="s">
        <v>77</v>
      </c>
      <c r="F62" s="15" t="s">
        <v>23</v>
      </c>
      <c r="G62" s="4"/>
      <c r="H62" s="16" t="s">
        <v>78</v>
      </c>
      <c r="I62" s="15" t="s">
        <v>23</v>
      </c>
    </row>
    <row r="63" spans="1:11" ht="16.149999999999999" customHeight="1" x14ac:dyDescent="0.2">
      <c r="A63" s="14" t="s">
        <v>3</v>
      </c>
      <c r="B63" s="5" t="s">
        <v>4</v>
      </c>
      <c r="C63" s="5" t="s">
        <v>115</v>
      </c>
      <c r="D63" s="5">
        <v>0</v>
      </c>
      <c r="E63" s="18">
        <v>13367</v>
      </c>
      <c r="F63" s="5">
        <f t="shared" ref="F63:F70" si="21">+D63*E63</f>
        <v>0</v>
      </c>
      <c r="G63" s="18"/>
      <c r="H63" s="13">
        <f t="shared" ref="H63:H70" si="22">+E63*0.2</f>
        <v>2673.4</v>
      </c>
      <c r="I63" s="5">
        <f t="shared" ref="I63:I70" si="23">+D63*H63</f>
        <v>0</v>
      </c>
      <c r="K63" s="1" t="s">
        <v>116</v>
      </c>
    </row>
    <row r="64" spans="1:11" ht="16.149999999999999" customHeight="1" x14ac:dyDescent="0.2">
      <c r="A64" s="14" t="s">
        <v>5</v>
      </c>
      <c r="B64" s="5" t="s">
        <v>6</v>
      </c>
      <c r="C64" s="5" t="s">
        <v>115</v>
      </c>
      <c r="D64" s="5">
        <v>0</v>
      </c>
      <c r="E64" s="18">
        <v>9694</v>
      </c>
      <c r="F64" s="5">
        <f t="shared" si="21"/>
        <v>0</v>
      </c>
      <c r="G64" s="18"/>
      <c r="H64" s="13">
        <f t="shared" si="22"/>
        <v>1938.8000000000002</v>
      </c>
      <c r="I64" s="5">
        <f t="shared" si="23"/>
        <v>0</v>
      </c>
      <c r="K64" s="1" t="s">
        <v>116</v>
      </c>
    </row>
    <row r="65" spans="1:11" ht="16.149999999999999" customHeight="1" x14ac:dyDescent="0.2">
      <c r="A65" s="14" t="s">
        <v>7</v>
      </c>
      <c r="B65" s="5" t="s">
        <v>8</v>
      </c>
      <c r="C65" s="5" t="s">
        <v>115</v>
      </c>
      <c r="D65" s="5">
        <v>0</v>
      </c>
      <c r="E65" s="18">
        <v>6219</v>
      </c>
      <c r="F65" s="5">
        <f t="shared" si="21"/>
        <v>0</v>
      </c>
      <c r="G65" s="18"/>
      <c r="H65" s="13">
        <f t="shared" si="22"/>
        <v>1243.8000000000002</v>
      </c>
      <c r="I65" s="5">
        <f t="shared" si="23"/>
        <v>0</v>
      </c>
      <c r="K65" s="1" t="s">
        <v>116</v>
      </c>
    </row>
    <row r="66" spans="1:11" ht="16.149999999999999" customHeight="1" x14ac:dyDescent="0.2">
      <c r="A66" s="14" t="s">
        <v>9</v>
      </c>
      <c r="B66" s="5" t="s">
        <v>10</v>
      </c>
      <c r="C66" s="5" t="s">
        <v>115</v>
      </c>
      <c r="D66" s="5">
        <v>0</v>
      </c>
      <c r="E66" s="18">
        <v>4144</v>
      </c>
      <c r="F66" s="5">
        <f t="shared" si="21"/>
        <v>0</v>
      </c>
      <c r="G66" s="18"/>
      <c r="H66" s="13">
        <f t="shared" si="22"/>
        <v>828.80000000000007</v>
      </c>
      <c r="I66" s="5">
        <f t="shared" si="23"/>
        <v>0</v>
      </c>
      <c r="K66" s="1" t="s">
        <v>116</v>
      </c>
    </row>
    <row r="67" spans="1:11" ht="16.149999999999999" customHeight="1" x14ac:dyDescent="0.2">
      <c r="A67" s="14" t="s">
        <v>11</v>
      </c>
      <c r="B67" s="5" t="s">
        <v>12</v>
      </c>
      <c r="C67" s="5" t="s">
        <v>115</v>
      </c>
      <c r="D67" s="5">
        <v>0</v>
      </c>
      <c r="E67" s="18">
        <v>2674</v>
      </c>
      <c r="F67" s="5">
        <f t="shared" si="21"/>
        <v>0</v>
      </c>
      <c r="G67" s="18"/>
      <c r="H67" s="13">
        <f t="shared" si="22"/>
        <v>534.80000000000007</v>
      </c>
      <c r="I67" s="5">
        <f t="shared" si="23"/>
        <v>0</v>
      </c>
      <c r="K67" s="1" t="s">
        <v>116</v>
      </c>
    </row>
    <row r="68" spans="1:11" ht="16.149999999999999" customHeight="1" x14ac:dyDescent="0.2">
      <c r="C68" s="5" t="s">
        <v>111</v>
      </c>
      <c r="D68" s="5">
        <v>0</v>
      </c>
      <c r="E68" s="18">
        <v>1170</v>
      </c>
      <c r="F68" s="5">
        <f t="shared" si="21"/>
        <v>0</v>
      </c>
      <c r="G68" s="18"/>
      <c r="H68" s="13">
        <f t="shared" si="22"/>
        <v>234</v>
      </c>
      <c r="I68" s="5">
        <f t="shared" si="23"/>
        <v>0</v>
      </c>
      <c r="K68" s="1" t="s">
        <v>81</v>
      </c>
    </row>
    <row r="69" spans="1:11" ht="16.149999999999999" customHeight="1" x14ac:dyDescent="0.2">
      <c r="C69" s="5" t="s">
        <v>112</v>
      </c>
      <c r="D69" s="5">
        <v>0</v>
      </c>
      <c r="E69" s="18">
        <v>581</v>
      </c>
      <c r="F69" s="5">
        <f t="shared" si="21"/>
        <v>0</v>
      </c>
      <c r="G69" s="18"/>
      <c r="H69" s="13">
        <f t="shared" si="22"/>
        <v>116.2</v>
      </c>
      <c r="I69" s="5">
        <f t="shared" si="23"/>
        <v>0</v>
      </c>
      <c r="K69" s="1" t="s">
        <v>82</v>
      </c>
    </row>
    <row r="70" spans="1:11" ht="16.149999999999999" customHeight="1" x14ac:dyDescent="0.2">
      <c r="C70" s="5" t="s">
        <v>113</v>
      </c>
      <c r="D70" s="5">
        <v>0</v>
      </c>
      <c r="E70" s="18">
        <v>235</v>
      </c>
      <c r="F70" s="5">
        <f t="shared" si="21"/>
        <v>0</v>
      </c>
      <c r="G70" s="18"/>
      <c r="H70" s="13">
        <f t="shared" si="22"/>
        <v>47</v>
      </c>
      <c r="I70" s="5">
        <f t="shared" si="23"/>
        <v>0</v>
      </c>
    </row>
    <row r="71" spans="1:11" ht="16.149999999999999" customHeight="1" x14ac:dyDescent="0.2">
      <c r="A71" s="19"/>
      <c r="B71" s="19"/>
      <c r="C71" s="19"/>
      <c r="D71" s="20"/>
      <c r="E71" s="5"/>
      <c r="F71" s="20">
        <f>SUM(F63:F70)</f>
        <v>0</v>
      </c>
      <c r="G71" s="5"/>
      <c r="H71" s="24"/>
      <c r="I71" s="20">
        <f>SUM(I63:I70)</f>
        <v>0</v>
      </c>
      <c r="K71" s="25"/>
    </row>
    <row r="72" spans="1:11" ht="16.149999999999999" customHeight="1" x14ac:dyDescent="0.2">
      <c r="A72" s="19"/>
      <c r="B72" s="19"/>
      <c r="C72" s="19"/>
      <c r="D72" s="20"/>
      <c r="E72" s="5"/>
      <c r="F72" s="20"/>
      <c r="G72" s="5"/>
      <c r="H72" s="24"/>
      <c r="I72" s="20"/>
      <c r="K72" s="25"/>
    </row>
    <row r="73" spans="1:11" ht="16.149999999999999" customHeight="1" x14ac:dyDescent="0.2">
      <c r="A73" s="19"/>
      <c r="B73" s="19"/>
      <c r="C73" s="5" t="s">
        <v>128</v>
      </c>
      <c r="D73" s="5">
        <v>0</v>
      </c>
      <c r="E73" s="22">
        <v>6.8000000000000005E-2</v>
      </c>
      <c r="F73" s="5">
        <f t="shared" ref="F73" si="24">+D73*E73</f>
        <v>0</v>
      </c>
      <c r="G73" s="5"/>
      <c r="H73" s="24"/>
      <c r="I73" s="20"/>
      <c r="K73" s="23" t="s">
        <v>129</v>
      </c>
    </row>
    <row r="74" spans="1:11" ht="16.149999999999999" customHeight="1" x14ac:dyDescent="0.2">
      <c r="A74" s="19"/>
      <c r="B74" s="19"/>
      <c r="C74" s="19"/>
      <c r="D74" s="20"/>
      <c r="E74" s="5"/>
      <c r="F74" s="20"/>
      <c r="G74" s="5"/>
      <c r="H74" s="24"/>
      <c r="I74" s="20"/>
      <c r="K74" s="25"/>
    </row>
    <row r="75" spans="1:11" ht="16.149999999999999" customHeight="1" x14ac:dyDescent="0.2">
      <c r="C75" s="12" t="s">
        <v>117</v>
      </c>
      <c r="D75" s="4" t="s">
        <v>76</v>
      </c>
      <c r="E75" s="4" t="s">
        <v>77</v>
      </c>
      <c r="F75" s="15" t="s">
        <v>23</v>
      </c>
      <c r="G75" s="4"/>
      <c r="H75" s="16" t="s">
        <v>78</v>
      </c>
      <c r="I75" s="15" t="s">
        <v>23</v>
      </c>
    </row>
    <row r="76" spans="1:11" ht="16.149999999999999" customHeight="1" x14ac:dyDescent="0.2">
      <c r="A76" s="14" t="s">
        <v>3</v>
      </c>
      <c r="B76" s="5" t="s">
        <v>4</v>
      </c>
      <c r="C76" s="5" t="s">
        <v>118</v>
      </c>
      <c r="D76" s="5">
        <v>0</v>
      </c>
      <c r="E76" s="18">
        <v>13768</v>
      </c>
      <c r="F76" s="5">
        <f t="shared" ref="F76:F83" si="25">+D76*E76</f>
        <v>0</v>
      </c>
      <c r="G76" s="18"/>
      <c r="H76" s="13">
        <f t="shared" ref="H76:H83" si="26">+E76*0.2</f>
        <v>2753.6000000000004</v>
      </c>
      <c r="I76" s="5">
        <f t="shared" ref="I76:I83" si="27">+D76*H76</f>
        <v>0</v>
      </c>
      <c r="K76" s="1" t="s">
        <v>169</v>
      </c>
    </row>
    <row r="77" spans="1:11" ht="16.149999999999999" customHeight="1" x14ac:dyDescent="0.2">
      <c r="A77" s="14" t="s">
        <v>5</v>
      </c>
      <c r="B77" s="5" t="s">
        <v>6</v>
      </c>
      <c r="C77" s="5" t="s">
        <v>118</v>
      </c>
      <c r="D77" s="5">
        <v>0</v>
      </c>
      <c r="E77" s="18">
        <v>9985</v>
      </c>
      <c r="F77" s="5">
        <f t="shared" si="25"/>
        <v>0</v>
      </c>
      <c r="G77" s="18"/>
      <c r="H77" s="13">
        <f t="shared" si="26"/>
        <v>1997</v>
      </c>
      <c r="I77" s="5">
        <f t="shared" si="27"/>
        <v>0</v>
      </c>
      <c r="K77" s="1" t="s">
        <v>169</v>
      </c>
    </row>
    <row r="78" spans="1:11" ht="16.149999999999999" customHeight="1" x14ac:dyDescent="0.2">
      <c r="A78" s="14" t="s">
        <v>7</v>
      </c>
      <c r="B78" s="5" t="s">
        <v>8</v>
      </c>
      <c r="C78" s="5" t="s">
        <v>118</v>
      </c>
      <c r="D78" s="5">
        <v>0</v>
      </c>
      <c r="E78" s="18">
        <v>6406</v>
      </c>
      <c r="F78" s="5">
        <f t="shared" si="25"/>
        <v>0</v>
      </c>
      <c r="G78" s="18"/>
      <c r="H78" s="13">
        <f t="shared" si="26"/>
        <v>1281.2</v>
      </c>
      <c r="I78" s="5">
        <f t="shared" si="27"/>
        <v>0</v>
      </c>
      <c r="K78" s="1" t="s">
        <v>169</v>
      </c>
    </row>
    <row r="79" spans="1:11" ht="16.149999999999999" customHeight="1" x14ac:dyDescent="0.2">
      <c r="A79" s="14" t="s">
        <v>9</v>
      </c>
      <c r="B79" s="5" t="s">
        <v>10</v>
      </c>
      <c r="C79" s="5" t="s">
        <v>118</v>
      </c>
      <c r="D79" s="5">
        <v>0</v>
      </c>
      <c r="E79" s="18">
        <v>4268</v>
      </c>
      <c r="F79" s="5">
        <f t="shared" si="25"/>
        <v>0</v>
      </c>
      <c r="G79" s="18"/>
      <c r="H79" s="13">
        <f t="shared" si="26"/>
        <v>853.6</v>
      </c>
      <c r="I79" s="5">
        <f t="shared" si="27"/>
        <v>0</v>
      </c>
      <c r="K79" s="1" t="s">
        <v>169</v>
      </c>
    </row>
    <row r="80" spans="1:11" ht="16.149999999999999" customHeight="1" x14ac:dyDescent="0.2">
      <c r="A80" s="14" t="s">
        <v>11</v>
      </c>
      <c r="B80" s="5" t="s">
        <v>12</v>
      </c>
      <c r="C80" s="5" t="s">
        <v>118</v>
      </c>
      <c r="D80" s="5">
        <v>0</v>
      </c>
      <c r="E80" s="18">
        <v>2754</v>
      </c>
      <c r="F80" s="5">
        <f t="shared" si="25"/>
        <v>0</v>
      </c>
      <c r="G80" s="18"/>
      <c r="H80" s="13">
        <f t="shared" si="26"/>
        <v>550.80000000000007</v>
      </c>
      <c r="I80" s="5">
        <f t="shared" si="27"/>
        <v>0</v>
      </c>
      <c r="K80" s="1" t="s">
        <v>169</v>
      </c>
    </row>
    <row r="81" spans="1:11" ht="16.149999999999999" customHeight="1" x14ac:dyDescent="0.2">
      <c r="C81" s="5" t="s">
        <v>13</v>
      </c>
      <c r="D81" s="5">
        <v>0</v>
      </c>
      <c r="E81" s="18">
        <v>1205</v>
      </c>
      <c r="F81" s="5">
        <f t="shared" si="25"/>
        <v>0</v>
      </c>
      <c r="G81" s="18"/>
      <c r="H81" s="13">
        <f t="shared" si="26"/>
        <v>241</v>
      </c>
      <c r="I81" s="5">
        <f t="shared" si="27"/>
        <v>0</v>
      </c>
      <c r="K81" s="1" t="s">
        <v>81</v>
      </c>
    </row>
    <row r="82" spans="1:11" ht="16.149999999999999" customHeight="1" x14ac:dyDescent="0.2">
      <c r="C82" s="5" t="s">
        <v>14</v>
      </c>
      <c r="D82" s="5">
        <v>0</v>
      </c>
      <c r="E82" s="18">
        <v>598</v>
      </c>
      <c r="F82" s="5">
        <f t="shared" si="25"/>
        <v>0</v>
      </c>
      <c r="G82" s="18"/>
      <c r="H82" s="13">
        <f t="shared" si="26"/>
        <v>119.60000000000001</v>
      </c>
      <c r="I82" s="5">
        <f t="shared" si="27"/>
        <v>0</v>
      </c>
      <c r="K82" s="1" t="s">
        <v>82</v>
      </c>
    </row>
    <row r="83" spans="1:11" ht="16.149999999999999" customHeight="1" x14ac:dyDescent="0.2">
      <c r="C83" s="5" t="s">
        <v>15</v>
      </c>
      <c r="D83" s="5">
        <v>0</v>
      </c>
      <c r="E83" s="18">
        <v>242</v>
      </c>
      <c r="F83" s="5">
        <f t="shared" si="25"/>
        <v>0</v>
      </c>
      <c r="G83" s="18"/>
      <c r="H83" s="13">
        <f t="shared" si="26"/>
        <v>48.400000000000006</v>
      </c>
      <c r="I83" s="5">
        <f t="shared" si="27"/>
        <v>0</v>
      </c>
    </row>
    <row r="84" spans="1:11" ht="16.149999999999999" customHeight="1" x14ac:dyDescent="0.2">
      <c r="A84" s="19" t="s">
        <v>23</v>
      </c>
      <c r="B84" s="19"/>
      <c r="C84" s="19"/>
      <c r="D84" s="20"/>
      <c r="E84" s="19"/>
      <c r="F84" s="20">
        <f>SUM(F76:F83)</f>
        <v>0</v>
      </c>
      <c r="G84" s="19"/>
      <c r="H84" s="24"/>
      <c r="I84" s="20">
        <f>SUM(I76:I83)</f>
        <v>0</v>
      </c>
    </row>
    <row r="85" spans="1:11" ht="16.149999999999999" customHeight="1" x14ac:dyDescent="0.2">
      <c r="A85" s="19"/>
      <c r="B85" s="19"/>
      <c r="C85" s="19"/>
      <c r="D85" s="20"/>
      <c r="E85" s="19"/>
      <c r="F85" s="20"/>
      <c r="G85" s="19"/>
      <c r="H85" s="24"/>
      <c r="I85" s="20"/>
    </row>
    <row r="86" spans="1:11" ht="16.149999999999999" customHeight="1" x14ac:dyDescent="0.2">
      <c r="A86" s="19"/>
      <c r="B86" s="19"/>
      <c r="C86" s="5" t="s">
        <v>130</v>
      </c>
      <c r="D86" s="5">
        <v>0</v>
      </c>
      <c r="E86" s="1">
        <v>6.8000000000000005E-2</v>
      </c>
      <c r="F86" s="5">
        <f t="shared" ref="F86" si="28">+D86*E86</f>
        <v>0</v>
      </c>
      <c r="G86" s="19"/>
      <c r="H86" s="24"/>
      <c r="I86" s="20"/>
      <c r="K86" s="23" t="s">
        <v>131</v>
      </c>
    </row>
    <row r="87" spans="1:11" ht="16.149999999999999" customHeight="1" x14ac:dyDescent="0.2">
      <c r="E87" s="13"/>
      <c r="F87" s="5"/>
      <c r="G87" s="13"/>
      <c r="H87" s="13"/>
      <c r="I87" s="5"/>
    </row>
    <row r="88" spans="1:11" ht="16.149999999999999" customHeight="1" x14ac:dyDescent="0.2">
      <c r="C88" s="12" t="s">
        <v>119</v>
      </c>
      <c r="D88" s="4" t="s">
        <v>76</v>
      </c>
      <c r="E88" s="4" t="s">
        <v>77</v>
      </c>
      <c r="F88" s="15" t="s">
        <v>23</v>
      </c>
      <c r="G88" s="4"/>
      <c r="H88" s="16" t="s">
        <v>78</v>
      </c>
      <c r="I88" s="15" t="s">
        <v>23</v>
      </c>
    </row>
    <row r="89" spans="1:11" ht="16.149999999999999" customHeight="1" x14ac:dyDescent="0.2">
      <c r="A89" s="14" t="s">
        <v>3</v>
      </c>
      <c r="B89" s="5" t="s">
        <v>4</v>
      </c>
      <c r="C89" s="5" t="s">
        <v>120</v>
      </c>
      <c r="D89" s="5">
        <v>0</v>
      </c>
      <c r="E89" s="18">
        <v>7210</v>
      </c>
      <c r="F89" s="5">
        <f t="shared" ref="F89:F96" si="29">+D89*E89</f>
        <v>0</v>
      </c>
      <c r="G89" s="18"/>
      <c r="H89" s="13">
        <f t="shared" ref="H89:H96" si="30">+E89*0.2</f>
        <v>1442</v>
      </c>
      <c r="I89" s="5">
        <f t="shared" ref="I89:I96" si="31">+D89*H89</f>
        <v>0</v>
      </c>
      <c r="K89" s="1" t="s">
        <v>121</v>
      </c>
    </row>
    <row r="90" spans="1:11" ht="16.149999999999999" customHeight="1" x14ac:dyDescent="0.2">
      <c r="A90" s="14" t="s">
        <v>5</v>
      </c>
      <c r="B90" s="5" t="s">
        <v>6</v>
      </c>
      <c r="C90" s="5" t="s">
        <v>120</v>
      </c>
      <c r="D90" s="5">
        <v>0</v>
      </c>
      <c r="E90" s="18">
        <v>5150</v>
      </c>
      <c r="F90" s="5">
        <f t="shared" si="29"/>
        <v>0</v>
      </c>
      <c r="G90" s="18"/>
      <c r="H90" s="13">
        <f t="shared" si="30"/>
        <v>1030</v>
      </c>
      <c r="I90" s="5">
        <f t="shared" si="31"/>
        <v>0</v>
      </c>
      <c r="K90" s="1" t="s">
        <v>121</v>
      </c>
    </row>
    <row r="91" spans="1:11" ht="16.149999999999999" customHeight="1" x14ac:dyDescent="0.2">
      <c r="A91" s="14" t="s">
        <v>7</v>
      </c>
      <c r="B91" s="5" t="s">
        <v>8</v>
      </c>
      <c r="C91" s="5" t="s">
        <v>120</v>
      </c>
      <c r="D91" s="5">
        <v>0</v>
      </c>
      <c r="E91" s="18">
        <v>4120</v>
      </c>
      <c r="F91" s="5">
        <f t="shared" si="29"/>
        <v>0</v>
      </c>
      <c r="G91" s="18"/>
      <c r="H91" s="13">
        <f t="shared" si="30"/>
        <v>824</v>
      </c>
      <c r="I91" s="5">
        <f t="shared" si="31"/>
        <v>0</v>
      </c>
      <c r="K91" s="1" t="s">
        <v>121</v>
      </c>
    </row>
    <row r="92" spans="1:11" ht="16.149999999999999" customHeight="1" x14ac:dyDescent="0.2">
      <c r="A92" s="14" t="s">
        <v>9</v>
      </c>
      <c r="B92" s="5" t="s">
        <v>10</v>
      </c>
      <c r="C92" s="5" t="s">
        <v>120</v>
      </c>
      <c r="D92" s="5">
        <v>0</v>
      </c>
      <c r="E92" s="18">
        <v>3090</v>
      </c>
      <c r="F92" s="5">
        <f t="shared" si="29"/>
        <v>0</v>
      </c>
      <c r="G92" s="18"/>
      <c r="H92" s="13">
        <f t="shared" si="30"/>
        <v>618</v>
      </c>
      <c r="I92" s="5">
        <f t="shared" si="31"/>
        <v>0</v>
      </c>
      <c r="K92" s="1" t="s">
        <v>121</v>
      </c>
    </row>
    <row r="93" spans="1:11" ht="16.149999999999999" customHeight="1" x14ac:dyDescent="0.2">
      <c r="A93" s="14" t="s">
        <v>11</v>
      </c>
      <c r="B93" s="5" t="s">
        <v>12</v>
      </c>
      <c r="C93" s="5" t="s">
        <v>120</v>
      </c>
      <c r="D93" s="5">
        <v>0</v>
      </c>
      <c r="E93" s="18">
        <v>2575</v>
      </c>
      <c r="F93" s="5">
        <f t="shared" si="29"/>
        <v>0</v>
      </c>
      <c r="G93" s="18"/>
      <c r="H93" s="13">
        <f t="shared" si="30"/>
        <v>515</v>
      </c>
      <c r="I93" s="5">
        <f t="shared" si="31"/>
        <v>0</v>
      </c>
      <c r="K93" s="1" t="s">
        <v>121</v>
      </c>
    </row>
    <row r="94" spans="1:11" ht="16.149999999999999" customHeight="1" x14ac:dyDescent="0.2">
      <c r="C94" s="5" t="s">
        <v>13</v>
      </c>
      <c r="D94" s="5">
        <v>0</v>
      </c>
      <c r="E94" s="18">
        <v>1288</v>
      </c>
      <c r="F94" s="5">
        <f t="shared" si="29"/>
        <v>0</v>
      </c>
      <c r="G94" s="18"/>
      <c r="H94" s="13">
        <f t="shared" si="30"/>
        <v>257.60000000000002</v>
      </c>
      <c r="I94" s="5">
        <f t="shared" si="31"/>
        <v>0</v>
      </c>
      <c r="K94" s="1" t="s">
        <v>81</v>
      </c>
    </row>
    <row r="95" spans="1:11" ht="16.149999999999999" customHeight="1" x14ac:dyDescent="0.2">
      <c r="C95" s="5" t="s">
        <v>14</v>
      </c>
      <c r="D95" s="5">
        <v>0</v>
      </c>
      <c r="E95" s="18">
        <v>644</v>
      </c>
      <c r="F95" s="5">
        <f t="shared" si="29"/>
        <v>0</v>
      </c>
      <c r="G95" s="18"/>
      <c r="H95" s="13">
        <f t="shared" si="30"/>
        <v>128.80000000000001</v>
      </c>
      <c r="I95" s="5">
        <f t="shared" si="31"/>
        <v>0</v>
      </c>
      <c r="K95" s="1" t="s">
        <v>82</v>
      </c>
    </row>
    <row r="96" spans="1:11" ht="16.149999999999999" customHeight="1" x14ac:dyDescent="0.2">
      <c r="C96" s="5" t="s">
        <v>15</v>
      </c>
      <c r="D96" s="5">
        <v>0</v>
      </c>
      <c r="E96" s="18">
        <v>258</v>
      </c>
      <c r="F96" s="5">
        <f t="shared" si="29"/>
        <v>0</v>
      </c>
      <c r="G96" s="18"/>
      <c r="H96" s="13">
        <f t="shared" si="30"/>
        <v>51.6</v>
      </c>
      <c r="I96" s="5">
        <f t="shared" si="31"/>
        <v>0</v>
      </c>
    </row>
    <row r="97" spans="1:11" ht="16.149999999999999" customHeight="1" x14ac:dyDescent="0.2">
      <c r="A97" s="19" t="s">
        <v>23</v>
      </c>
      <c r="B97" s="19"/>
      <c r="C97" s="19"/>
      <c r="D97" s="20"/>
      <c r="E97" s="19"/>
      <c r="F97" s="20">
        <f>SUM(F89:F96)</f>
        <v>0</v>
      </c>
      <c r="G97" s="19"/>
      <c r="H97" s="24"/>
      <c r="I97" s="20">
        <f>SUM(I89:I96)</f>
        <v>0</v>
      </c>
    </row>
    <row r="98" spans="1:11" ht="16.149999999999999" customHeight="1" x14ac:dyDescent="0.2">
      <c r="A98" s="19"/>
      <c r="B98" s="19"/>
      <c r="C98" s="19"/>
      <c r="D98" s="20"/>
      <c r="E98" s="19"/>
      <c r="F98" s="20"/>
      <c r="G98" s="19"/>
      <c r="H98" s="24"/>
      <c r="I98" s="20"/>
    </row>
    <row r="99" spans="1:11" ht="16.149999999999999" customHeight="1" x14ac:dyDescent="0.2">
      <c r="C99" s="12" t="s">
        <v>122</v>
      </c>
      <c r="D99" s="4" t="s">
        <v>76</v>
      </c>
      <c r="E99" s="4" t="s">
        <v>77</v>
      </c>
      <c r="F99" s="15" t="s">
        <v>23</v>
      </c>
      <c r="G99" s="4"/>
      <c r="H99" s="16" t="s">
        <v>78</v>
      </c>
      <c r="I99" s="15" t="s">
        <v>23</v>
      </c>
    </row>
    <row r="100" spans="1:11" ht="16.149999999999999" customHeight="1" x14ac:dyDescent="0.2">
      <c r="A100" s="14" t="s">
        <v>3</v>
      </c>
      <c r="B100" s="5" t="s">
        <v>4</v>
      </c>
      <c r="C100" s="5" t="s">
        <v>123</v>
      </c>
      <c r="D100" s="5">
        <v>0</v>
      </c>
      <c r="E100" s="18">
        <v>4635</v>
      </c>
      <c r="F100" s="5">
        <f t="shared" ref="F100:F107" si="32">+D100*E100</f>
        <v>0</v>
      </c>
      <c r="G100" s="18"/>
      <c r="H100" s="13">
        <f t="shared" ref="H100:H107" si="33">+E100*0.2</f>
        <v>927</v>
      </c>
      <c r="I100" s="5">
        <f t="shared" ref="I100:I107" si="34">+D100*H100</f>
        <v>0</v>
      </c>
      <c r="J100" s="27"/>
      <c r="K100" s="1" t="s">
        <v>121</v>
      </c>
    </row>
    <row r="101" spans="1:11" ht="16.149999999999999" customHeight="1" x14ac:dyDescent="0.2">
      <c r="A101" s="14" t="s">
        <v>5</v>
      </c>
      <c r="B101" s="5" t="s">
        <v>6</v>
      </c>
      <c r="C101" s="5" t="s">
        <v>123</v>
      </c>
      <c r="D101" s="5">
        <v>0</v>
      </c>
      <c r="E101" s="18">
        <v>4017</v>
      </c>
      <c r="F101" s="5">
        <f t="shared" si="32"/>
        <v>0</v>
      </c>
      <c r="G101" s="18"/>
      <c r="H101" s="13">
        <f t="shared" si="33"/>
        <v>803.40000000000009</v>
      </c>
      <c r="I101" s="5">
        <f t="shared" si="34"/>
        <v>0</v>
      </c>
      <c r="J101" s="27"/>
      <c r="K101" s="1" t="s">
        <v>121</v>
      </c>
    </row>
    <row r="102" spans="1:11" ht="16.149999999999999" customHeight="1" x14ac:dyDescent="0.2">
      <c r="A102" s="14" t="s">
        <v>7</v>
      </c>
      <c r="B102" s="5" t="s">
        <v>8</v>
      </c>
      <c r="C102" s="5" t="s">
        <v>123</v>
      </c>
      <c r="D102" s="5">
        <v>0</v>
      </c>
      <c r="E102" s="18">
        <v>2987</v>
      </c>
      <c r="F102" s="5">
        <f t="shared" si="32"/>
        <v>0</v>
      </c>
      <c r="G102" s="18"/>
      <c r="H102" s="13">
        <f t="shared" si="33"/>
        <v>597.4</v>
      </c>
      <c r="I102" s="5">
        <f t="shared" si="34"/>
        <v>0</v>
      </c>
      <c r="J102" s="27"/>
      <c r="K102" s="1" t="s">
        <v>121</v>
      </c>
    </row>
    <row r="103" spans="1:11" ht="16.149999999999999" customHeight="1" x14ac:dyDescent="0.2">
      <c r="A103" s="14" t="s">
        <v>9</v>
      </c>
      <c r="B103" s="5" t="s">
        <v>10</v>
      </c>
      <c r="C103" s="5" t="s">
        <v>123</v>
      </c>
      <c r="D103" s="5">
        <v>0</v>
      </c>
      <c r="E103" s="18">
        <v>2575</v>
      </c>
      <c r="F103" s="5">
        <f t="shared" si="32"/>
        <v>0</v>
      </c>
      <c r="G103" s="18"/>
      <c r="H103" s="13">
        <f t="shared" si="33"/>
        <v>515</v>
      </c>
      <c r="I103" s="5">
        <f t="shared" si="34"/>
        <v>0</v>
      </c>
      <c r="J103" s="27"/>
      <c r="K103" s="1" t="s">
        <v>121</v>
      </c>
    </row>
    <row r="104" spans="1:11" ht="16.149999999999999" customHeight="1" x14ac:dyDescent="0.2">
      <c r="A104" s="14" t="s">
        <v>11</v>
      </c>
      <c r="B104" s="5" t="s">
        <v>12</v>
      </c>
      <c r="C104" s="5" t="s">
        <v>123</v>
      </c>
      <c r="D104" s="5">
        <v>0</v>
      </c>
      <c r="E104" s="18">
        <v>1957</v>
      </c>
      <c r="F104" s="5">
        <f t="shared" si="32"/>
        <v>0</v>
      </c>
      <c r="G104" s="18"/>
      <c r="H104" s="13">
        <f t="shared" si="33"/>
        <v>391.40000000000003</v>
      </c>
      <c r="I104" s="5">
        <f t="shared" si="34"/>
        <v>0</v>
      </c>
      <c r="J104" s="27"/>
      <c r="K104" s="1" t="s">
        <v>121</v>
      </c>
    </row>
    <row r="105" spans="1:11" ht="16.149999999999999" customHeight="1" x14ac:dyDescent="0.2">
      <c r="C105" s="5" t="s">
        <v>13</v>
      </c>
      <c r="D105" s="5">
        <v>0</v>
      </c>
      <c r="E105" s="18">
        <v>979</v>
      </c>
      <c r="F105" s="5">
        <f t="shared" si="32"/>
        <v>0</v>
      </c>
      <c r="G105" s="18"/>
      <c r="H105" s="13">
        <f t="shared" si="33"/>
        <v>195.8</v>
      </c>
      <c r="I105" s="5">
        <f t="shared" si="34"/>
        <v>0</v>
      </c>
      <c r="J105" s="27"/>
      <c r="K105" s="1" t="s">
        <v>81</v>
      </c>
    </row>
    <row r="106" spans="1:11" ht="16.149999999999999" customHeight="1" x14ac:dyDescent="0.2">
      <c r="C106" s="5" t="s">
        <v>14</v>
      </c>
      <c r="D106" s="5">
        <v>0</v>
      </c>
      <c r="E106" s="18">
        <v>489</v>
      </c>
      <c r="F106" s="5">
        <f t="shared" si="32"/>
        <v>0</v>
      </c>
      <c r="G106" s="18"/>
      <c r="H106" s="13">
        <f t="shared" si="33"/>
        <v>97.800000000000011</v>
      </c>
      <c r="I106" s="5">
        <f t="shared" si="34"/>
        <v>0</v>
      </c>
      <c r="J106" s="27"/>
      <c r="K106" s="1" t="s">
        <v>82</v>
      </c>
    </row>
    <row r="107" spans="1:11" ht="16.149999999999999" customHeight="1" x14ac:dyDescent="0.2">
      <c r="C107" s="5" t="s">
        <v>15</v>
      </c>
      <c r="D107" s="5">
        <v>0</v>
      </c>
      <c r="E107" s="18">
        <v>196</v>
      </c>
      <c r="F107" s="5">
        <f t="shared" si="32"/>
        <v>0</v>
      </c>
      <c r="G107" s="18"/>
      <c r="H107" s="13">
        <f t="shared" si="33"/>
        <v>39.200000000000003</v>
      </c>
      <c r="I107" s="5">
        <f t="shared" si="34"/>
        <v>0</v>
      </c>
      <c r="J107" s="27"/>
    </row>
    <row r="108" spans="1:11" ht="16.149999999999999" customHeight="1" x14ac:dyDescent="0.2">
      <c r="A108" s="19" t="s">
        <v>23</v>
      </c>
      <c r="B108" s="19"/>
      <c r="C108" s="19"/>
      <c r="D108" s="20"/>
      <c r="E108" s="28"/>
      <c r="F108" s="20">
        <f>SUM(F100:F107)</f>
        <v>0</v>
      </c>
      <c r="G108" s="28"/>
      <c r="H108" s="24"/>
      <c r="I108" s="20">
        <f>SUM(I100:I107)</f>
        <v>0</v>
      </c>
      <c r="J108" s="27"/>
      <c r="K108" s="25"/>
    </row>
    <row r="109" spans="1:11" ht="16.149999999999999" customHeight="1" x14ac:dyDescent="0.2">
      <c r="A109" s="19"/>
      <c r="B109" s="19"/>
      <c r="C109" s="19"/>
      <c r="D109" s="19"/>
      <c r="E109" s="28"/>
      <c r="F109" s="5"/>
      <c r="G109" s="28"/>
      <c r="H109" s="13"/>
      <c r="I109" s="5"/>
    </row>
    <row r="110" spans="1:11" ht="16.149999999999999" customHeight="1" x14ac:dyDescent="0.2">
      <c r="C110" s="12" t="s">
        <v>101</v>
      </c>
      <c r="D110" s="4" t="s">
        <v>76</v>
      </c>
      <c r="E110" s="4" t="s">
        <v>77</v>
      </c>
      <c r="F110" s="15" t="s">
        <v>23</v>
      </c>
      <c r="G110" s="4"/>
      <c r="H110" s="16" t="s">
        <v>78</v>
      </c>
      <c r="I110" s="15" t="s">
        <v>23</v>
      </c>
      <c r="K110" s="27"/>
    </row>
    <row r="111" spans="1:11" ht="16.149999999999999" customHeight="1" x14ac:dyDescent="0.2">
      <c r="A111" s="14"/>
      <c r="C111" s="5" t="s">
        <v>102</v>
      </c>
      <c r="D111" s="5">
        <v>0</v>
      </c>
      <c r="E111" s="18">
        <v>0</v>
      </c>
      <c r="F111" s="5">
        <f t="shared" ref="F111:F116" si="35">+D111*E111</f>
        <v>0</v>
      </c>
      <c r="G111" s="18"/>
      <c r="H111" s="13">
        <f t="shared" ref="H111" si="36">+E111*0.2</f>
        <v>0</v>
      </c>
      <c r="I111" s="5">
        <f t="shared" ref="I111:I116" si="37">+D111*H111</f>
        <v>0</v>
      </c>
    </row>
    <row r="112" spans="1:11" ht="16.149999999999999" customHeight="1" x14ac:dyDescent="0.2">
      <c r="A112" s="14"/>
      <c r="E112" s="18"/>
      <c r="F112" s="5"/>
      <c r="G112" s="18"/>
      <c r="H112" s="13"/>
      <c r="I112" s="5"/>
    </row>
    <row r="113" spans="1:11" ht="16.149999999999999" customHeight="1" x14ac:dyDescent="0.2">
      <c r="A113" s="14"/>
      <c r="C113" s="5" t="s">
        <v>103</v>
      </c>
      <c r="D113" s="5">
        <v>0</v>
      </c>
      <c r="E113" s="18">
        <v>1875</v>
      </c>
      <c r="F113" s="5">
        <f t="shared" si="35"/>
        <v>0</v>
      </c>
      <c r="G113" s="18"/>
      <c r="H113" s="13">
        <f t="shared" ref="H113:H116" si="38">+E113*0.2</f>
        <v>375</v>
      </c>
      <c r="I113" s="5">
        <f t="shared" si="37"/>
        <v>0</v>
      </c>
      <c r="K113" s="1" t="s">
        <v>104</v>
      </c>
    </row>
    <row r="114" spans="1:11" ht="16.149999999999999" customHeight="1" x14ac:dyDescent="0.2">
      <c r="C114" s="5" t="s">
        <v>13</v>
      </c>
      <c r="D114" s="5">
        <v>0</v>
      </c>
      <c r="E114" s="18">
        <v>663</v>
      </c>
      <c r="F114" s="5">
        <f t="shared" si="35"/>
        <v>0</v>
      </c>
      <c r="G114" s="18"/>
      <c r="H114" s="13">
        <f t="shared" si="38"/>
        <v>132.6</v>
      </c>
      <c r="I114" s="5">
        <f t="shared" si="37"/>
        <v>0</v>
      </c>
      <c r="K114" s="1" t="s">
        <v>174</v>
      </c>
    </row>
    <row r="115" spans="1:11" ht="16.149999999999999" customHeight="1" x14ac:dyDescent="0.2">
      <c r="C115" s="5" t="s">
        <v>14</v>
      </c>
      <c r="D115" s="5">
        <v>0</v>
      </c>
      <c r="E115" s="18">
        <v>332</v>
      </c>
      <c r="F115" s="5">
        <f t="shared" si="35"/>
        <v>0</v>
      </c>
      <c r="G115" s="18"/>
      <c r="H115" s="13">
        <f t="shared" si="38"/>
        <v>66.400000000000006</v>
      </c>
      <c r="I115" s="5">
        <f t="shared" si="37"/>
        <v>0</v>
      </c>
      <c r="K115" s="1" t="s">
        <v>175</v>
      </c>
    </row>
    <row r="116" spans="1:11" ht="16.149999999999999" customHeight="1" x14ac:dyDescent="0.2">
      <c r="C116" s="5" t="s">
        <v>15</v>
      </c>
      <c r="D116" s="5">
        <v>0</v>
      </c>
      <c r="E116" s="18">
        <v>66</v>
      </c>
      <c r="F116" s="5">
        <f t="shared" si="35"/>
        <v>0</v>
      </c>
      <c r="G116" s="18"/>
      <c r="H116" s="13">
        <f t="shared" si="38"/>
        <v>13.200000000000001</v>
      </c>
      <c r="I116" s="5">
        <f t="shared" si="37"/>
        <v>0</v>
      </c>
    </row>
    <row r="117" spans="1:11" ht="16.149999999999999" customHeight="1" x14ac:dyDescent="0.2">
      <c r="A117" s="19"/>
      <c r="B117" s="19"/>
      <c r="C117" s="19"/>
      <c r="E117" s="18"/>
      <c r="F117" s="5"/>
      <c r="G117" s="18"/>
      <c r="H117" s="13"/>
      <c r="I117" s="5"/>
    </row>
    <row r="118" spans="1:11" ht="16.149999999999999" customHeight="1" x14ac:dyDescent="0.2">
      <c r="A118" s="14"/>
      <c r="C118" s="5" t="s">
        <v>105</v>
      </c>
      <c r="D118" s="5">
        <v>0</v>
      </c>
      <c r="E118" s="18">
        <v>3893</v>
      </c>
      <c r="F118" s="5">
        <f t="shared" ref="F118:F121" si="39">+D118*E118</f>
        <v>0</v>
      </c>
      <c r="G118" s="18"/>
      <c r="H118" s="13">
        <f t="shared" ref="H118:H121" si="40">+E118*0.2</f>
        <v>778.6</v>
      </c>
      <c r="I118" s="5">
        <f t="shared" ref="I118:I121" si="41">+D118*H118</f>
        <v>0</v>
      </c>
      <c r="K118" s="1" t="s">
        <v>166</v>
      </c>
    </row>
    <row r="119" spans="1:11" ht="16.149999999999999" customHeight="1" x14ac:dyDescent="0.2">
      <c r="C119" s="5" t="s">
        <v>13</v>
      </c>
      <c r="D119" s="5">
        <v>0</v>
      </c>
      <c r="E119" s="18">
        <v>865</v>
      </c>
      <c r="F119" s="5">
        <f t="shared" si="39"/>
        <v>0</v>
      </c>
      <c r="G119" s="18"/>
      <c r="H119" s="13">
        <f t="shared" si="40"/>
        <v>173</v>
      </c>
      <c r="I119" s="5">
        <f t="shared" si="41"/>
        <v>0</v>
      </c>
      <c r="K119" s="1" t="s">
        <v>174</v>
      </c>
    </row>
    <row r="120" spans="1:11" ht="16.149999999999999" customHeight="1" x14ac:dyDescent="0.2">
      <c r="C120" s="5" t="s">
        <v>14</v>
      </c>
      <c r="D120" s="5">
        <v>0</v>
      </c>
      <c r="E120" s="18">
        <v>433</v>
      </c>
      <c r="F120" s="5">
        <f t="shared" si="39"/>
        <v>0</v>
      </c>
      <c r="G120" s="18"/>
      <c r="H120" s="13">
        <f t="shared" si="40"/>
        <v>86.600000000000009</v>
      </c>
      <c r="I120" s="5">
        <f t="shared" si="41"/>
        <v>0</v>
      </c>
      <c r="K120" s="1" t="s">
        <v>175</v>
      </c>
    </row>
    <row r="121" spans="1:11" ht="16.149999999999999" customHeight="1" x14ac:dyDescent="0.2">
      <c r="C121" s="5" t="s">
        <v>15</v>
      </c>
      <c r="D121" s="5">
        <v>0</v>
      </c>
      <c r="E121" s="18">
        <v>87</v>
      </c>
      <c r="F121" s="5">
        <f t="shared" si="39"/>
        <v>0</v>
      </c>
      <c r="G121" s="18"/>
      <c r="H121" s="13">
        <f t="shared" si="40"/>
        <v>17.400000000000002</v>
      </c>
      <c r="I121" s="5">
        <f t="shared" si="41"/>
        <v>0</v>
      </c>
    </row>
    <row r="122" spans="1:11" ht="16.149999999999999" customHeight="1" x14ac:dyDescent="0.2">
      <c r="C122" s="19"/>
      <c r="E122" s="18"/>
      <c r="F122" s="5"/>
      <c r="G122" s="18"/>
      <c r="H122" s="13"/>
      <c r="I122" s="5"/>
    </row>
    <row r="123" spans="1:11" ht="16.149999999999999" customHeight="1" x14ac:dyDescent="0.2">
      <c r="C123" s="5" t="s">
        <v>106</v>
      </c>
      <c r="D123" s="5">
        <v>0</v>
      </c>
      <c r="E123" s="18">
        <v>6674</v>
      </c>
      <c r="F123" s="5">
        <f t="shared" ref="F123:F126" si="42">+D123*E123</f>
        <v>0</v>
      </c>
      <c r="G123" s="18"/>
      <c r="H123" s="13">
        <f t="shared" ref="H123:H126" si="43">+E123*0.2</f>
        <v>1334.8000000000002</v>
      </c>
      <c r="I123" s="5">
        <f t="shared" ref="I123:I126" si="44">+D123*H123</f>
        <v>0</v>
      </c>
      <c r="K123" s="1" t="s">
        <v>107</v>
      </c>
    </row>
    <row r="124" spans="1:11" ht="16.149999999999999" customHeight="1" x14ac:dyDescent="0.2">
      <c r="C124" s="5" t="s">
        <v>13</v>
      </c>
      <c r="D124" s="5">
        <v>0</v>
      </c>
      <c r="E124" s="18">
        <v>2596</v>
      </c>
      <c r="F124" s="5">
        <f t="shared" si="42"/>
        <v>0</v>
      </c>
      <c r="G124" s="18"/>
      <c r="H124" s="13">
        <f t="shared" si="43"/>
        <v>519.20000000000005</v>
      </c>
      <c r="I124" s="5">
        <f t="shared" si="44"/>
        <v>0</v>
      </c>
      <c r="K124" s="1" t="s">
        <v>81</v>
      </c>
    </row>
    <row r="125" spans="1:11" ht="16.149999999999999" customHeight="1" x14ac:dyDescent="0.2">
      <c r="C125" s="5" t="s">
        <v>14</v>
      </c>
      <c r="D125" s="5">
        <v>0</v>
      </c>
      <c r="E125" s="18">
        <v>1298</v>
      </c>
      <c r="F125" s="5">
        <f t="shared" si="42"/>
        <v>0</v>
      </c>
      <c r="G125" s="18"/>
      <c r="H125" s="13">
        <f t="shared" si="43"/>
        <v>259.60000000000002</v>
      </c>
      <c r="I125" s="5">
        <f t="shared" si="44"/>
        <v>0</v>
      </c>
      <c r="K125" s="1" t="s">
        <v>82</v>
      </c>
    </row>
    <row r="126" spans="1:11" ht="16.149999999999999" customHeight="1" x14ac:dyDescent="0.2">
      <c r="C126" s="5" t="s">
        <v>15</v>
      </c>
      <c r="D126" s="5">
        <v>0</v>
      </c>
      <c r="E126" s="18">
        <v>260</v>
      </c>
      <c r="F126" s="5">
        <f t="shared" si="42"/>
        <v>0</v>
      </c>
      <c r="G126" s="18"/>
      <c r="H126" s="13">
        <f t="shared" si="43"/>
        <v>52</v>
      </c>
      <c r="I126" s="5">
        <f t="shared" si="44"/>
        <v>0</v>
      </c>
    </row>
    <row r="127" spans="1:11" ht="16.149999999999999" customHeight="1" x14ac:dyDescent="0.2">
      <c r="C127" s="19"/>
      <c r="E127" s="18"/>
      <c r="F127" s="5"/>
      <c r="G127" s="18"/>
      <c r="H127" s="13"/>
      <c r="I127" s="5"/>
    </row>
    <row r="128" spans="1:11" ht="16.149999999999999" customHeight="1" x14ac:dyDescent="0.2">
      <c r="C128" s="5" t="s">
        <v>108</v>
      </c>
      <c r="D128" s="5">
        <v>0</v>
      </c>
      <c r="E128" s="18">
        <v>11124</v>
      </c>
      <c r="F128" s="5">
        <f t="shared" ref="F128:F131" si="45">+D128*E128</f>
        <v>0</v>
      </c>
      <c r="G128" s="18"/>
      <c r="H128" s="13">
        <f t="shared" ref="H128:H131" si="46">+E128*0.2</f>
        <v>2224.8000000000002</v>
      </c>
      <c r="I128" s="5">
        <f t="shared" ref="I128:I131" si="47">+D128*H128</f>
        <v>0</v>
      </c>
      <c r="K128" s="1" t="s">
        <v>109</v>
      </c>
    </row>
    <row r="129" spans="1:11" ht="16.149999999999999" customHeight="1" x14ac:dyDescent="0.2">
      <c r="C129" s="5" t="s">
        <v>13</v>
      </c>
      <c r="D129" s="5">
        <v>0</v>
      </c>
      <c r="E129" s="18">
        <v>4326</v>
      </c>
      <c r="F129" s="5">
        <f t="shared" si="45"/>
        <v>0</v>
      </c>
      <c r="G129" s="18"/>
      <c r="H129" s="13">
        <f t="shared" si="46"/>
        <v>865.2</v>
      </c>
      <c r="I129" s="5">
        <f t="shared" si="47"/>
        <v>0</v>
      </c>
      <c r="K129" s="1" t="s">
        <v>81</v>
      </c>
    </row>
    <row r="130" spans="1:11" ht="16.149999999999999" customHeight="1" x14ac:dyDescent="0.2">
      <c r="C130" s="5" t="s">
        <v>14</v>
      </c>
      <c r="D130" s="5">
        <v>0</v>
      </c>
      <c r="E130" s="18">
        <v>2163</v>
      </c>
      <c r="F130" s="5">
        <f t="shared" si="45"/>
        <v>0</v>
      </c>
      <c r="G130" s="18"/>
      <c r="H130" s="13">
        <f t="shared" si="46"/>
        <v>432.6</v>
      </c>
      <c r="I130" s="5">
        <f t="shared" si="47"/>
        <v>0</v>
      </c>
      <c r="K130" s="1" t="s">
        <v>82</v>
      </c>
    </row>
    <row r="131" spans="1:11" ht="16.149999999999999" customHeight="1" x14ac:dyDescent="0.2">
      <c r="C131" s="5" t="s">
        <v>15</v>
      </c>
      <c r="D131" s="5">
        <v>0</v>
      </c>
      <c r="E131" s="18">
        <v>433</v>
      </c>
      <c r="F131" s="5">
        <f t="shared" si="45"/>
        <v>0</v>
      </c>
      <c r="G131" s="18"/>
      <c r="H131" s="13">
        <f t="shared" si="46"/>
        <v>86.600000000000009</v>
      </c>
      <c r="I131" s="5">
        <f t="shared" si="47"/>
        <v>0</v>
      </c>
    </row>
    <row r="132" spans="1:11" ht="16.149999999999999" customHeight="1" x14ac:dyDescent="0.2">
      <c r="A132" s="19" t="s">
        <v>23</v>
      </c>
      <c r="B132" s="19"/>
      <c r="C132" s="19"/>
      <c r="E132" s="5"/>
      <c r="F132" s="20">
        <f>SUM(F111:F131)</f>
        <v>0</v>
      </c>
      <c r="G132" s="5"/>
      <c r="I132" s="20">
        <f>SUM(I111:I131)</f>
        <v>0</v>
      </c>
    </row>
    <row r="133" spans="1:11" ht="16.149999999999999" customHeight="1" x14ac:dyDescent="0.2">
      <c r="E133" s="22"/>
      <c r="F133" s="5"/>
      <c r="G133" s="22"/>
      <c r="H133" s="13"/>
      <c r="I133" s="5"/>
      <c r="K133" s="23"/>
    </row>
    <row r="134" spans="1:11" ht="16.149999999999999" customHeight="1" x14ac:dyDescent="0.2">
      <c r="C134" s="12" t="s">
        <v>63</v>
      </c>
      <c r="D134" s="4" t="s">
        <v>76</v>
      </c>
      <c r="E134" s="4" t="s">
        <v>77</v>
      </c>
      <c r="F134" s="15" t="s">
        <v>23</v>
      </c>
      <c r="G134" s="4"/>
      <c r="H134" s="16" t="s">
        <v>78</v>
      </c>
      <c r="I134" s="15" t="s">
        <v>23</v>
      </c>
    </row>
    <row r="135" spans="1:11" ht="16.149999999999999" customHeight="1" x14ac:dyDescent="0.2">
      <c r="A135" s="14" t="s">
        <v>3</v>
      </c>
      <c r="B135" s="5" t="s">
        <v>4</v>
      </c>
      <c r="C135" s="5" t="s">
        <v>26</v>
      </c>
      <c r="D135" s="5">
        <v>0</v>
      </c>
      <c r="E135" s="18">
        <v>11235</v>
      </c>
      <c r="F135" s="5">
        <f t="shared" ref="F135:F142" si="48">+D135*E135</f>
        <v>0</v>
      </c>
      <c r="G135" s="18"/>
      <c r="H135" s="13">
        <f t="shared" ref="H135:H142" si="49">+E135*0.2</f>
        <v>2247</v>
      </c>
      <c r="I135" s="5">
        <f t="shared" ref="I135:I142" si="50">+D135*H135</f>
        <v>0</v>
      </c>
    </row>
    <row r="136" spans="1:11" ht="16.149999999999999" customHeight="1" x14ac:dyDescent="0.2">
      <c r="A136" s="14" t="s">
        <v>5</v>
      </c>
      <c r="B136" s="5" t="s">
        <v>6</v>
      </c>
      <c r="C136" s="5" t="s">
        <v>26</v>
      </c>
      <c r="D136" s="5">
        <v>0</v>
      </c>
      <c r="E136" s="18">
        <v>8593</v>
      </c>
      <c r="F136" s="5">
        <f t="shared" si="48"/>
        <v>0</v>
      </c>
      <c r="G136" s="18"/>
      <c r="H136" s="13">
        <f t="shared" si="49"/>
        <v>1718.6000000000001</v>
      </c>
      <c r="I136" s="5">
        <f t="shared" si="50"/>
        <v>0</v>
      </c>
    </row>
    <row r="137" spans="1:11" ht="16.149999999999999" customHeight="1" x14ac:dyDescent="0.2">
      <c r="A137" s="14" t="s">
        <v>7</v>
      </c>
      <c r="B137" s="5" t="s">
        <v>8</v>
      </c>
      <c r="C137" s="5" t="s">
        <v>26</v>
      </c>
      <c r="D137" s="5">
        <v>0</v>
      </c>
      <c r="E137" s="18">
        <v>6471</v>
      </c>
      <c r="F137" s="5">
        <f t="shared" si="48"/>
        <v>0</v>
      </c>
      <c r="G137" s="18"/>
      <c r="H137" s="13">
        <f t="shared" si="49"/>
        <v>1294.2</v>
      </c>
      <c r="I137" s="5">
        <f t="shared" si="50"/>
        <v>0</v>
      </c>
    </row>
    <row r="138" spans="1:11" ht="16.149999999999999" customHeight="1" x14ac:dyDescent="0.2">
      <c r="A138" s="14" t="s">
        <v>9</v>
      </c>
      <c r="B138" s="5" t="s">
        <v>10</v>
      </c>
      <c r="C138" s="5" t="s">
        <v>26</v>
      </c>
      <c r="D138" s="5">
        <v>0</v>
      </c>
      <c r="E138" s="18">
        <v>4360</v>
      </c>
      <c r="F138" s="5">
        <f t="shared" si="48"/>
        <v>0</v>
      </c>
      <c r="G138" s="18"/>
      <c r="H138" s="13">
        <f t="shared" si="49"/>
        <v>872</v>
      </c>
      <c r="I138" s="5">
        <f t="shared" si="50"/>
        <v>0</v>
      </c>
    </row>
    <row r="139" spans="1:11" ht="16.149999999999999" customHeight="1" x14ac:dyDescent="0.2">
      <c r="A139" s="14" t="s">
        <v>11</v>
      </c>
      <c r="B139" s="5" t="s">
        <v>12</v>
      </c>
      <c r="C139" s="5" t="s">
        <v>26</v>
      </c>
      <c r="D139" s="5">
        <v>0</v>
      </c>
      <c r="E139" s="18">
        <v>3055</v>
      </c>
      <c r="F139" s="5">
        <f t="shared" si="48"/>
        <v>0</v>
      </c>
      <c r="G139" s="18"/>
      <c r="H139" s="13">
        <f t="shared" si="49"/>
        <v>611</v>
      </c>
      <c r="I139" s="5">
        <f t="shared" si="50"/>
        <v>0</v>
      </c>
    </row>
    <row r="140" spans="1:11" ht="16.149999999999999" customHeight="1" x14ac:dyDescent="0.2">
      <c r="C140" s="5" t="s">
        <v>13</v>
      </c>
      <c r="D140" s="5">
        <v>0</v>
      </c>
      <c r="E140" s="18">
        <v>1532</v>
      </c>
      <c r="F140" s="5">
        <f t="shared" si="48"/>
        <v>0</v>
      </c>
      <c r="G140" s="18"/>
      <c r="H140" s="13">
        <f t="shared" si="49"/>
        <v>306.40000000000003</v>
      </c>
      <c r="I140" s="5">
        <f t="shared" si="50"/>
        <v>0</v>
      </c>
    </row>
    <row r="141" spans="1:11" ht="16.149999999999999" customHeight="1" x14ac:dyDescent="0.2">
      <c r="C141" s="5" t="s">
        <v>14</v>
      </c>
      <c r="D141" s="5">
        <v>0</v>
      </c>
      <c r="E141" s="18">
        <v>763</v>
      </c>
      <c r="F141" s="5">
        <f t="shared" si="48"/>
        <v>0</v>
      </c>
      <c r="G141" s="18"/>
      <c r="H141" s="13">
        <f t="shared" si="49"/>
        <v>152.6</v>
      </c>
      <c r="I141" s="5">
        <f t="shared" si="50"/>
        <v>0</v>
      </c>
    </row>
    <row r="142" spans="1:11" ht="16.149999999999999" customHeight="1" x14ac:dyDescent="0.2">
      <c r="C142" s="5" t="s">
        <v>15</v>
      </c>
      <c r="D142" s="5">
        <v>0</v>
      </c>
      <c r="E142" s="18">
        <v>307</v>
      </c>
      <c r="F142" s="5">
        <f t="shared" si="48"/>
        <v>0</v>
      </c>
      <c r="G142" s="18"/>
      <c r="H142" s="13">
        <f t="shared" si="49"/>
        <v>61.400000000000006</v>
      </c>
      <c r="I142" s="5">
        <f t="shared" si="50"/>
        <v>0</v>
      </c>
    </row>
    <row r="143" spans="1:11" ht="16.149999999999999" customHeight="1" x14ac:dyDescent="0.2">
      <c r="A143" s="19" t="s">
        <v>23</v>
      </c>
      <c r="B143" s="19"/>
      <c r="C143" s="19"/>
      <c r="D143" s="20"/>
      <c r="E143" s="5"/>
      <c r="F143" s="20">
        <f>SUM(F135:F142)</f>
        <v>0</v>
      </c>
      <c r="G143" s="5"/>
      <c r="H143" s="24"/>
      <c r="I143" s="20">
        <f>SUM(I135:I142)</f>
        <v>0</v>
      </c>
      <c r="K143" s="25"/>
    </row>
    <row r="144" spans="1:11" ht="16.149999999999999" customHeight="1" x14ac:dyDescent="0.2">
      <c r="A144" s="19"/>
      <c r="B144" s="19"/>
      <c r="C144" s="19"/>
      <c r="D144" s="20"/>
      <c r="E144" s="5"/>
      <c r="F144" s="20"/>
      <c r="G144" s="5"/>
      <c r="H144" s="24"/>
      <c r="I144" s="20"/>
      <c r="K144" s="25"/>
    </row>
    <row r="145" spans="1:11" ht="16.149999999999999" customHeight="1" x14ac:dyDescent="0.2">
      <c r="A145" s="19"/>
      <c r="B145" s="19"/>
      <c r="C145" s="5" t="s">
        <v>130</v>
      </c>
      <c r="D145" s="5">
        <v>0</v>
      </c>
      <c r="E145" s="22">
        <v>6.8000000000000005E-2</v>
      </c>
      <c r="F145" s="5">
        <f t="shared" ref="F145" si="51">+D145*E145</f>
        <v>0</v>
      </c>
      <c r="G145" s="19"/>
      <c r="H145" s="24"/>
      <c r="I145" s="20"/>
      <c r="K145" s="23" t="s">
        <v>131</v>
      </c>
    </row>
    <row r="146" spans="1:11" ht="16.149999999999999" customHeight="1" x14ac:dyDescent="0.2">
      <c r="A146" s="19"/>
      <c r="B146" s="19"/>
      <c r="E146" s="22"/>
      <c r="F146" s="5"/>
      <c r="G146" s="19"/>
      <c r="H146" s="24"/>
      <c r="I146" s="20"/>
      <c r="K146" s="23"/>
    </row>
    <row r="147" spans="1:11" ht="16.149999999999999" customHeight="1" x14ac:dyDescent="0.2">
      <c r="C147" s="12" t="s">
        <v>64</v>
      </c>
      <c r="D147" s="4" t="s">
        <v>76</v>
      </c>
      <c r="E147" s="4" t="s">
        <v>77</v>
      </c>
      <c r="F147" s="15" t="s">
        <v>23</v>
      </c>
      <c r="G147" s="4"/>
      <c r="H147" s="16" t="s">
        <v>78</v>
      </c>
      <c r="I147" s="15" t="s">
        <v>23</v>
      </c>
    </row>
    <row r="148" spans="1:11" ht="16.149999999999999" customHeight="1" x14ac:dyDescent="0.2">
      <c r="A148" s="14" t="s">
        <v>3</v>
      </c>
      <c r="B148" s="5" t="s">
        <v>4</v>
      </c>
      <c r="C148" s="5" t="s">
        <v>27</v>
      </c>
      <c r="D148" s="5">
        <v>0</v>
      </c>
      <c r="E148" s="18">
        <v>6795</v>
      </c>
      <c r="F148" s="5">
        <f t="shared" ref="F148:F155" si="52">+D148*E148</f>
        <v>0</v>
      </c>
      <c r="G148" s="18"/>
      <c r="H148" s="13">
        <f t="shared" ref="H148:H155" si="53">+E148*0.2</f>
        <v>1359</v>
      </c>
      <c r="I148" s="5">
        <f t="shared" ref="I148:I155" si="54">+D148*H148</f>
        <v>0</v>
      </c>
      <c r="K148" s="1" t="s">
        <v>86</v>
      </c>
    </row>
    <row r="149" spans="1:11" ht="16.149999999999999" customHeight="1" x14ac:dyDescent="0.2">
      <c r="A149" s="14" t="s">
        <v>5</v>
      </c>
      <c r="B149" s="5" t="s">
        <v>6</v>
      </c>
      <c r="C149" s="5" t="s">
        <v>27</v>
      </c>
      <c r="D149" s="5">
        <v>0</v>
      </c>
      <c r="E149" s="18">
        <v>5071</v>
      </c>
      <c r="F149" s="5">
        <f t="shared" si="52"/>
        <v>0</v>
      </c>
      <c r="G149" s="18"/>
      <c r="H149" s="13">
        <f t="shared" si="53"/>
        <v>1014.2</v>
      </c>
      <c r="I149" s="5">
        <f t="shared" si="54"/>
        <v>0</v>
      </c>
      <c r="K149" s="1" t="s">
        <v>86</v>
      </c>
    </row>
    <row r="150" spans="1:11" ht="16.149999999999999" customHeight="1" x14ac:dyDescent="0.2">
      <c r="A150" s="14" t="s">
        <v>7</v>
      </c>
      <c r="B150" s="5" t="s">
        <v>8</v>
      </c>
      <c r="C150" s="5" t="s">
        <v>27</v>
      </c>
      <c r="D150" s="5">
        <v>0</v>
      </c>
      <c r="E150" s="18">
        <v>3888</v>
      </c>
      <c r="F150" s="5">
        <f t="shared" si="52"/>
        <v>0</v>
      </c>
      <c r="G150" s="18"/>
      <c r="H150" s="13">
        <f t="shared" si="53"/>
        <v>777.6</v>
      </c>
      <c r="I150" s="5">
        <f t="shared" si="54"/>
        <v>0</v>
      </c>
      <c r="K150" s="1" t="s">
        <v>86</v>
      </c>
    </row>
    <row r="151" spans="1:11" ht="16.149999999999999" customHeight="1" x14ac:dyDescent="0.2">
      <c r="A151" s="14" t="s">
        <v>9</v>
      </c>
      <c r="B151" s="5" t="s">
        <v>10</v>
      </c>
      <c r="C151" s="5" t="s">
        <v>27</v>
      </c>
      <c r="D151" s="5">
        <v>0</v>
      </c>
      <c r="E151" s="18">
        <v>2472</v>
      </c>
      <c r="F151" s="5">
        <f t="shared" si="52"/>
        <v>0</v>
      </c>
      <c r="G151" s="18"/>
      <c r="H151" s="13">
        <f t="shared" si="53"/>
        <v>494.40000000000003</v>
      </c>
      <c r="I151" s="5">
        <f t="shared" si="54"/>
        <v>0</v>
      </c>
      <c r="K151" s="1" t="s">
        <v>86</v>
      </c>
    </row>
    <row r="152" spans="1:11" ht="16.149999999999999" customHeight="1" x14ac:dyDescent="0.2">
      <c r="A152" s="14" t="s">
        <v>11</v>
      </c>
      <c r="B152" s="5" t="s">
        <v>12</v>
      </c>
      <c r="C152" s="5" t="s">
        <v>27</v>
      </c>
      <c r="D152" s="5">
        <v>0</v>
      </c>
      <c r="E152" s="18">
        <v>1761</v>
      </c>
      <c r="F152" s="5">
        <f t="shared" si="52"/>
        <v>0</v>
      </c>
      <c r="G152" s="18"/>
      <c r="H152" s="13">
        <f t="shared" si="53"/>
        <v>352.20000000000005</v>
      </c>
      <c r="I152" s="5">
        <f t="shared" si="54"/>
        <v>0</v>
      </c>
      <c r="K152" s="1" t="s">
        <v>86</v>
      </c>
    </row>
    <row r="153" spans="1:11" ht="16.149999999999999" customHeight="1" x14ac:dyDescent="0.2">
      <c r="C153" s="5" t="s">
        <v>13</v>
      </c>
      <c r="D153" s="5">
        <v>0</v>
      </c>
      <c r="E153" s="18">
        <v>1114</v>
      </c>
      <c r="F153" s="5">
        <f t="shared" si="52"/>
        <v>0</v>
      </c>
      <c r="G153" s="18"/>
      <c r="H153" s="13">
        <f t="shared" si="53"/>
        <v>222.8</v>
      </c>
      <c r="I153" s="5">
        <f t="shared" si="54"/>
        <v>0</v>
      </c>
      <c r="K153" s="1" t="s">
        <v>81</v>
      </c>
    </row>
    <row r="154" spans="1:11" ht="16.149999999999999" customHeight="1" x14ac:dyDescent="0.2">
      <c r="C154" s="5" t="s">
        <v>14</v>
      </c>
      <c r="D154" s="5">
        <v>0</v>
      </c>
      <c r="E154" s="18">
        <v>557</v>
      </c>
      <c r="F154" s="5">
        <f t="shared" si="52"/>
        <v>0</v>
      </c>
      <c r="G154" s="18"/>
      <c r="H154" s="13">
        <f t="shared" si="53"/>
        <v>111.4</v>
      </c>
      <c r="I154" s="5">
        <f t="shared" si="54"/>
        <v>0</v>
      </c>
      <c r="K154" s="1" t="s">
        <v>82</v>
      </c>
    </row>
    <row r="155" spans="1:11" ht="16.149999999999999" customHeight="1" x14ac:dyDescent="0.2">
      <c r="C155" s="5" t="s">
        <v>15</v>
      </c>
      <c r="D155" s="5">
        <v>0</v>
      </c>
      <c r="E155" s="18">
        <v>217</v>
      </c>
      <c r="F155" s="5">
        <f t="shared" si="52"/>
        <v>0</v>
      </c>
      <c r="G155" s="18"/>
      <c r="H155" s="13">
        <f t="shared" si="53"/>
        <v>43.400000000000006</v>
      </c>
      <c r="I155" s="5">
        <f t="shared" si="54"/>
        <v>0</v>
      </c>
    </row>
    <row r="156" spans="1:11" ht="16.149999999999999" customHeight="1" x14ac:dyDescent="0.2">
      <c r="A156" s="19" t="s">
        <v>23</v>
      </c>
      <c r="B156" s="19"/>
      <c r="C156" s="19"/>
      <c r="D156" s="20"/>
      <c r="E156" s="5"/>
      <c r="F156" s="20">
        <f>SUM(F148:F155)</f>
        <v>0</v>
      </c>
      <c r="G156" s="5"/>
      <c r="H156" s="24"/>
      <c r="I156" s="20">
        <f>SUM(I148:I155)</f>
        <v>0</v>
      </c>
      <c r="K156" s="25"/>
    </row>
    <row r="157" spans="1:11" ht="16.149999999999999" customHeight="1" x14ac:dyDescent="0.2">
      <c r="A157" s="19"/>
      <c r="B157" s="19"/>
      <c r="C157" s="19"/>
      <c r="D157" s="19"/>
      <c r="E157" s="5"/>
      <c r="F157" s="5"/>
      <c r="G157" s="5"/>
      <c r="H157" s="13"/>
      <c r="I157" s="5"/>
    </row>
    <row r="158" spans="1:11" ht="16.149999999999999" customHeight="1" x14ac:dyDescent="0.2">
      <c r="C158" s="12" t="s">
        <v>65</v>
      </c>
      <c r="D158" s="4" t="s">
        <v>76</v>
      </c>
      <c r="E158" s="4" t="s">
        <v>77</v>
      </c>
      <c r="F158" s="15" t="s">
        <v>23</v>
      </c>
      <c r="G158" s="4"/>
      <c r="H158" s="16" t="s">
        <v>78</v>
      </c>
      <c r="I158" s="15" t="s">
        <v>23</v>
      </c>
    </row>
    <row r="159" spans="1:11" ht="16.149999999999999" customHeight="1" x14ac:dyDescent="0.2">
      <c r="A159" s="14" t="s">
        <v>3</v>
      </c>
      <c r="B159" s="5" t="s">
        <v>4</v>
      </c>
      <c r="C159" s="5" t="s">
        <v>31</v>
      </c>
      <c r="D159" s="5">
        <v>0</v>
      </c>
      <c r="E159" s="18">
        <v>2642</v>
      </c>
      <c r="F159" s="5">
        <f t="shared" ref="F159:F166" si="55">+D159*E159</f>
        <v>0</v>
      </c>
      <c r="G159" s="18"/>
      <c r="H159" s="13">
        <f t="shared" ref="H159:H166" si="56">+E159*0.2</f>
        <v>528.4</v>
      </c>
      <c r="I159" s="5">
        <f t="shared" ref="I159:I166" si="57">+D159*H159</f>
        <v>0</v>
      </c>
      <c r="K159" s="1" t="s">
        <v>86</v>
      </c>
    </row>
    <row r="160" spans="1:11" ht="16.149999999999999" customHeight="1" x14ac:dyDescent="0.2">
      <c r="A160" s="14" t="s">
        <v>5</v>
      </c>
      <c r="B160" s="5" t="s">
        <v>6</v>
      </c>
      <c r="C160" s="5" t="s">
        <v>31</v>
      </c>
      <c r="D160" s="5">
        <v>0</v>
      </c>
      <c r="E160" s="18">
        <v>2348</v>
      </c>
      <c r="F160" s="5">
        <f t="shared" si="55"/>
        <v>0</v>
      </c>
      <c r="G160" s="18"/>
      <c r="H160" s="13">
        <f t="shared" si="56"/>
        <v>469.6</v>
      </c>
      <c r="I160" s="5">
        <f t="shared" si="57"/>
        <v>0</v>
      </c>
      <c r="K160" s="1" t="s">
        <v>86</v>
      </c>
    </row>
    <row r="161" spans="1:11" ht="16.149999999999999" customHeight="1" x14ac:dyDescent="0.2">
      <c r="A161" s="14" t="s">
        <v>7</v>
      </c>
      <c r="B161" s="5" t="s">
        <v>8</v>
      </c>
      <c r="C161" s="5" t="s">
        <v>31</v>
      </c>
      <c r="D161" s="5">
        <v>0</v>
      </c>
      <c r="E161" s="18">
        <v>2055</v>
      </c>
      <c r="F161" s="5">
        <f t="shared" si="55"/>
        <v>0</v>
      </c>
      <c r="G161" s="18"/>
      <c r="H161" s="13">
        <f t="shared" si="56"/>
        <v>411</v>
      </c>
      <c r="I161" s="5">
        <f t="shared" si="57"/>
        <v>0</v>
      </c>
      <c r="K161" s="1" t="s">
        <v>86</v>
      </c>
    </row>
    <row r="162" spans="1:11" ht="16.149999999999999" customHeight="1" x14ac:dyDescent="0.2">
      <c r="A162" s="14" t="s">
        <v>9</v>
      </c>
      <c r="B162" s="5" t="s">
        <v>10</v>
      </c>
      <c r="C162" s="5" t="s">
        <v>31</v>
      </c>
      <c r="D162" s="5">
        <v>0</v>
      </c>
      <c r="E162" s="18">
        <v>1761</v>
      </c>
      <c r="F162" s="5">
        <f t="shared" si="55"/>
        <v>0</v>
      </c>
      <c r="G162" s="18"/>
      <c r="H162" s="13">
        <f t="shared" si="56"/>
        <v>352.20000000000005</v>
      </c>
      <c r="I162" s="5">
        <f t="shared" si="57"/>
        <v>0</v>
      </c>
      <c r="K162" s="1" t="s">
        <v>86</v>
      </c>
    </row>
    <row r="163" spans="1:11" ht="16.149999999999999" customHeight="1" x14ac:dyDescent="0.2">
      <c r="A163" s="14" t="s">
        <v>11</v>
      </c>
      <c r="B163" s="5" t="s">
        <v>12</v>
      </c>
      <c r="C163" s="5" t="s">
        <v>31</v>
      </c>
      <c r="D163" s="5">
        <v>0</v>
      </c>
      <c r="E163" s="18">
        <v>1468</v>
      </c>
      <c r="F163" s="5">
        <f t="shared" si="55"/>
        <v>0</v>
      </c>
      <c r="G163" s="18"/>
      <c r="H163" s="13">
        <f t="shared" si="56"/>
        <v>293.60000000000002</v>
      </c>
      <c r="I163" s="5">
        <f t="shared" si="57"/>
        <v>0</v>
      </c>
      <c r="K163" s="1" t="s">
        <v>86</v>
      </c>
    </row>
    <row r="164" spans="1:11" ht="16.149999999999999" customHeight="1" x14ac:dyDescent="0.2">
      <c r="C164" s="5" t="s">
        <v>13</v>
      </c>
      <c r="D164" s="5">
        <v>0</v>
      </c>
      <c r="E164" s="18">
        <v>733</v>
      </c>
      <c r="F164" s="5">
        <f t="shared" si="55"/>
        <v>0</v>
      </c>
      <c r="G164" s="18"/>
      <c r="H164" s="13">
        <f t="shared" si="56"/>
        <v>146.6</v>
      </c>
      <c r="I164" s="5">
        <f t="shared" si="57"/>
        <v>0</v>
      </c>
      <c r="K164" s="1" t="s">
        <v>81</v>
      </c>
    </row>
    <row r="165" spans="1:11" ht="16.149999999999999" customHeight="1" x14ac:dyDescent="0.2">
      <c r="C165" s="5" t="s">
        <v>14</v>
      </c>
      <c r="D165" s="5">
        <v>0</v>
      </c>
      <c r="E165" s="18">
        <v>367</v>
      </c>
      <c r="F165" s="5">
        <f t="shared" si="55"/>
        <v>0</v>
      </c>
      <c r="G165" s="18"/>
      <c r="H165" s="13">
        <f t="shared" si="56"/>
        <v>73.400000000000006</v>
      </c>
      <c r="I165" s="5">
        <f t="shared" si="57"/>
        <v>0</v>
      </c>
      <c r="K165" s="1" t="s">
        <v>82</v>
      </c>
    </row>
    <row r="166" spans="1:11" ht="16.149999999999999" customHeight="1" x14ac:dyDescent="0.2">
      <c r="C166" s="5" t="s">
        <v>15</v>
      </c>
      <c r="D166" s="5">
        <v>0</v>
      </c>
      <c r="E166" s="18">
        <v>146</v>
      </c>
      <c r="F166" s="5">
        <f t="shared" si="55"/>
        <v>0</v>
      </c>
      <c r="G166" s="18"/>
      <c r="H166" s="13">
        <f t="shared" si="56"/>
        <v>29.200000000000003</v>
      </c>
      <c r="I166" s="5">
        <f t="shared" si="57"/>
        <v>0</v>
      </c>
    </row>
    <row r="167" spans="1:11" ht="16.149999999999999" customHeight="1" x14ac:dyDescent="0.2">
      <c r="A167" s="19" t="s">
        <v>23</v>
      </c>
      <c r="B167" s="19"/>
      <c r="C167" s="19"/>
      <c r="D167" s="20"/>
      <c r="E167" s="5"/>
      <c r="F167" s="20">
        <f>SUM(F159:F166)</f>
        <v>0</v>
      </c>
      <c r="G167" s="5"/>
      <c r="H167" s="24"/>
      <c r="I167" s="20">
        <f>SUM(I159:I166)</f>
        <v>0</v>
      </c>
      <c r="K167" s="25"/>
    </row>
    <row r="168" spans="1:11" ht="16.149999999999999" customHeight="1" x14ac:dyDescent="0.2">
      <c r="A168" s="19"/>
      <c r="B168" s="19"/>
      <c r="C168" s="19"/>
      <c r="D168" s="19"/>
      <c r="E168" s="5"/>
      <c r="F168" s="5"/>
      <c r="G168" s="5"/>
      <c r="H168" s="13"/>
      <c r="I168" s="5"/>
    </row>
    <row r="169" spans="1:11" ht="16.149999999999999" customHeight="1" x14ac:dyDescent="0.2">
      <c r="C169" s="12" t="s">
        <v>66</v>
      </c>
      <c r="D169" s="4" t="s">
        <v>76</v>
      </c>
      <c r="E169" s="4" t="s">
        <v>77</v>
      </c>
      <c r="F169" s="15" t="s">
        <v>23</v>
      </c>
      <c r="G169" s="4"/>
      <c r="H169" s="16" t="s">
        <v>78</v>
      </c>
      <c r="I169" s="15" t="s">
        <v>23</v>
      </c>
    </row>
    <row r="170" spans="1:11" ht="16.149999999999999" customHeight="1" x14ac:dyDescent="0.2">
      <c r="A170" s="14" t="s">
        <v>3</v>
      </c>
      <c r="B170" s="5" t="s">
        <v>4</v>
      </c>
      <c r="C170" s="5" t="s">
        <v>67</v>
      </c>
      <c r="D170" s="5">
        <v>0</v>
      </c>
      <c r="E170" s="18">
        <v>2642</v>
      </c>
      <c r="F170" s="5">
        <f t="shared" ref="F170:F177" si="58">+D170*E170</f>
        <v>0</v>
      </c>
      <c r="G170" s="18"/>
      <c r="H170" s="13">
        <f t="shared" ref="H170:H177" si="59">+E170*0.2</f>
        <v>528.4</v>
      </c>
      <c r="I170" s="5">
        <f t="shared" ref="I170:I177" si="60">+D170*H170</f>
        <v>0</v>
      </c>
      <c r="K170" s="1" t="s">
        <v>86</v>
      </c>
    </row>
    <row r="171" spans="1:11" ht="16.149999999999999" customHeight="1" x14ac:dyDescent="0.2">
      <c r="A171" s="14" t="s">
        <v>5</v>
      </c>
      <c r="B171" s="5" t="s">
        <v>6</v>
      </c>
      <c r="C171" s="5" t="s">
        <v>67</v>
      </c>
      <c r="D171" s="5">
        <v>0</v>
      </c>
      <c r="E171" s="18">
        <v>2348</v>
      </c>
      <c r="F171" s="5">
        <f t="shared" si="58"/>
        <v>0</v>
      </c>
      <c r="G171" s="18"/>
      <c r="H171" s="13">
        <f t="shared" si="59"/>
        <v>469.6</v>
      </c>
      <c r="I171" s="5">
        <f t="shared" si="60"/>
        <v>0</v>
      </c>
      <c r="K171" s="1" t="s">
        <v>86</v>
      </c>
    </row>
    <row r="172" spans="1:11" ht="16.149999999999999" customHeight="1" x14ac:dyDescent="0.2">
      <c r="A172" s="14" t="s">
        <v>7</v>
      </c>
      <c r="B172" s="5" t="s">
        <v>8</v>
      </c>
      <c r="C172" s="5" t="s">
        <v>67</v>
      </c>
      <c r="D172" s="5">
        <v>0</v>
      </c>
      <c r="E172" s="18">
        <v>2055</v>
      </c>
      <c r="F172" s="5">
        <f t="shared" si="58"/>
        <v>0</v>
      </c>
      <c r="G172" s="18"/>
      <c r="H172" s="13">
        <f t="shared" si="59"/>
        <v>411</v>
      </c>
      <c r="I172" s="5">
        <f t="shared" si="60"/>
        <v>0</v>
      </c>
      <c r="K172" s="1" t="s">
        <v>86</v>
      </c>
    </row>
    <row r="173" spans="1:11" ht="16.149999999999999" customHeight="1" x14ac:dyDescent="0.2">
      <c r="A173" s="14" t="s">
        <v>9</v>
      </c>
      <c r="B173" s="5" t="s">
        <v>10</v>
      </c>
      <c r="C173" s="5" t="s">
        <v>67</v>
      </c>
      <c r="D173" s="5">
        <v>0</v>
      </c>
      <c r="E173" s="18">
        <v>1761</v>
      </c>
      <c r="F173" s="5">
        <f t="shared" si="58"/>
        <v>0</v>
      </c>
      <c r="G173" s="18"/>
      <c r="H173" s="13">
        <f t="shared" si="59"/>
        <v>352.20000000000005</v>
      </c>
      <c r="I173" s="5">
        <f t="shared" si="60"/>
        <v>0</v>
      </c>
      <c r="K173" s="1" t="s">
        <v>86</v>
      </c>
    </row>
    <row r="174" spans="1:11" ht="16.149999999999999" customHeight="1" x14ac:dyDescent="0.2">
      <c r="A174" s="14" t="s">
        <v>11</v>
      </c>
      <c r="B174" s="5" t="s">
        <v>12</v>
      </c>
      <c r="C174" s="5" t="s">
        <v>67</v>
      </c>
      <c r="D174" s="5">
        <v>0</v>
      </c>
      <c r="E174" s="18">
        <v>1468</v>
      </c>
      <c r="F174" s="5">
        <f t="shared" si="58"/>
        <v>0</v>
      </c>
      <c r="G174" s="18"/>
      <c r="H174" s="13">
        <f t="shared" si="59"/>
        <v>293.60000000000002</v>
      </c>
      <c r="I174" s="5">
        <f t="shared" si="60"/>
        <v>0</v>
      </c>
      <c r="K174" s="1" t="s">
        <v>86</v>
      </c>
    </row>
    <row r="175" spans="1:11" ht="16.149999999999999" customHeight="1" x14ac:dyDescent="0.2">
      <c r="C175" s="5" t="s">
        <v>13</v>
      </c>
      <c r="D175" s="5">
        <v>0</v>
      </c>
      <c r="E175" s="18">
        <v>733</v>
      </c>
      <c r="F175" s="5">
        <f t="shared" si="58"/>
        <v>0</v>
      </c>
      <c r="G175" s="18"/>
      <c r="H175" s="13">
        <f t="shared" si="59"/>
        <v>146.6</v>
      </c>
      <c r="I175" s="5">
        <f t="shared" si="60"/>
        <v>0</v>
      </c>
      <c r="K175" s="1" t="s">
        <v>81</v>
      </c>
    </row>
    <row r="176" spans="1:11" ht="16.149999999999999" customHeight="1" x14ac:dyDescent="0.2">
      <c r="C176" s="5" t="s">
        <v>14</v>
      </c>
      <c r="D176" s="5">
        <v>0</v>
      </c>
      <c r="E176" s="18">
        <v>367</v>
      </c>
      <c r="F176" s="5">
        <f t="shared" si="58"/>
        <v>0</v>
      </c>
      <c r="G176" s="18"/>
      <c r="H176" s="13">
        <f t="shared" si="59"/>
        <v>73.400000000000006</v>
      </c>
      <c r="I176" s="5">
        <f t="shared" si="60"/>
        <v>0</v>
      </c>
      <c r="K176" s="1" t="s">
        <v>82</v>
      </c>
    </row>
    <row r="177" spans="1:11" ht="16.149999999999999" customHeight="1" x14ac:dyDescent="0.2">
      <c r="C177" s="5" t="s">
        <v>15</v>
      </c>
      <c r="D177" s="5">
        <v>0</v>
      </c>
      <c r="E177" s="18">
        <v>146</v>
      </c>
      <c r="F177" s="5">
        <f t="shared" si="58"/>
        <v>0</v>
      </c>
      <c r="G177" s="18"/>
      <c r="H177" s="13">
        <f t="shared" si="59"/>
        <v>29.200000000000003</v>
      </c>
      <c r="I177" s="5">
        <f t="shared" si="60"/>
        <v>0</v>
      </c>
    </row>
    <row r="178" spans="1:11" ht="16.149999999999999" customHeight="1" x14ac:dyDescent="0.2">
      <c r="A178" s="19" t="s">
        <v>23</v>
      </c>
      <c r="B178" s="19"/>
      <c r="C178" s="19"/>
      <c r="D178" s="20"/>
      <c r="E178" s="5"/>
      <c r="F178" s="20">
        <f>SUM(F170:F177)</f>
        <v>0</v>
      </c>
      <c r="G178" s="5"/>
      <c r="H178" s="24"/>
      <c r="I178" s="20">
        <f>SUM(I170:I177)</f>
        <v>0</v>
      </c>
      <c r="K178" s="25"/>
    </row>
    <row r="179" spans="1:11" ht="16.149999999999999" customHeight="1" x14ac:dyDescent="0.2">
      <c r="A179" s="19"/>
      <c r="B179" s="19"/>
      <c r="C179" s="19"/>
      <c r="D179" s="19"/>
      <c r="E179" s="5"/>
      <c r="F179" s="5"/>
      <c r="G179" s="5"/>
      <c r="H179" s="13"/>
      <c r="I179" s="5"/>
    </row>
    <row r="180" spans="1:11" ht="16.149999999999999" customHeight="1" x14ac:dyDescent="0.2">
      <c r="C180" s="12" t="s">
        <v>68</v>
      </c>
      <c r="D180" s="4" t="s">
        <v>76</v>
      </c>
      <c r="E180" s="4" t="s">
        <v>77</v>
      </c>
      <c r="F180" s="15" t="s">
        <v>23</v>
      </c>
      <c r="G180" s="4"/>
      <c r="H180" s="16" t="s">
        <v>78</v>
      </c>
      <c r="I180" s="15" t="s">
        <v>23</v>
      </c>
    </row>
    <row r="181" spans="1:11" ht="16.149999999999999" customHeight="1" x14ac:dyDescent="0.2">
      <c r="A181" s="14" t="s">
        <v>3</v>
      </c>
      <c r="B181" s="5" t="s">
        <v>4</v>
      </c>
      <c r="C181" s="5" t="s">
        <v>32</v>
      </c>
      <c r="D181" s="5">
        <v>0</v>
      </c>
      <c r="E181" s="18">
        <v>2642</v>
      </c>
      <c r="F181" s="5">
        <f t="shared" ref="F181:F188" si="61">+D181*E181</f>
        <v>0</v>
      </c>
      <c r="G181" s="18"/>
      <c r="H181" s="13">
        <f t="shared" ref="H181:H188" si="62">+E181*0.2</f>
        <v>528.4</v>
      </c>
      <c r="I181" s="5">
        <f t="shared" ref="I181:I188" si="63">+D181*H181</f>
        <v>0</v>
      </c>
      <c r="K181" s="1" t="s">
        <v>86</v>
      </c>
    </row>
    <row r="182" spans="1:11" ht="16.149999999999999" customHeight="1" x14ac:dyDescent="0.2">
      <c r="A182" s="14" t="s">
        <v>5</v>
      </c>
      <c r="B182" s="5" t="s">
        <v>6</v>
      </c>
      <c r="C182" s="5" t="s">
        <v>32</v>
      </c>
      <c r="D182" s="5">
        <v>0</v>
      </c>
      <c r="E182" s="18">
        <v>2348</v>
      </c>
      <c r="F182" s="5">
        <f t="shared" si="61"/>
        <v>0</v>
      </c>
      <c r="G182" s="18"/>
      <c r="H182" s="13">
        <f t="shared" si="62"/>
        <v>469.6</v>
      </c>
      <c r="I182" s="5">
        <f t="shared" si="63"/>
        <v>0</v>
      </c>
      <c r="K182" s="1" t="s">
        <v>86</v>
      </c>
    </row>
    <row r="183" spans="1:11" ht="16.149999999999999" customHeight="1" x14ac:dyDescent="0.2">
      <c r="A183" s="14" t="s">
        <v>7</v>
      </c>
      <c r="B183" s="5" t="s">
        <v>8</v>
      </c>
      <c r="C183" s="5" t="s">
        <v>32</v>
      </c>
      <c r="D183" s="5">
        <v>0</v>
      </c>
      <c r="E183" s="18">
        <v>2055</v>
      </c>
      <c r="F183" s="5">
        <f t="shared" si="61"/>
        <v>0</v>
      </c>
      <c r="G183" s="18"/>
      <c r="H183" s="13">
        <f t="shared" si="62"/>
        <v>411</v>
      </c>
      <c r="I183" s="5">
        <f t="shared" si="63"/>
        <v>0</v>
      </c>
      <c r="K183" s="1" t="s">
        <v>86</v>
      </c>
    </row>
    <row r="184" spans="1:11" ht="16.149999999999999" customHeight="1" x14ac:dyDescent="0.2">
      <c r="A184" s="14" t="s">
        <v>9</v>
      </c>
      <c r="B184" s="5" t="s">
        <v>10</v>
      </c>
      <c r="C184" s="5" t="s">
        <v>32</v>
      </c>
      <c r="D184" s="5">
        <v>0</v>
      </c>
      <c r="E184" s="18">
        <v>1761</v>
      </c>
      <c r="F184" s="5">
        <f t="shared" si="61"/>
        <v>0</v>
      </c>
      <c r="G184" s="18"/>
      <c r="H184" s="13">
        <f t="shared" si="62"/>
        <v>352.20000000000005</v>
      </c>
      <c r="I184" s="5">
        <f t="shared" si="63"/>
        <v>0</v>
      </c>
      <c r="K184" s="1" t="s">
        <v>86</v>
      </c>
    </row>
    <row r="185" spans="1:11" ht="16.149999999999999" customHeight="1" x14ac:dyDescent="0.2">
      <c r="A185" s="14" t="s">
        <v>11</v>
      </c>
      <c r="B185" s="5" t="s">
        <v>12</v>
      </c>
      <c r="C185" s="5" t="s">
        <v>32</v>
      </c>
      <c r="D185" s="5">
        <v>0</v>
      </c>
      <c r="E185" s="18">
        <v>1468</v>
      </c>
      <c r="F185" s="5">
        <f t="shared" si="61"/>
        <v>0</v>
      </c>
      <c r="G185" s="18"/>
      <c r="H185" s="13">
        <f t="shared" si="62"/>
        <v>293.60000000000002</v>
      </c>
      <c r="I185" s="5">
        <f t="shared" si="63"/>
        <v>0</v>
      </c>
      <c r="K185" s="1" t="s">
        <v>86</v>
      </c>
    </row>
    <row r="186" spans="1:11" ht="16.149999999999999" customHeight="1" x14ac:dyDescent="0.2">
      <c r="C186" s="5" t="s">
        <v>13</v>
      </c>
      <c r="D186" s="5">
        <v>0</v>
      </c>
      <c r="E186" s="18">
        <v>733</v>
      </c>
      <c r="F186" s="5">
        <f t="shared" si="61"/>
        <v>0</v>
      </c>
      <c r="G186" s="18"/>
      <c r="H186" s="13">
        <f t="shared" si="62"/>
        <v>146.6</v>
      </c>
      <c r="I186" s="5">
        <f t="shared" si="63"/>
        <v>0</v>
      </c>
      <c r="K186" s="1" t="s">
        <v>81</v>
      </c>
    </row>
    <row r="187" spans="1:11" ht="16.149999999999999" customHeight="1" x14ac:dyDescent="0.2">
      <c r="C187" s="5" t="s">
        <v>14</v>
      </c>
      <c r="D187" s="5">
        <v>0</v>
      </c>
      <c r="E187" s="18">
        <v>367</v>
      </c>
      <c r="F187" s="5">
        <f t="shared" si="61"/>
        <v>0</v>
      </c>
      <c r="G187" s="18"/>
      <c r="H187" s="13">
        <f t="shared" si="62"/>
        <v>73.400000000000006</v>
      </c>
      <c r="I187" s="5">
        <f t="shared" si="63"/>
        <v>0</v>
      </c>
      <c r="K187" s="1" t="s">
        <v>82</v>
      </c>
    </row>
    <row r="188" spans="1:11" ht="16.149999999999999" customHeight="1" x14ac:dyDescent="0.2">
      <c r="C188" s="5" t="s">
        <v>15</v>
      </c>
      <c r="D188" s="5">
        <v>0</v>
      </c>
      <c r="E188" s="18">
        <v>146</v>
      </c>
      <c r="F188" s="5">
        <f t="shared" si="61"/>
        <v>0</v>
      </c>
      <c r="G188" s="18"/>
      <c r="H188" s="13">
        <f t="shared" si="62"/>
        <v>29.200000000000003</v>
      </c>
      <c r="I188" s="5">
        <f t="shared" si="63"/>
        <v>0</v>
      </c>
    </row>
    <row r="189" spans="1:11" ht="16.149999999999999" customHeight="1" x14ac:dyDescent="0.2">
      <c r="A189" s="19" t="s">
        <v>23</v>
      </c>
      <c r="B189" s="19"/>
      <c r="C189" s="19"/>
      <c r="D189" s="20"/>
      <c r="E189" s="5"/>
      <c r="F189" s="20">
        <f>SUM(F181:F188)</f>
        <v>0</v>
      </c>
      <c r="G189" s="5"/>
      <c r="H189" s="24"/>
      <c r="I189" s="20">
        <f>SUM(I181:I188)</f>
        <v>0</v>
      </c>
      <c r="K189" s="25"/>
    </row>
    <row r="190" spans="1:11" ht="16.149999999999999" customHeight="1" x14ac:dyDescent="0.2">
      <c r="A190" s="19"/>
      <c r="B190" s="19"/>
      <c r="C190" s="19"/>
      <c r="D190" s="19"/>
      <c r="E190" s="5"/>
      <c r="F190" s="5"/>
      <c r="G190" s="5"/>
      <c r="H190" s="13"/>
      <c r="I190" s="5"/>
    </row>
    <row r="191" spans="1:11" ht="16.149999999999999" customHeight="1" x14ac:dyDescent="0.2">
      <c r="C191" s="12" t="s">
        <v>69</v>
      </c>
      <c r="D191" s="4" t="s">
        <v>76</v>
      </c>
      <c r="E191" s="4" t="s">
        <v>77</v>
      </c>
      <c r="F191" s="15" t="s">
        <v>23</v>
      </c>
      <c r="G191" s="4"/>
      <c r="H191" s="16" t="s">
        <v>78</v>
      </c>
      <c r="I191" s="15" t="s">
        <v>23</v>
      </c>
    </row>
    <row r="192" spans="1:11" ht="16.149999999999999" customHeight="1" x14ac:dyDescent="0.2">
      <c r="A192" s="14" t="s">
        <v>3</v>
      </c>
      <c r="B192" s="5" t="s">
        <v>4</v>
      </c>
      <c r="C192" s="5" t="s">
        <v>28</v>
      </c>
      <c r="D192" s="5">
        <v>0</v>
      </c>
      <c r="E192" s="18">
        <v>15105</v>
      </c>
      <c r="F192" s="5">
        <f t="shared" ref="F192:F199" si="64">+D192*E192</f>
        <v>0</v>
      </c>
      <c r="G192" s="18"/>
      <c r="H192" s="13">
        <f t="shared" ref="H192:H199" si="65">+E192*0.2</f>
        <v>3021</v>
      </c>
      <c r="I192" s="5">
        <f t="shared" ref="I192:I199" si="66">+D192*H192</f>
        <v>0</v>
      </c>
      <c r="K192" s="1" t="s">
        <v>87</v>
      </c>
    </row>
    <row r="193" spans="1:11" ht="16.149999999999999" customHeight="1" x14ac:dyDescent="0.2">
      <c r="A193" s="14" t="s">
        <v>5</v>
      </c>
      <c r="B193" s="5" t="s">
        <v>6</v>
      </c>
      <c r="C193" s="5" t="s">
        <v>28</v>
      </c>
      <c r="D193" s="5">
        <v>0</v>
      </c>
      <c r="E193" s="18">
        <v>12376</v>
      </c>
      <c r="F193" s="5">
        <f t="shared" si="64"/>
        <v>0</v>
      </c>
      <c r="G193" s="18"/>
      <c r="H193" s="13">
        <f t="shared" si="65"/>
        <v>2475.2000000000003</v>
      </c>
      <c r="I193" s="5">
        <f t="shared" si="66"/>
        <v>0</v>
      </c>
      <c r="K193" s="1" t="s">
        <v>87</v>
      </c>
    </row>
    <row r="194" spans="1:11" ht="16.149999999999999" customHeight="1" x14ac:dyDescent="0.2">
      <c r="A194" s="14" t="s">
        <v>7</v>
      </c>
      <c r="B194" s="5" t="s">
        <v>8</v>
      </c>
      <c r="C194" s="5" t="s">
        <v>28</v>
      </c>
      <c r="D194" s="5">
        <v>0</v>
      </c>
      <c r="E194" s="18">
        <v>10009</v>
      </c>
      <c r="F194" s="5">
        <f t="shared" si="64"/>
        <v>0</v>
      </c>
      <c r="G194" s="18"/>
      <c r="H194" s="13">
        <f t="shared" si="65"/>
        <v>2001.8000000000002</v>
      </c>
      <c r="I194" s="5">
        <f t="shared" si="66"/>
        <v>0</v>
      </c>
      <c r="K194" s="1" t="s">
        <v>87</v>
      </c>
    </row>
    <row r="195" spans="1:11" ht="16.149999999999999" customHeight="1" x14ac:dyDescent="0.2">
      <c r="A195" s="14" t="s">
        <v>9</v>
      </c>
      <c r="B195" s="5" t="s">
        <v>10</v>
      </c>
      <c r="C195" s="5" t="s">
        <v>28</v>
      </c>
      <c r="D195" s="5">
        <v>0</v>
      </c>
      <c r="E195" s="18">
        <v>6951</v>
      </c>
      <c r="F195" s="5">
        <f t="shared" si="64"/>
        <v>0</v>
      </c>
      <c r="G195" s="18"/>
      <c r="H195" s="13">
        <f t="shared" si="65"/>
        <v>1390.2</v>
      </c>
      <c r="I195" s="5">
        <f t="shared" si="66"/>
        <v>0</v>
      </c>
      <c r="K195" s="1" t="s">
        <v>87</v>
      </c>
    </row>
    <row r="196" spans="1:11" ht="16.149999999999999" customHeight="1" x14ac:dyDescent="0.2">
      <c r="A196" s="14" t="s">
        <v>11</v>
      </c>
      <c r="B196" s="5" t="s">
        <v>12</v>
      </c>
      <c r="C196" s="5" t="s">
        <v>28</v>
      </c>
      <c r="D196" s="5">
        <v>0</v>
      </c>
      <c r="E196" s="18">
        <v>5775</v>
      </c>
      <c r="F196" s="5">
        <f t="shared" si="64"/>
        <v>0</v>
      </c>
      <c r="G196" s="18"/>
      <c r="H196" s="13">
        <f t="shared" si="65"/>
        <v>1155</v>
      </c>
      <c r="I196" s="5">
        <f t="shared" si="66"/>
        <v>0</v>
      </c>
      <c r="K196" s="1" t="s">
        <v>87</v>
      </c>
    </row>
    <row r="197" spans="1:11" ht="16.149999999999999" customHeight="1" x14ac:dyDescent="0.2">
      <c r="C197" s="5" t="s">
        <v>13</v>
      </c>
      <c r="D197" s="5">
        <v>0</v>
      </c>
      <c r="E197" s="18">
        <v>1698</v>
      </c>
      <c r="F197" s="5">
        <f t="shared" si="64"/>
        <v>0</v>
      </c>
      <c r="G197" s="18"/>
      <c r="H197" s="13">
        <f t="shared" si="65"/>
        <v>339.6</v>
      </c>
      <c r="I197" s="5">
        <f t="shared" si="66"/>
        <v>0</v>
      </c>
      <c r="K197" s="1" t="s">
        <v>81</v>
      </c>
    </row>
    <row r="198" spans="1:11" ht="16.149999999999999" customHeight="1" x14ac:dyDescent="0.2">
      <c r="C198" s="5" t="s">
        <v>14</v>
      </c>
      <c r="D198" s="5">
        <v>0</v>
      </c>
      <c r="E198" s="18">
        <v>852</v>
      </c>
      <c r="F198" s="5">
        <f t="shared" si="64"/>
        <v>0</v>
      </c>
      <c r="G198" s="18"/>
      <c r="H198" s="13">
        <f t="shared" si="65"/>
        <v>170.4</v>
      </c>
      <c r="I198" s="5">
        <f t="shared" si="66"/>
        <v>0</v>
      </c>
      <c r="K198" s="1" t="s">
        <v>82</v>
      </c>
    </row>
    <row r="199" spans="1:11" ht="16.149999999999999" customHeight="1" x14ac:dyDescent="0.2">
      <c r="C199" s="5" t="s">
        <v>15</v>
      </c>
      <c r="D199" s="5">
        <v>0</v>
      </c>
      <c r="E199" s="18">
        <v>340</v>
      </c>
      <c r="F199" s="5">
        <f t="shared" si="64"/>
        <v>0</v>
      </c>
      <c r="G199" s="18"/>
      <c r="H199" s="13">
        <f t="shared" si="65"/>
        <v>68</v>
      </c>
      <c r="I199" s="5">
        <f t="shared" si="66"/>
        <v>0</v>
      </c>
    </row>
    <row r="200" spans="1:11" ht="16.149999999999999" customHeight="1" x14ac:dyDescent="0.2">
      <c r="A200" s="19" t="s">
        <v>23</v>
      </c>
      <c r="D200" s="20"/>
      <c r="E200" s="5"/>
      <c r="F200" s="20">
        <f>SUM(F192:F199)</f>
        <v>0</v>
      </c>
      <c r="G200" s="5"/>
      <c r="H200" s="24"/>
      <c r="I200" s="20">
        <f>SUM(I192:I199)</f>
        <v>0</v>
      </c>
      <c r="K200" s="25"/>
    </row>
    <row r="201" spans="1:11" ht="16.149999999999999" customHeight="1" x14ac:dyDescent="0.2">
      <c r="A201" s="19"/>
      <c r="E201" s="5"/>
      <c r="F201" s="5"/>
      <c r="G201" s="5"/>
      <c r="H201" s="13"/>
      <c r="I201" s="5"/>
    </row>
    <row r="202" spans="1:11" ht="16.149999999999999" customHeight="1" x14ac:dyDescent="0.2">
      <c r="C202" s="12" t="s">
        <v>39</v>
      </c>
      <c r="D202" s="4" t="s">
        <v>76</v>
      </c>
      <c r="E202" s="4" t="s">
        <v>77</v>
      </c>
      <c r="F202" s="15" t="s">
        <v>23</v>
      </c>
      <c r="G202" s="4"/>
      <c r="H202" s="16" t="s">
        <v>78</v>
      </c>
      <c r="I202" s="15" t="s">
        <v>23</v>
      </c>
    </row>
    <row r="203" spans="1:11" ht="16.149999999999999" customHeight="1" x14ac:dyDescent="0.2">
      <c r="A203" s="14"/>
      <c r="C203" s="5" t="s">
        <v>40</v>
      </c>
      <c r="D203" s="5">
        <v>0</v>
      </c>
      <c r="E203" s="18">
        <v>3363</v>
      </c>
      <c r="F203" s="5">
        <f t="shared" ref="F203:F205" si="67">+D203*E203</f>
        <v>0</v>
      </c>
      <c r="G203" s="18"/>
      <c r="H203" s="13">
        <f t="shared" ref="H203:H205" si="68">+E203*0.2</f>
        <v>672.6</v>
      </c>
      <c r="I203" s="5">
        <f t="shared" ref="I203:I211" si="69">+D203*H203</f>
        <v>0</v>
      </c>
    </row>
    <row r="204" spans="1:11" ht="16.149999999999999" customHeight="1" x14ac:dyDescent="0.2">
      <c r="A204" s="14"/>
      <c r="C204" s="5" t="s">
        <v>41</v>
      </c>
      <c r="D204" s="5">
        <v>0</v>
      </c>
      <c r="E204" s="18">
        <v>7755</v>
      </c>
      <c r="F204" s="5">
        <f t="shared" si="67"/>
        <v>0</v>
      </c>
      <c r="G204" s="18"/>
      <c r="H204" s="13">
        <f t="shared" si="68"/>
        <v>1551</v>
      </c>
      <c r="I204" s="5">
        <f t="shared" si="69"/>
        <v>0</v>
      </c>
    </row>
    <row r="205" spans="1:11" ht="16.149999999999999" customHeight="1" x14ac:dyDescent="0.2">
      <c r="A205" s="14"/>
      <c r="C205" s="5" t="s">
        <v>98</v>
      </c>
      <c r="D205" s="5">
        <v>0</v>
      </c>
      <c r="E205" s="18">
        <v>16375</v>
      </c>
      <c r="F205" s="5">
        <f t="shared" si="67"/>
        <v>0</v>
      </c>
      <c r="G205" s="18"/>
      <c r="H205" s="13">
        <f t="shared" si="68"/>
        <v>3275</v>
      </c>
      <c r="I205" s="5">
        <f t="shared" si="69"/>
        <v>0</v>
      </c>
    </row>
    <row r="206" spans="1:11" ht="16.149999999999999" customHeight="1" x14ac:dyDescent="0.2">
      <c r="A206" s="14"/>
      <c r="E206" s="5"/>
      <c r="F206" s="5"/>
      <c r="G206" s="5"/>
      <c r="H206" s="13"/>
      <c r="I206" s="5"/>
    </row>
    <row r="207" spans="1:11" ht="16.149999999999999" customHeight="1" x14ac:dyDescent="0.2">
      <c r="A207" s="14"/>
      <c r="C207" s="5" t="s">
        <v>45</v>
      </c>
      <c r="D207" s="5">
        <v>0</v>
      </c>
      <c r="E207" s="18">
        <v>424</v>
      </c>
      <c r="F207" s="5">
        <f t="shared" ref="F207:F211" si="70">+D207*E207</f>
        <v>0</v>
      </c>
      <c r="G207" s="18"/>
      <c r="H207" s="13">
        <f t="shared" ref="H207:H211" si="71">+E207*0.2</f>
        <v>84.800000000000011</v>
      </c>
      <c r="I207" s="5">
        <f t="shared" si="69"/>
        <v>0</v>
      </c>
      <c r="K207" s="1" t="s">
        <v>88</v>
      </c>
    </row>
    <row r="208" spans="1:11" ht="16.149999999999999" customHeight="1" x14ac:dyDescent="0.2">
      <c r="A208" s="14"/>
      <c r="C208" s="5" t="s">
        <v>46</v>
      </c>
      <c r="D208" s="5">
        <v>0</v>
      </c>
      <c r="E208" s="18">
        <v>3102</v>
      </c>
      <c r="F208" s="5">
        <f t="shared" si="70"/>
        <v>0</v>
      </c>
      <c r="G208" s="18"/>
      <c r="H208" s="13">
        <f t="shared" si="71"/>
        <v>620.40000000000009</v>
      </c>
      <c r="I208" s="5">
        <f t="shared" si="69"/>
        <v>0</v>
      </c>
      <c r="K208" s="1" t="s">
        <v>88</v>
      </c>
    </row>
    <row r="209" spans="1:11" ht="16.149999999999999" customHeight="1" x14ac:dyDescent="0.2">
      <c r="A209" s="14"/>
      <c r="C209" s="5" t="s">
        <v>47</v>
      </c>
      <c r="D209" s="5">
        <v>0</v>
      </c>
      <c r="E209" s="18">
        <v>1294</v>
      </c>
      <c r="F209" s="5">
        <f t="shared" si="70"/>
        <v>0</v>
      </c>
      <c r="G209" s="18"/>
      <c r="H209" s="13">
        <f t="shared" si="71"/>
        <v>258.8</v>
      </c>
      <c r="I209" s="5">
        <f t="shared" si="69"/>
        <v>0</v>
      </c>
      <c r="K209" s="1" t="s">
        <v>88</v>
      </c>
    </row>
    <row r="210" spans="1:11" ht="16.149999999999999" customHeight="1" x14ac:dyDescent="0.2">
      <c r="A210" s="14"/>
      <c r="C210" s="5" t="s">
        <v>48</v>
      </c>
      <c r="D210" s="5">
        <v>0</v>
      </c>
      <c r="E210" s="18">
        <v>1294</v>
      </c>
      <c r="F210" s="5">
        <f t="shared" si="70"/>
        <v>0</v>
      </c>
      <c r="G210" s="18"/>
      <c r="H210" s="13">
        <f t="shared" si="71"/>
        <v>258.8</v>
      </c>
      <c r="I210" s="5">
        <f t="shared" si="69"/>
        <v>0</v>
      </c>
      <c r="K210" s="1" t="s">
        <v>88</v>
      </c>
    </row>
    <row r="211" spans="1:11" ht="16.149999999999999" customHeight="1" x14ac:dyDescent="0.2">
      <c r="A211" s="14"/>
      <c r="C211" s="5" t="s">
        <v>49</v>
      </c>
      <c r="D211" s="5">
        <v>0</v>
      </c>
      <c r="E211" s="18">
        <v>1294</v>
      </c>
      <c r="F211" s="5">
        <f t="shared" si="70"/>
        <v>0</v>
      </c>
      <c r="G211" s="18"/>
      <c r="H211" s="13">
        <f t="shared" si="71"/>
        <v>258.8</v>
      </c>
      <c r="I211" s="5">
        <f t="shared" si="69"/>
        <v>0</v>
      </c>
      <c r="K211" s="1" t="s">
        <v>88</v>
      </c>
    </row>
    <row r="212" spans="1:11" ht="16.149999999999999" customHeight="1" x14ac:dyDescent="0.2">
      <c r="A212" s="19" t="s">
        <v>23</v>
      </c>
      <c r="D212" s="20"/>
      <c r="E212" s="5"/>
      <c r="F212" s="20">
        <f>SUM(F203:F211)</f>
        <v>0</v>
      </c>
      <c r="G212" s="5"/>
      <c r="H212" s="24"/>
      <c r="I212" s="20">
        <f>SUM(I203:I211)</f>
        <v>0</v>
      </c>
      <c r="K212" s="25"/>
    </row>
    <row r="213" spans="1:11" ht="16.149999999999999" customHeight="1" x14ac:dyDescent="0.2">
      <c r="E213" s="5"/>
      <c r="F213" s="5"/>
      <c r="G213" s="5"/>
      <c r="H213" s="13"/>
      <c r="I213" s="5"/>
    </row>
    <row r="214" spans="1:11" ht="16.149999999999999" customHeight="1" x14ac:dyDescent="0.2">
      <c r="C214" s="12"/>
      <c r="D214" s="4" t="s">
        <v>76</v>
      </c>
      <c r="E214" s="4" t="s">
        <v>77</v>
      </c>
      <c r="F214" s="15" t="s">
        <v>23</v>
      </c>
      <c r="G214" s="4"/>
      <c r="H214" s="16" t="s">
        <v>78</v>
      </c>
      <c r="I214" s="15" t="s">
        <v>23</v>
      </c>
    </row>
    <row r="215" spans="1:11" ht="16.149999999999999" customHeight="1" x14ac:dyDescent="0.2">
      <c r="E215" s="18"/>
      <c r="F215" s="5"/>
      <c r="G215" s="18"/>
      <c r="H215" s="13"/>
      <c r="I215" s="5"/>
    </row>
    <row r="216" spans="1:11" ht="16.149999999999999" customHeight="1" x14ac:dyDescent="0.2">
      <c r="A216" s="14"/>
      <c r="C216" s="5" t="s">
        <v>42</v>
      </c>
      <c r="D216" s="5">
        <v>0</v>
      </c>
      <c r="E216" s="18">
        <v>1724</v>
      </c>
      <c r="F216" s="5">
        <f t="shared" ref="F216:F227" si="72">+D216*E216</f>
        <v>0</v>
      </c>
      <c r="G216" s="18"/>
      <c r="H216" s="13">
        <f t="shared" ref="H216:H227" si="73">+E216*0.2</f>
        <v>344.8</v>
      </c>
      <c r="I216" s="5">
        <f t="shared" ref="I216:I227" si="74">+D216*H216</f>
        <v>0</v>
      </c>
      <c r="K216" s="1" t="s">
        <v>89</v>
      </c>
    </row>
    <row r="217" spans="1:11" ht="16.149999999999999" customHeight="1" x14ac:dyDescent="0.2">
      <c r="A217" s="14"/>
      <c r="C217" s="5" t="s">
        <v>43</v>
      </c>
      <c r="D217" s="5">
        <v>0</v>
      </c>
      <c r="E217" s="18">
        <v>5171</v>
      </c>
      <c r="F217" s="5">
        <f t="shared" si="72"/>
        <v>0</v>
      </c>
      <c r="G217" s="18"/>
      <c r="H217" s="13">
        <f t="shared" si="73"/>
        <v>1034.2</v>
      </c>
      <c r="I217" s="5">
        <f t="shared" si="74"/>
        <v>0</v>
      </c>
      <c r="K217" s="1" t="s">
        <v>89</v>
      </c>
    </row>
    <row r="218" spans="1:11" ht="16.149999999999999" customHeight="1" x14ac:dyDescent="0.2">
      <c r="A218" s="14"/>
      <c r="C218" s="5" t="s">
        <v>44</v>
      </c>
      <c r="D218" s="5">
        <v>0</v>
      </c>
      <c r="E218" s="18">
        <v>7756</v>
      </c>
      <c r="F218" s="5">
        <f t="shared" si="72"/>
        <v>0</v>
      </c>
      <c r="G218" s="18"/>
      <c r="H218" s="13">
        <f t="shared" si="73"/>
        <v>1551.2</v>
      </c>
      <c r="I218" s="5">
        <f t="shared" si="74"/>
        <v>0</v>
      </c>
      <c r="K218" s="1" t="s">
        <v>89</v>
      </c>
    </row>
    <row r="219" spans="1:11" ht="16.149999999999999" customHeight="1" x14ac:dyDescent="0.2">
      <c r="A219" s="14"/>
      <c r="C219" s="5" t="s">
        <v>50</v>
      </c>
      <c r="D219" s="5">
        <v>0</v>
      </c>
      <c r="E219" s="18">
        <v>3446</v>
      </c>
      <c r="F219" s="5">
        <f t="shared" si="72"/>
        <v>0</v>
      </c>
      <c r="G219" s="18"/>
      <c r="H219" s="13">
        <f t="shared" si="73"/>
        <v>689.2</v>
      </c>
      <c r="I219" s="5">
        <f t="shared" si="74"/>
        <v>0</v>
      </c>
      <c r="K219" s="1" t="s">
        <v>90</v>
      </c>
    </row>
    <row r="220" spans="1:11" ht="16.149999999999999" customHeight="1" x14ac:dyDescent="0.2">
      <c r="A220" s="14"/>
      <c r="C220" s="5" t="s">
        <v>51</v>
      </c>
      <c r="D220" s="5">
        <v>0</v>
      </c>
      <c r="E220" s="18">
        <v>1294</v>
      </c>
      <c r="F220" s="5">
        <f t="shared" si="72"/>
        <v>0</v>
      </c>
      <c r="G220" s="18"/>
      <c r="H220" s="13">
        <f t="shared" si="73"/>
        <v>258.8</v>
      </c>
      <c r="I220" s="5">
        <f t="shared" si="74"/>
        <v>0</v>
      </c>
      <c r="K220" s="1" t="s">
        <v>91</v>
      </c>
    </row>
    <row r="221" spans="1:11" ht="16.149999999999999" customHeight="1" x14ac:dyDescent="0.2">
      <c r="A221" s="14"/>
      <c r="C221" s="5" t="s">
        <v>52</v>
      </c>
      <c r="D221" s="5">
        <v>0</v>
      </c>
      <c r="E221" s="18">
        <v>2069</v>
      </c>
      <c r="F221" s="5">
        <f t="shared" si="72"/>
        <v>0</v>
      </c>
      <c r="G221" s="18"/>
      <c r="H221" s="13">
        <f t="shared" si="73"/>
        <v>413.8</v>
      </c>
      <c r="I221" s="5">
        <f t="shared" si="74"/>
        <v>0</v>
      </c>
      <c r="K221" s="1" t="s">
        <v>91</v>
      </c>
    </row>
    <row r="222" spans="1:11" ht="16.149999999999999" customHeight="1" x14ac:dyDescent="0.2">
      <c r="A222" s="14"/>
      <c r="C222" s="5" t="s">
        <v>53</v>
      </c>
      <c r="D222" s="5">
        <v>0</v>
      </c>
      <c r="E222" s="18">
        <v>3102</v>
      </c>
      <c r="F222" s="5">
        <f t="shared" si="72"/>
        <v>0</v>
      </c>
      <c r="G222" s="18"/>
      <c r="H222" s="13">
        <f t="shared" si="73"/>
        <v>620.40000000000009</v>
      </c>
      <c r="I222" s="5">
        <f t="shared" si="74"/>
        <v>0</v>
      </c>
      <c r="K222" s="1" t="s">
        <v>91</v>
      </c>
    </row>
    <row r="223" spans="1:11" ht="16.149999999999999" customHeight="1" x14ac:dyDescent="0.2">
      <c r="A223" s="14"/>
      <c r="C223" s="5" t="s">
        <v>54</v>
      </c>
      <c r="D223" s="5">
        <v>0</v>
      </c>
      <c r="E223" s="18">
        <v>1294</v>
      </c>
      <c r="F223" s="5">
        <f t="shared" si="72"/>
        <v>0</v>
      </c>
      <c r="G223" s="18"/>
      <c r="H223" s="13">
        <f t="shared" si="73"/>
        <v>258.8</v>
      </c>
      <c r="I223" s="5">
        <f t="shared" si="74"/>
        <v>0</v>
      </c>
      <c r="K223" s="1" t="s">
        <v>91</v>
      </c>
    </row>
    <row r="224" spans="1:11" ht="16.149999999999999" customHeight="1" x14ac:dyDescent="0.2">
      <c r="A224" s="14"/>
      <c r="C224" s="5" t="s">
        <v>55</v>
      </c>
      <c r="D224" s="5">
        <v>0</v>
      </c>
      <c r="E224" s="18">
        <v>1637</v>
      </c>
      <c r="F224" s="5">
        <f t="shared" si="72"/>
        <v>0</v>
      </c>
      <c r="G224" s="18"/>
      <c r="H224" s="13">
        <f t="shared" si="73"/>
        <v>327.40000000000003</v>
      </c>
      <c r="I224" s="5">
        <f t="shared" si="74"/>
        <v>0</v>
      </c>
      <c r="K224" s="1" t="s">
        <v>91</v>
      </c>
    </row>
    <row r="225" spans="1:203" ht="16.149999999999999" customHeight="1" x14ac:dyDescent="0.2">
      <c r="A225" s="14"/>
      <c r="C225" s="5" t="s">
        <v>56</v>
      </c>
      <c r="D225" s="5">
        <v>0</v>
      </c>
      <c r="E225" s="18">
        <v>2757</v>
      </c>
      <c r="F225" s="5">
        <f t="shared" si="72"/>
        <v>0</v>
      </c>
      <c r="G225" s="18"/>
      <c r="H225" s="13">
        <f t="shared" si="73"/>
        <v>551.4</v>
      </c>
      <c r="I225" s="5">
        <f t="shared" si="74"/>
        <v>0</v>
      </c>
      <c r="K225" s="1" t="s">
        <v>91</v>
      </c>
    </row>
    <row r="226" spans="1:203" ht="16.149999999999999" customHeight="1" x14ac:dyDescent="0.2">
      <c r="A226" s="14"/>
      <c r="C226" s="5" t="s">
        <v>100</v>
      </c>
      <c r="D226" s="5">
        <v>0</v>
      </c>
      <c r="E226" s="18">
        <v>864</v>
      </c>
      <c r="F226" s="5">
        <f t="shared" si="72"/>
        <v>0</v>
      </c>
      <c r="G226" s="5"/>
      <c r="H226" s="13">
        <f t="shared" si="73"/>
        <v>172.8</v>
      </c>
      <c r="I226" s="5">
        <f t="shared" si="74"/>
        <v>0</v>
      </c>
      <c r="K226" s="1" t="s">
        <v>91</v>
      </c>
    </row>
    <row r="227" spans="1:203" ht="16.149999999999999" customHeight="1" x14ac:dyDescent="0.2">
      <c r="A227" s="14"/>
      <c r="C227" s="5" t="s">
        <v>99</v>
      </c>
      <c r="D227" s="5">
        <v>0</v>
      </c>
      <c r="E227" s="18">
        <v>2600</v>
      </c>
      <c r="F227" s="5">
        <f t="shared" si="72"/>
        <v>0</v>
      </c>
      <c r="G227" s="18"/>
      <c r="H227" s="13">
        <f t="shared" si="73"/>
        <v>520</v>
      </c>
      <c r="I227" s="5">
        <f t="shared" si="74"/>
        <v>0</v>
      </c>
      <c r="K227" s="1" t="s">
        <v>91</v>
      </c>
    </row>
    <row r="228" spans="1:203" ht="16.149999999999999" customHeight="1" x14ac:dyDescent="0.2">
      <c r="A228" s="19" t="s">
        <v>23</v>
      </c>
      <c r="D228" s="20"/>
      <c r="E228" s="5"/>
      <c r="F228" s="20">
        <f>SUM(F216:F227)</f>
        <v>0</v>
      </c>
      <c r="G228" s="5"/>
      <c r="H228" s="29"/>
      <c r="I228" s="20">
        <f>SUM(I216:I227)</f>
        <v>0</v>
      </c>
      <c r="K228" s="25"/>
    </row>
    <row r="229" spans="1:203" ht="16.149999999999999" customHeight="1" x14ac:dyDescent="0.2">
      <c r="A229" s="19"/>
      <c r="D229" s="20"/>
      <c r="E229" s="5"/>
      <c r="F229" s="20"/>
      <c r="G229" s="5"/>
      <c r="H229" s="29"/>
      <c r="I229" s="20"/>
      <c r="K229" s="25"/>
    </row>
    <row r="230" spans="1:203" s="20" customFormat="1" ht="16.149999999999999" customHeight="1" x14ac:dyDescent="0.2">
      <c r="A230" s="5"/>
      <c r="B230" s="5"/>
      <c r="C230" s="12" t="s">
        <v>135</v>
      </c>
      <c r="D230" s="4" t="s">
        <v>76</v>
      </c>
      <c r="E230" s="4" t="s">
        <v>77</v>
      </c>
      <c r="F230" s="15" t="s">
        <v>23</v>
      </c>
      <c r="G230" s="5"/>
      <c r="H230" s="16"/>
      <c r="I230" s="1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c r="FW230" s="25"/>
      <c r="FX230" s="25"/>
      <c r="FY230" s="25"/>
      <c r="FZ230" s="25"/>
      <c r="GA230" s="25"/>
      <c r="GB230" s="25"/>
      <c r="GC230" s="25"/>
      <c r="GD230" s="25"/>
      <c r="GE230" s="25"/>
      <c r="GF230" s="25"/>
      <c r="GG230" s="25"/>
      <c r="GH230" s="25"/>
      <c r="GI230" s="25"/>
      <c r="GJ230" s="25"/>
      <c r="GK230" s="25"/>
      <c r="GL230" s="25"/>
      <c r="GM230" s="25"/>
      <c r="GN230" s="25"/>
      <c r="GO230" s="25"/>
      <c r="GP230" s="25"/>
      <c r="GQ230" s="25"/>
      <c r="GR230" s="25"/>
      <c r="GS230" s="25"/>
      <c r="GT230" s="25"/>
      <c r="GU230" s="25"/>
    </row>
    <row r="231" spans="1:203" s="20" customFormat="1" ht="16.149999999999999" customHeight="1" x14ac:dyDescent="0.2">
      <c r="A231" s="14" t="s">
        <v>3</v>
      </c>
      <c r="B231" s="5" t="s">
        <v>4</v>
      </c>
      <c r="C231" s="5" t="s">
        <v>136</v>
      </c>
      <c r="D231" s="5">
        <v>0</v>
      </c>
      <c r="E231" s="18">
        <v>5569</v>
      </c>
      <c r="F231" s="5">
        <f>+D231*E231</f>
        <v>0</v>
      </c>
      <c r="G231" s="5"/>
      <c r="H231" s="13"/>
      <c r="I231" s="5"/>
      <c r="J231" s="25"/>
      <c r="K231" s="50" t="s">
        <v>137</v>
      </c>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c r="FW231" s="25"/>
      <c r="FX231" s="25"/>
      <c r="FY231" s="25"/>
      <c r="FZ231" s="25"/>
      <c r="GA231" s="25"/>
      <c r="GB231" s="25"/>
      <c r="GC231" s="25"/>
      <c r="GD231" s="25"/>
      <c r="GE231" s="25"/>
      <c r="GF231" s="25"/>
      <c r="GG231" s="25"/>
      <c r="GH231" s="25"/>
      <c r="GI231" s="25"/>
      <c r="GJ231" s="25"/>
      <c r="GK231" s="25"/>
      <c r="GL231" s="25"/>
      <c r="GM231" s="25"/>
      <c r="GN231" s="25"/>
      <c r="GO231" s="25"/>
      <c r="GP231" s="25"/>
      <c r="GQ231" s="25"/>
      <c r="GR231" s="25"/>
      <c r="GS231" s="25"/>
      <c r="GT231" s="25"/>
      <c r="GU231" s="25"/>
    </row>
    <row r="232" spans="1:203" s="20" customFormat="1" ht="16.149999999999999" customHeight="1" x14ac:dyDescent="0.2">
      <c r="A232" s="14" t="s">
        <v>5</v>
      </c>
      <c r="B232" s="5" t="s">
        <v>6</v>
      </c>
      <c r="C232" s="5" t="s">
        <v>138</v>
      </c>
      <c r="D232" s="5">
        <v>0</v>
      </c>
      <c r="E232" s="18">
        <v>4010</v>
      </c>
      <c r="F232" s="5">
        <f t="shared" ref="F232:F238" si="75">+D232*E232</f>
        <v>0</v>
      </c>
      <c r="G232" s="5"/>
      <c r="H232" s="13"/>
      <c r="I232" s="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row>
    <row r="233" spans="1:203" s="20" customFormat="1" ht="16.149999999999999" customHeight="1" x14ac:dyDescent="0.2">
      <c r="A233" s="14" t="s">
        <v>7</v>
      </c>
      <c r="B233" s="5" t="s">
        <v>8</v>
      </c>
      <c r="C233" s="5" t="s">
        <v>139</v>
      </c>
      <c r="D233" s="5">
        <v>0</v>
      </c>
      <c r="E233" s="18">
        <v>2785</v>
      </c>
      <c r="F233" s="5">
        <f t="shared" si="75"/>
        <v>0</v>
      </c>
      <c r="G233" s="5"/>
      <c r="H233" s="13"/>
      <c r="I233" s="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row>
    <row r="234" spans="1:203" s="20" customFormat="1" ht="16.149999999999999" customHeight="1" x14ac:dyDescent="0.2">
      <c r="A234" s="14" t="s">
        <v>9</v>
      </c>
      <c r="B234" s="5" t="s">
        <v>10</v>
      </c>
      <c r="C234" s="5" t="s">
        <v>140</v>
      </c>
      <c r="D234" s="5">
        <v>0</v>
      </c>
      <c r="E234" s="18">
        <v>2173</v>
      </c>
      <c r="F234" s="5">
        <f t="shared" si="75"/>
        <v>0</v>
      </c>
      <c r="G234" s="5"/>
      <c r="H234" s="13"/>
      <c r="I234" s="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c r="FW234" s="25"/>
      <c r="FX234" s="25"/>
      <c r="FY234" s="25"/>
      <c r="FZ234" s="25"/>
      <c r="GA234" s="25"/>
      <c r="GB234" s="25"/>
      <c r="GC234" s="25"/>
      <c r="GD234" s="25"/>
      <c r="GE234" s="25"/>
      <c r="GF234" s="25"/>
      <c r="GG234" s="25"/>
      <c r="GH234" s="25"/>
      <c r="GI234" s="25"/>
      <c r="GJ234" s="25"/>
      <c r="GK234" s="25"/>
      <c r="GL234" s="25"/>
      <c r="GM234" s="25"/>
      <c r="GN234" s="25"/>
      <c r="GO234" s="25"/>
      <c r="GP234" s="25"/>
      <c r="GQ234" s="25"/>
      <c r="GR234" s="25"/>
      <c r="GS234" s="25"/>
      <c r="GT234" s="25"/>
      <c r="GU234" s="25"/>
    </row>
    <row r="235" spans="1:203" s="20" customFormat="1" ht="16.149999999999999" customHeight="1" x14ac:dyDescent="0.2">
      <c r="A235" s="14" t="s">
        <v>11</v>
      </c>
      <c r="B235" s="5" t="s">
        <v>12</v>
      </c>
      <c r="C235" s="5" t="s">
        <v>141</v>
      </c>
      <c r="D235" s="5">
        <v>0</v>
      </c>
      <c r="E235" s="18">
        <v>1672</v>
      </c>
      <c r="F235" s="5">
        <f t="shared" si="75"/>
        <v>0</v>
      </c>
      <c r="G235" s="5"/>
      <c r="H235" s="13"/>
      <c r="I235" s="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c r="FW235" s="25"/>
      <c r="FX235" s="25"/>
      <c r="FY235" s="25"/>
      <c r="FZ235" s="25"/>
      <c r="GA235" s="25"/>
      <c r="GB235" s="25"/>
      <c r="GC235" s="25"/>
      <c r="GD235" s="25"/>
      <c r="GE235" s="25"/>
      <c r="GF235" s="25"/>
      <c r="GG235" s="25"/>
      <c r="GH235" s="25"/>
      <c r="GI235" s="25"/>
      <c r="GJ235" s="25"/>
      <c r="GK235" s="25"/>
      <c r="GL235" s="25"/>
      <c r="GM235" s="25"/>
      <c r="GN235" s="25"/>
      <c r="GO235" s="25"/>
      <c r="GP235" s="25"/>
      <c r="GQ235" s="25"/>
      <c r="GR235" s="25"/>
      <c r="GS235" s="25"/>
      <c r="GT235" s="25"/>
      <c r="GU235" s="25"/>
    </row>
    <row r="236" spans="1:203" s="20" customFormat="1" ht="16.149999999999999" customHeight="1" x14ac:dyDescent="0.2">
      <c r="A236" s="5"/>
      <c r="B236" s="5"/>
      <c r="C236" s="5" t="s">
        <v>142</v>
      </c>
      <c r="D236" s="5">
        <v>0</v>
      </c>
      <c r="E236" s="18">
        <v>569</v>
      </c>
      <c r="F236" s="5">
        <f t="shared" si="75"/>
        <v>0</v>
      </c>
      <c r="G236" s="5"/>
      <c r="H236" s="13"/>
      <c r="I236" s="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c r="FW236" s="25"/>
      <c r="FX236" s="25"/>
      <c r="FY236" s="25"/>
      <c r="FZ236" s="25"/>
      <c r="GA236" s="25"/>
      <c r="GB236" s="25"/>
      <c r="GC236" s="25"/>
      <c r="GD236" s="25"/>
      <c r="GE236" s="25"/>
      <c r="GF236" s="25"/>
      <c r="GG236" s="25"/>
      <c r="GH236" s="25"/>
      <c r="GI236" s="25"/>
      <c r="GJ236" s="25"/>
      <c r="GK236" s="25"/>
      <c r="GL236" s="25"/>
      <c r="GM236" s="25"/>
      <c r="GN236" s="25"/>
      <c r="GO236" s="25"/>
      <c r="GP236" s="25"/>
      <c r="GQ236" s="25"/>
      <c r="GR236" s="25"/>
      <c r="GS236" s="25"/>
      <c r="GT236" s="25"/>
      <c r="GU236" s="25"/>
    </row>
    <row r="237" spans="1:203" s="20" customFormat="1" ht="16.149999999999999" customHeight="1" x14ac:dyDescent="0.2">
      <c r="A237" s="5"/>
      <c r="B237" s="5"/>
      <c r="C237" s="5" t="s">
        <v>143</v>
      </c>
      <c r="D237" s="5">
        <v>0</v>
      </c>
      <c r="E237" s="18">
        <v>258</v>
      </c>
      <c r="F237" s="5">
        <f t="shared" si="75"/>
        <v>0</v>
      </c>
      <c r="G237" s="5"/>
      <c r="H237" s="13"/>
      <c r="I237" s="5"/>
      <c r="J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row>
    <row r="238" spans="1:203" s="20" customFormat="1" ht="16.149999999999999" customHeight="1" x14ac:dyDescent="0.2">
      <c r="A238" s="5"/>
      <c r="B238" s="5"/>
      <c r="C238" s="5" t="s">
        <v>144</v>
      </c>
      <c r="D238" s="5">
        <v>0</v>
      </c>
      <c r="E238" s="18">
        <v>166</v>
      </c>
      <c r="F238" s="5">
        <f t="shared" si="75"/>
        <v>0</v>
      </c>
      <c r="G238" s="5"/>
      <c r="H238" s="13"/>
      <c r="I238" s="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c r="FW238" s="25"/>
      <c r="FX238" s="25"/>
      <c r="FY238" s="25"/>
      <c r="FZ238" s="25"/>
      <c r="GA238" s="25"/>
      <c r="GB238" s="25"/>
      <c r="GC238" s="25"/>
      <c r="GD238" s="25"/>
      <c r="GE238" s="25"/>
      <c r="GF238" s="25"/>
      <c r="GG238" s="25"/>
      <c r="GH238" s="25"/>
      <c r="GI238" s="25"/>
      <c r="GJ238" s="25"/>
      <c r="GK238" s="25"/>
      <c r="GL238" s="25"/>
      <c r="GM238" s="25"/>
      <c r="GN238" s="25"/>
      <c r="GO238" s="25"/>
      <c r="GP238" s="25"/>
      <c r="GQ238" s="25"/>
      <c r="GR238" s="25"/>
      <c r="GS238" s="25"/>
      <c r="GT238" s="25"/>
      <c r="GU238" s="25"/>
    </row>
    <row r="239" spans="1:203" s="20" customFormat="1" ht="16.149999999999999" customHeight="1" x14ac:dyDescent="0.2">
      <c r="A239" s="5"/>
      <c r="B239" s="5"/>
      <c r="C239" s="5"/>
      <c r="D239" s="5"/>
      <c r="E239" s="18"/>
      <c r="F239" s="20">
        <f>SUM(F231:F238)</f>
        <v>0</v>
      </c>
      <c r="G239" s="5"/>
      <c r="H239" s="13"/>
      <c r="I239" s="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c r="FW239" s="25"/>
      <c r="FX239" s="25"/>
      <c r="FY239" s="25"/>
      <c r="FZ239" s="25"/>
      <c r="GA239" s="25"/>
      <c r="GB239" s="25"/>
      <c r="GC239" s="25"/>
      <c r="GD239" s="25"/>
      <c r="GE239" s="25"/>
      <c r="GF239" s="25"/>
      <c r="GG239" s="25"/>
      <c r="GH239" s="25"/>
      <c r="GI239" s="25"/>
      <c r="GJ239" s="25"/>
      <c r="GK239" s="25"/>
      <c r="GL239" s="25"/>
      <c r="GM239" s="25"/>
      <c r="GN239" s="25"/>
      <c r="GO239" s="25"/>
      <c r="GP239" s="25"/>
      <c r="GQ239" s="25"/>
      <c r="GR239" s="25"/>
      <c r="GS239" s="25"/>
      <c r="GT239" s="25"/>
      <c r="GU239" s="25"/>
    </row>
    <row r="240" spans="1:203" s="20" customFormat="1" ht="16.149999999999999" customHeight="1" x14ac:dyDescent="0.2">
      <c r="A240" s="5"/>
      <c r="B240" s="5"/>
      <c r="C240" s="5"/>
      <c r="D240" s="5"/>
      <c r="E240" s="18"/>
      <c r="F240" s="5"/>
      <c r="G240" s="5"/>
      <c r="H240" s="13"/>
      <c r="I240" s="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c r="FW240" s="25"/>
      <c r="FX240" s="25"/>
      <c r="FY240" s="25"/>
      <c r="FZ240" s="25"/>
      <c r="GA240" s="25"/>
      <c r="GB240" s="25"/>
      <c r="GC240" s="25"/>
      <c r="GD240" s="25"/>
      <c r="GE240" s="25"/>
      <c r="GF240" s="25"/>
      <c r="GG240" s="25"/>
      <c r="GH240" s="25"/>
      <c r="GI240" s="25"/>
      <c r="GJ240" s="25"/>
      <c r="GK240" s="25"/>
      <c r="GL240" s="25"/>
      <c r="GM240" s="25"/>
      <c r="GN240" s="25"/>
      <c r="GO240" s="25"/>
      <c r="GP240" s="25"/>
      <c r="GQ240" s="25"/>
      <c r="GR240" s="25"/>
      <c r="GS240" s="25"/>
      <c r="GT240" s="25"/>
      <c r="GU240" s="25"/>
    </row>
    <row r="241" spans="1:203" s="20" customFormat="1" ht="16.149999999999999" customHeight="1" x14ac:dyDescent="0.2">
      <c r="C241" s="12" t="s">
        <v>145</v>
      </c>
      <c r="D241" s="4" t="s">
        <v>76</v>
      </c>
      <c r="E241" s="4" t="s">
        <v>77</v>
      </c>
      <c r="F241" s="15" t="s">
        <v>23</v>
      </c>
      <c r="G241" s="51" t="s">
        <v>146</v>
      </c>
      <c r="H241" s="16" t="s">
        <v>78</v>
      </c>
      <c r="I241" s="15" t="s">
        <v>23</v>
      </c>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c r="FW241" s="25"/>
      <c r="FX241" s="25"/>
      <c r="FY241" s="25"/>
      <c r="FZ241" s="25"/>
      <c r="GA241" s="25"/>
      <c r="GB241" s="25"/>
      <c r="GC241" s="25"/>
      <c r="GD241" s="25"/>
      <c r="GE241" s="25"/>
      <c r="GF241" s="25"/>
      <c r="GG241" s="25"/>
      <c r="GH241" s="25"/>
      <c r="GI241" s="25"/>
      <c r="GJ241" s="25"/>
      <c r="GK241" s="25"/>
      <c r="GL241" s="25"/>
      <c r="GM241" s="25"/>
      <c r="GN241" s="25"/>
      <c r="GO241" s="25"/>
      <c r="GP241" s="25"/>
      <c r="GQ241" s="25"/>
      <c r="GR241" s="25"/>
      <c r="GS241" s="25"/>
      <c r="GT241" s="25"/>
      <c r="GU241" s="25"/>
    </row>
    <row r="242" spans="1:203" s="20" customFormat="1" ht="16.149999999999999" customHeight="1" x14ac:dyDescent="0.2">
      <c r="C242" s="5" t="s">
        <v>147</v>
      </c>
      <c r="D242" s="5">
        <v>0</v>
      </c>
      <c r="E242" s="18">
        <v>7798</v>
      </c>
      <c r="F242" s="5">
        <f t="shared" ref="F242:F249" si="76">+D242*E242</f>
        <v>0</v>
      </c>
      <c r="G242" s="52">
        <v>27849</v>
      </c>
      <c r="H242" s="13">
        <f>+G242*0.2</f>
        <v>5569.8</v>
      </c>
      <c r="I242" s="5">
        <f t="shared" ref="I242:I249" si="77">+D242*H242</f>
        <v>0</v>
      </c>
      <c r="J242" s="25"/>
      <c r="K242" s="50" t="s">
        <v>137</v>
      </c>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25"/>
      <c r="GF242" s="25"/>
      <c r="GG242" s="25"/>
      <c r="GH242" s="25"/>
      <c r="GI242" s="25"/>
      <c r="GJ242" s="25"/>
      <c r="GK242" s="25"/>
      <c r="GL242" s="25"/>
      <c r="GM242" s="25"/>
      <c r="GN242" s="25"/>
      <c r="GO242" s="25"/>
      <c r="GP242" s="25"/>
      <c r="GQ242" s="25"/>
      <c r="GR242" s="25"/>
      <c r="GS242" s="25"/>
      <c r="GT242" s="25"/>
      <c r="GU242" s="25"/>
    </row>
    <row r="243" spans="1:203" s="20" customFormat="1" ht="16.149999999999999" customHeight="1" x14ac:dyDescent="0.2">
      <c r="C243" s="5" t="s">
        <v>148</v>
      </c>
      <c r="D243" s="5">
        <v>0</v>
      </c>
      <c r="E243" s="18">
        <v>6126</v>
      </c>
      <c r="F243" s="5">
        <f t="shared" si="76"/>
        <v>0</v>
      </c>
      <c r="G243" s="52">
        <v>20051</v>
      </c>
      <c r="H243" s="13">
        <f t="shared" ref="H243:H249" si="78">+G243*0.2</f>
        <v>4010.2000000000003</v>
      </c>
      <c r="I243" s="5">
        <f t="shared" si="77"/>
        <v>0</v>
      </c>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row>
    <row r="244" spans="1:203" s="20" customFormat="1" ht="16.149999999999999" customHeight="1" x14ac:dyDescent="0.2">
      <c r="C244" s="5" t="s">
        <v>149</v>
      </c>
      <c r="D244" s="5">
        <v>0</v>
      </c>
      <c r="E244" s="18">
        <v>3061</v>
      </c>
      <c r="F244" s="5">
        <f t="shared" si="76"/>
        <v>0</v>
      </c>
      <c r="G244" s="52">
        <v>13925</v>
      </c>
      <c r="H244" s="13">
        <f t="shared" si="78"/>
        <v>2785</v>
      </c>
      <c r="I244" s="5">
        <f t="shared" si="77"/>
        <v>0</v>
      </c>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c r="FW244" s="25"/>
      <c r="FX244" s="25"/>
      <c r="FY244" s="25"/>
      <c r="FZ244" s="25"/>
      <c r="GA244" s="25"/>
      <c r="GB244" s="25"/>
      <c r="GC244" s="25"/>
      <c r="GD244" s="25"/>
      <c r="GE244" s="25"/>
      <c r="GF244" s="25"/>
      <c r="GG244" s="25"/>
      <c r="GH244" s="25"/>
      <c r="GI244" s="25"/>
      <c r="GJ244" s="25"/>
      <c r="GK244" s="25"/>
      <c r="GL244" s="25"/>
      <c r="GM244" s="25"/>
      <c r="GN244" s="25"/>
      <c r="GO244" s="25"/>
      <c r="GP244" s="25"/>
      <c r="GQ244" s="25"/>
      <c r="GR244" s="25"/>
      <c r="GS244" s="25"/>
      <c r="GT244" s="25"/>
      <c r="GU244" s="25"/>
    </row>
    <row r="245" spans="1:203" s="20" customFormat="1" ht="16.149999999999999" customHeight="1" x14ac:dyDescent="0.2">
      <c r="C245" s="5" t="s">
        <v>150</v>
      </c>
      <c r="D245" s="5">
        <v>0</v>
      </c>
      <c r="E245" s="18">
        <v>2509</v>
      </c>
      <c r="F245" s="5">
        <f t="shared" si="76"/>
        <v>0</v>
      </c>
      <c r="G245" s="52">
        <v>10863</v>
      </c>
      <c r="H245" s="13">
        <f t="shared" si="78"/>
        <v>2172.6</v>
      </c>
      <c r="I245" s="5">
        <f t="shared" si="77"/>
        <v>0</v>
      </c>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c r="FF245" s="25"/>
      <c r="FG245" s="25"/>
      <c r="FH245" s="25"/>
      <c r="FI245" s="25"/>
      <c r="FJ245" s="25"/>
      <c r="FK245" s="25"/>
      <c r="FL245" s="25"/>
      <c r="FM245" s="25"/>
      <c r="FN245" s="25"/>
      <c r="FO245" s="25"/>
      <c r="FP245" s="25"/>
      <c r="FQ245" s="25"/>
      <c r="FR245" s="25"/>
      <c r="FS245" s="25"/>
      <c r="FT245" s="25"/>
      <c r="FU245" s="25"/>
      <c r="FV245" s="25"/>
      <c r="FW245" s="25"/>
      <c r="FX245" s="25"/>
      <c r="FY245" s="25"/>
      <c r="FZ245" s="25"/>
      <c r="GA245" s="25"/>
      <c r="GB245" s="25"/>
      <c r="GC245" s="25"/>
      <c r="GD245" s="25"/>
      <c r="GE245" s="25"/>
      <c r="GF245" s="25"/>
      <c r="GG245" s="25"/>
      <c r="GH245" s="25"/>
      <c r="GI245" s="25"/>
      <c r="GJ245" s="25"/>
      <c r="GK245" s="25"/>
      <c r="GL245" s="25"/>
      <c r="GM245" s="25"/>
      <c r="GN245" s="25"/>
      <c r="GO245" s="25"/>
      <c r="GP245" s="25"/>
      <c r="GQ245" s="25"/>
      <c r="GR245" s="25"/>
      <c r="GS245" s="25"/>
      <c r="GT245" s="25"/>
      <c r="GU245" s="25"/>
    </row>
    <row r="246" spans="1:203" s="20" customFormat="1" ht="16.149999999999999" customHeight="1" x14ac:dyDescent="0.2">
      <c r="C246" s="5" t="s">
        <v>151</v>
      </c>
      <c r="D246" s="5"/>
      <c r="E246" s="53" t="s">
        <v>152</v>
      </c>
      <c r="F246" s="5"/>
      <c r="G246" s="52">
        <v>8354</v>
      </c>
      <c r="H246" s="13">
        <f t="shared" si="78"/>
        <v>1670.8000000000002</v>
      </c>
      <c r="I246" s="5">
        <f t="shared" si="77"/>
        <v>0</v>
      </c>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c r="DL246" s="25"/>
      <c r="DM246" s="25"/>
      <c r="DN246" s="25"/>
      <c r="DO246" s="25"/>
      <c r="DP246" s="25"/>
      <c r="DQ246" s="25"/>
      <c r="DR246" s="25"/>
      <c r="DS246" s="25"/>
      <c r="DT246" s="25"/>
      <c r="DU246" s="25"/>
      <c r="DV246" s="25"/>
      <c r="DW246" s="25"/>
      <c r="DX246" s="25"/>
      <c r="DY246" s="25"/>
      <c r="DZ246" s="25"/>
      <c r="EA246" s="25"/>
      <c r="EB246" s="25"/>
      <c r="EC246" s="25"/>
      <c r="ED246" s="25"/>
      <c r="EE246" s="25"/>
      <c r="EF246" s="25"/>
      <c r="EG246" s="25"/>
      <c r="EH246" s="25"/>
      <c r="EI246" s="25"/>
      <c r="EJ246" s="25"/>
      <c r="EK246" s="25"/>
      <c r="EL246" s="25"/>
      <c r="EM246" s="25"/>
      <c r="EN246" s="25"/>
      <c r="EO246" s="25"/>
      <c r="EP246" s="25"/>
      <c r="EQ246" s="25"/>
      <c r="ER246" s="25"/>
      <c r="ES246" s="25"/>
      <c r="ET246" s="25"/>
      <c r="EU246" s="25"/>
      <c r="EV246" s="25"/>
      <c r="EW246" s="25"/>
      <c r="EX246" s="25"/>
      <c r="EY246" s="25"/>
      <c r="EZ246" s="25"/>
      <c r="FA246" s="25"/>
      <c r="FB246" s="25"/>
      <c r="FC246" s="25"/>
      <c r="FD246" s="25"/>
      <c r="FE246" s="25"/>
      <c r="FF246" s="25"/>
      <c r="FG246" s="25"/>
      <c r="FH246" s="25"/>
      <c r="FI246" s="25"/>
      <c r="FJ246" s="25"/>
      <c r="FK246" s="25"/>
      <c r="FL246" s="25"/>
      <c r="FM246" s="25"/>
      <c r="FN246" s="25"/>
      <c r="FO246" s="25"/>
      <c r="FP246" s="25"/>
      <c r="FQ246" s="25"/>
      <c r="FR246" s="25"/>
      <c r="FS246" s="25"/>
      <c r="FT246" s="25"/>
      <c r="FU246" s="25"/>
      <c r="FV246" s="25"/>
      <c r="FW246" s="25"/>
      <c r="FX246" s="25"/>
      <c r="FY246" s="25"/>
      <c r="FZ246" s="25"/>
      <c r="GA246" s="25"/>
      <c r="GB246" s="25"/>
      <c r="GC246" s="25"/>
      <c r="GD246" s="25"/>
      <c r="GE246" s="25"/>
      <c r="GF246" s="25"/>
      <c r="GG246" s="25"/>
      <c r="GH246" s="25"/>
      <c r="GI246" s="25"/>
      <c r="GJ246" s="25"/>
      <c r="GK246" s="25"/>
      <c r="GL246" s="25"/>
      <c r="GM246" s="25"/>
      <c r="GN246" s="25"/>
      <c r="GO246" s="25"/>
      <c r="GP246" s="25"/>
      <c r="GQ246" s="25"/>
      <c r="GR246" s="25"/>
      <c r="GS246" s="25"/>
      <c r="GT246" s="25"/>
      <c r="GU246" s="25"/>
    </row>
    <row r="247" spans="1:203" s="20" customFormat="1" ht="16.149999999999999" customHeight="1" x14ac:dyDescent="0.2">
      <c r="C247" s="5" t="s">
        <v>153</v>
      </c>
      <c r="D247" s="5">
        <v>0</v>
      </c>
      <c r="E247" s="18">
        <v>2841</v>
      </c>
      <c r="F247" s="5">
        <f t="shared" si="76"/>
        <v>0</v>
      </c>
      <c r="G247" s="52">
        <v>2841</v>
      </c>
      <c r="H247" s="13">
        <f t="shared" si="78"/>
        <v>568.20000000000005</v>
      </c>
      <c r="I247" s="5">
        <f t="shared" si="77"/>
        <v>0</v>
      </c>
      <c r="J247" s="25"/>
      <c r="K247" s="1" t="s">
        <v>154</v>
      </c>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c r="FW247" s="25"/>
      <c r="FX247" s="25"/>
      <c r="FY247" s="25"/>
      <c r="FZ247" s="25"/>
      <c r="GA247" s="25"/>
      <c r="GB247" s="25"/>
      <c r="GC247" s="25"/>
      <c r="GD247" s="25"/>
      <c r="GE247" s="25"/>
      <c r="GF247" s="25"/>
      <c r="GG247" s="25"/>
      <c r="GH247" s="25"/>
      <c r="GI247" s="25"/>
      <c r="GJ247" s="25"/>
      <c r="GK247" s="25"/>
      <c r="GL247" s="25"/>
      <c r="GM247" s="25"/>
      <c r="GN247" s="25"/>
      <c r="GO247" s="25"/>
      <c r="GP247" s="25"/>
      <c r="GQ247" s="25"/>
      <c r="GR247" s="25"/>
      <c r="GS247" s="25"/>
      <c r="GT247" s="25"/>
      <c r="GU247" s="25"/>
    </row>
    <row r="248" spans="1:203" s="20" customFormat="1" ht="16.149999999999999" customHeight="1" x14ac:dyDescent="0.2">
      <c r="C248" s="5" t="s">
        <v>155</v>
      </c>
      <c r="D248" s="5">
        <v>0</v>
      </c>
      <c r="E248" s="18">
        <v>1281</v>
      </c>
      <c r="F248" s="5">
        <f t="shared" si="76"/>
        <v>0</v>
      </c>
      <c r="G248" s="52">
        <v>1281</v>
      </c>
      <c r="H248" s="13">
        <f t="shared" si="78"/>
        <v>256.2</v>
      </c>
      <c r="I248" s="5">
        <f t="shared" si="77"/>
        <v>0</v>
      </c>
      <c r="J248" s="25"/>
      <c r="K248" s="1" t="s">
        <v>156</v>
      </c>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c r="DN248" s="25"/>
      <c r="DO248" s="25"/>
      <c r="DP248" s="25"/>
      <c r="DQ248" s="25"/>
      <c r="DR248" s="25"/>
      <c r="DS248" s="25"/>
      <c r="DT248" s="25"/>
      <c r="DU248" s="25"/>
      <c r="DV248" s="25"/>
      <c r="DW248" s="25"/>
      <c r="DX248" s="25"/>
      <c r="DY248" s="25"/>
      <c r="DZ248" s="25"/>
      <c r="EA248" s="25"/>
      <c r="EB248" s="25"/>
      <c r="EC248" s="25"/>
      <c r="ED248" s="25"/>
      <c r="EE248" s="25"/>
      <c r="EF248" s="25"/>
      <c r="EG248" s="25"/>
      <c r="EH248" s="25"/>
      <c r="EI248" s="25"/>
      <c r="EJ248" s="25"/>
      <c r="EK248" s="25"/>
      <c r="EL248" s="25"/>
      <c r="EM248" s="25"/>
      <c r="EN248" s="25"/>
      <c r="EO248" s="25"/>
      <c r="EP248" s="25"/>
      <c r="EQ248" s="25"/>
      <c r="ER248" s="25"/>
      <c r="ES248" s="25"/>
      <c r="ET248" s="25"/>
      <c r="EU248" s="25"/>
      <c r="EV248" s="25"/>
      <c r="EW248" s="25"/>
      <c r="EX248" s="25"/>
      <c r="EY248" s="25"/>
      <c r="EZ248" s="25"/>
      <c r="FA248" s="25"/>
      <c r="FB248" s="25"/>
      <c r="FC248" s="25"/>
      <c r="FD248" s="25"/>
      <c r="FE248" s="25"/>
      <c r="FF248" s="25"/>
      <c r="FG248" s="25"/>
      <c r="FH248" s="25"/>
      <c r="FI248" s="25"/>
      <c r="FJ248" s="25"/>
      <c r="FK248" s="25"/>
      <c r="FL248" s="25"/>
      <c r="FM248" s="25"/>
      <c r="FN248" s="25"/>
      <c r="FO248" s="25"/>
      <c r="FP248" s="25"/>
      <c r="FQ248" s="25"/>
      <c r="FR248" s="25"/>
      <c r="FS248" s="25"/>
      <c r="FT248" s="25"/>
      <c r="FU248" s="25"/>
      <c r="FV248" s="25"/>
      <c r="FW248" s="25"/>
      <c r="FX248" s="25"/>
      <c r="FY248" s="25"/>
      <c r="FZ248" s="25"/>
      <c r="GA248" s="25"/>
      <c r="GB248" s="25"/>
      <c r="GC248" s="25"/>
      <c r="GD248" s="25"/>
      <c r="GE248" s="25"/>
      <c r="GF248" s="25"/>
      <c r="GG248" s="25"/>
      <c r="GH248" s="25"/>
      <c r="GI248" s="25"/>
      <c r="GJ248" s="25"/>
      <c r="GK248" s="25"/>
      <c r="GL248" s="25"/>
      <c r="GM248" s="25"/>
      <c r="GN248" s="25"/>
      <c r="GO248" s="25"/>
      <c r="GP248" s="25"/>
      <c r="GQ248" s="25"/>
      <c r="GR248" s="25"/>
      <c r="GS248" s="25"/>
      <c r="GT248" s="25"/>
      <c r="GU248" s="25"/>
    </row>
    <row r="249" spans="1:203" s="20" customFormat="1" ht="16.149999999999999" customHeight="1" x14ac:dyDescent="0.2">
      <c r="C249" s="5" t="s">
        <v>157</v>
      </c>
      <c r="D249" s="5">
        <v>0</v>
      </c>
      <c r="E249" s="18">
        <v>836</v>
      </c>
      <c r="F249" s="5">
        <f t="shared" si="76"/>
        <v>0</v>
      </c>
      <c r="G249" s="52">
        <v>836</v>
      </c>
      <c r="H249" s="13">
        <f t="shared" si="78"/>
        <v>167.20000000000002</v>
      </c>
      <c r="I249" s="5">
        <f t="shared" si="77"/>
        <v>0</v>
      </c>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c r="FF249" s="25"/>
      <c r="FG249" s="25"/>
      <c r="FH249" s="25"/>
      <c r="FI249" s="25"/>
      <c r="FJ249" s="25"/>
      <c r="FK249" s="25"/>
      <c r="FL249" s="25"/>
      <c r="FM249" s="25"/>
      <c r="FN249" s="25"/>
      <c r="FO249" s="25"/>
      <c r="FP249" s="25"/>
      <c r="FQ249" s="25"/>
      <c r="FR249" s="25"/>
      <c r="FS249" s="25"/>
      <c r="FT249" s="25"/>
      <c r="FU249" s="25"/>
      <c r="FV249" s="25"/>
      <c r="FW249" s="25"/>
      <c r="FX249" s="25"/>
      <c r="FY249" s="25"/>
      <c r="FZ249" s="25"/>
      <c r="GA249" s="25"/>
      <c r="GB249" s="25"/>
      <c r="GC249" s="25"/>
      <c r="GD249" s="25"/>
      <c r="GE249" s="25"/>
      <c r="GF249" s="25"/>
      <c r="GG249" s="25"/>
      <c r="GH249" s="25"/>
      <c r="GI249" s="25"/>
      <c r="GJ249" s="25"/>
      <c r="GK249" s="25"/>
      <c r="GL249" s="25"/>
      <c r="GM249" s="25"/>
      <c r="GN249" s="25"/>
      <c r="GO249" s="25"/>
      <c r="GP249" s="25"/>
      <c r="GQ249" s="25"/>
      <c r="GR249" s="25"/>
      <c r="GS249" s="25"/>
      <c r="GT249" s="25"/>
      <c r="GU249" s="25"/>
    </row>
    <row r="250" spans="1:203" s="20" customFormat="1" ht="16.149999999999999" customHeight="1" x14ac:dyDescent="0.2">
      <c r="E250" s="29"/>
      <c r="F250" s="20">
        <f>SUM(F242:F249)</f>
        <v>0</v>
      </c>
      <c r="H250" s="29"/>
      <c r="I250" s="20">
        <f>SUM(I242:I249)</f>
        <v>0</v>
      </c>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c r="FW250" s="25"/>
      <c r="FX250" s="25"/>
      <c r="FY250" s="25"/>
      <c r="FZ250" s="25"/>
      <c r="GA250" s="25"/>
      <c r="GB250" s="25"/>
      <c r="GC250" s="25"/>
      <c r="GD250" s="25"/>
      <c r="GE250" s="25"/>
      <c r="GF250" s="25"/>
      <c r="GG250" s="25"/>
      <c r="GH250" s="25"/>
      <c r="GI250" s="25"/>
      <c r="GJ250" s="25"/>
      <c r="GK250" s="25"/>
      <c r="GL250" s="25"/>
      <c r="GM250" s="25"/>
      <c r="GN250" s="25"/>
      <c r="GO250" s="25"/>
      <c r="GP250" s="25"/>
      <c r="GQ250" s="25"/>
      <c r="GR250" s="25"/>
      <c r="GS250" s="25"/>
      <c r="GT250" s="25"/>
      <c r="GU250" s="25"/>
    </row>
    <row r="251" spans="1:203" s="20" customFormat="1" ht="16.149999999999999" customHeight="1" x14ac:dyDescent="0.2">
      <c r="E251" s="29"/>
      <c r="H251" s="29"/>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25"/>
      <c r="DS251" s="25"/>
      <c r="DT251" s="25"/>
      <c r="DU251" s="25"/>
      <c r="DV251" s="25"/>
      <c r="DW251" s="25"/>
      <c r="DX251" s="25"/>
      <c r="DY251" s="25"/>
      <c r="DZ251" s="25"/>
      <c r="EA251" s="25"/>
      <c r="EB251" s="25"/>
      <c r="EC251" s="25"/>
      <c r="ED251" s="25"/>
      <c r="EE251" s="25"/>
      <c r="EF251" s="25"/>
      <c r="EG251" s="25"/>
      <c r="EH251" s="25"/>
      <c r="EI251" s="25"/>
      <c r="EJ251" s="25"/>
      <c r="EK251" s="25"/>
      <c r="EL251" s="25"/>
      <c r="EM251" s="25"/>
      <c r="EN251" s="25"/>
      <c r="EO251" s="25"/>
      <c r="EP251" s="25"/>
      <c r="EQ251" s="25"/>
      <c r="ER251" s="25"/>
      <c r="ES251" s="25"/>
      <c r="ET251" s="25"/>
      <c r="EU251" s="25"/>
      <c r="EV251" s="25"/>
      <c r="EW251" s="25"/>
      <c r="EX251" s="25"/>
      <c r="EY251" s="25"/>
      <c r="EZ251" s="25"/>
      <c r="FA251" s="25"/>
      <c r="FB251" s="25"/>
      <c r="FC251" s="25"/>
      <c r="FD251" s="25"/>
      <c r="FE251" s="25"/>
      <c r="FF251" s="25"/>
      <c r="FG251" s="25"/>
      <c r="FH251" s="25"/>
      <c r="FI251" s="25"/>
      <c r="FJ251" s="25"/>
      <c r="FK251" s="25"/>
      <c r="FL251" s="25"/>
      <c r="FM251" s="25"/>
      <c r="FN251" s="25"/>
      <c r="FO251" s="25"/>
      <c r="FP251" s="25"/>
      <c r="FQ251" s="25"/>
      <c r="FR251" s="25"/>
      <c r="FS251" s="25"/>
      <c r="FT251" s="25"/>
      <c r="FU251" s="25"/>
      <c r="FV251" s="25"/>
      <c r="FW251" s="25"/>
      <c r="FX251" s="25"/>
      <c r="FY251" s="25"/>
      <c r="FZ251" s="25"/>
      <c r="GA251" s="25"/>
      <c r="GB251" s="25"/>
      <c r="GC251" s="25"/>
      <c r="GD251" s="25"/>
      <c r="GE251" s="25"/>
      <c r="GF251" s="25"/>
      <c r="GG251" s="25"/>
      <c r="GH251" s="25"/>
      <c r="GI251" s="25"/>
      <c r="GJ251" s="25"/>
      <c r="GK251" s="25"/>
      <c r="GL251" s="25"/>
      <c r="GM251" s="25"/>
      <c r="GN251" s="25"/>
      <c r="GO251" s="25"/>
      <c r="GP251" s="25"/>
      <c r="GQ251" s="25"/>
      <c r="GR251" s="25"/>
      <c r="GS251" s="25"/>
      <c r="GT251" s="25"/>
      <c r="GU251" s="25"/>
    </row>
    <row r="252" spans="1:203" s="20" customFormat="1" ht="16.149999999999999" customHeight="1" x14ac:dyDescent="0.2">
      <c r="A252" s="5"/>
      <c r="B252" s="5"/>
      <c r="C252" s="12" t="s">
        <v>158</v>
      </c>
      <c r="D252" s="4" t="s">
        <v>76</v>
      </c>
      <c r="E252" s="4" t="s">
        <v>77</v>
      </c>
      <c r="F252" s="15" t="s">
        <v>23</v>
      </c>
      <c r="G252" s="5"/>
      <c r="H252" s="16"/>
      <c r="I252" s="1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c r="FW252" s="25"/>
      <c r="FX252" s="25"/>
      <c r="FY252" s="25"/>
      <c r="FZ252" s="25"/>
      <c r="GA252" s="25"/>
      <c r="GB252" s="25"/>
      <c r="GC252" s="25"/>
      <c r="GD252" s="25"/>
      <c r="GE252" s="25"/>
      <c r="GF252" s="25"/>
      <c r="GG252" s="25"/>
      <c r="GH252" s="25"/>
      <c r="GI252" s="25"/>
      <c r="GJ252" s="25"/>
      <c r="GK252" s="25"/>
      <c r="GL252" s="25"/>
      <c r="GM252" s="25"/>
      <c r="GN252" s="25"/>
      <c r="GO252" s="25"/>
      <c r="GP252" s="25"/>
      <c r="GQ252" s="25"/>
      <c r="GR252" s="25"/>
      <c r="GS252" s="25"/>
      <c r="GT252" s="25"/>
      <c r="GU252" s="25"/>
    </row>
    <row r="253" spans="1:203" s="20" customFormat="1" ht="16.149999999999999" customHeight="1" x14ac:dyDescent="0.2">
      <c r="A253" s="14" t="s">
        <v>3</v>
      </c>
      <c r="B253" s="5" t="s">
        <v>4</v>
      </c>
      <c r="C253" s="5" t="s">
        <v>159</v>
      </c>
      <c r="D253" s="5">
        <v>0</v>
      </c>
      <c r="E253" s="18">
        <v>2228</v>
      </c>
      <c r="F253" s="5">
        <f>+D253*E253</f>
        <v>0</v>
      </c>
      <c r="G253" s="5"/>
      <c r="H253" s="13"/>
      <c r="I253" s="5"/>
      <c r="J253" s="25"/>
      <c r="K253" s="50" t="s">
        <v>137</v>
      </c>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c r="FF253" s="25"/>
      <c r="FG253" s="25"/>
      <c r="FH253" s="25"/>
      <c r="FI253" s="25"/>
      <c r="FJ253" s="25"/>
      <c r="FK253" s="25"/>
      <c r="FL253" s="25"/>
      <c r="FM253" s="25"/>
      <c r="FN253" s="25"/>
      <c r="FO253" s="25"/>
      <c r="FP253" s="25"/>
      <c r="FQ253" s="25"/>
      <c r="FR253" s="25"/>
      <c r="FS253" s="25"/>
      <c r="FT253" s="25"/>
      <c r="FU253" s="25"/>
      <c r="FV253" s="25"/>
      <c r="FW253" s="25"/>
      <c r="FX253" s="25"/>
      <c r="FY253" s="25"/>
      <c r="FZ253" s="25"/>
      <c r="GA253" s="25"/>
      <c r="GB253" s="25"/>
      <c r="GC253" s="25"/>
      <c r="GD253" s="25"/>
      <c r="GE253" s="25"/>
      <c r="GF253" s="25"/>
      <c r="GG253" s="25"/>
      <c r="GH253" s="25"/>
      <c r="GI253" s="25"/>
      <c r="GJ253" s="25"/>
      <c r="GK253" s="25"/>
      <c r="GL253" s="25"/>
      <c r="GM253" s="25"/>
      <c r="GN253" s="25"/>
      <c r="GO253" s="25"/>
      <c r="GP253" s="25"/>
      <c r="GQ253" s="25"/>
      <c r="GR253" s="25"/>
      <c r="GS253" s="25"/>
      <c r="GT253" s="25"/>
      <c r="GU253" s="25"/>
    </row>
    <row r="254" spans="1:203" s="20" customFormat="1" ht="16.149999999999999" customHeight="1" x14ac:dyDescent="0.2">
      <c r="A254" s="14" t="s">
        <v>5</v>
      </c>
      <c r="B254" s="5" t="s">
        <v>6</v>
      </c>
      <c r="C254" s="5" t="s">
        <v>160</v>
      </c>
      <c r="D254" s="5">
        <v>0</v>
      </c>
      <c r="E254" s="18">
        <v>1616</v>
      </c>
      <c r="F254" s="5">
        <f t="shared" ref="F254:F260" si="79">+D254*E254</f>
        <v>0</v>
      </c>
      <c r="G254" s="5"/>
      <c r="H254" s="13"/>
      <c r="I254" s="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c r="FF254" s="25"/>
      <c r="FG254" s="25"/>
      <c r="FH254" s="25"/>
      <c r="FI254" s="25"/>
      <c r="FJ254" s="25"/>
      <c r="FK254" s="25"/>
      <c r="FL254" s="25"/>
      <c r="FM254" s="25"/>
      <c r="FN254" s="25"/>
      <c r="FO254" s="25"/>
      <c r="FP254" s="25"/>
      <c r="FQ254" s="25"/>
      <c r="FR254" s="25"/>
      <c r="FS254" s="25"/>
      <c r="FT254" s="25"/>
      <c r="FU254" s="25"/>
      <c r="FV254" s="25"/>
      <c r="FW254" s="25"/>
      <c r="FX254" s="25"/>
      <c r="FY254" s="25"/>
      <c r="FZ254" s="25"/>
      <c r="GA254" s="25"/>
      <c r="GB254" s="25"/>
      <c r="GC254" s="25"/>
      <c r="GD254" s="25"/>
      <c r="GE254" s="25"/>
      <c r="GF254" s="25"/>
      <c r="GG254" s="25"/>
      <c r="GH254" s="25"/>
      <c r="GI254" s="25"/>
      <c r="GJ254" s="25"/>
      <c r="GK254" s="25"/>
      <c r="GL254" s="25"/>
      <c r="GM254" s="25"/>
      <c r="GN254" s="25"/>
      <c r="GO254" s="25"/>
      <c r="GP254" s="25"/>
      <c r="GQ254" s="25"/>
      <c r="GR254" s="25"/>
      <c r="GS254" s="25"/>
      <c r="GT254" s="25"/>
      <c r="GU254" s="25"/>
    </row>
    <row r="255" spans="1:203" s="20" customFormat="1" ht="16.149999999999999" customHeight="1" x14ac:dyDescent="0.2">
      <c r="A255" s="14" t="s">
        <v>7</v>
      </c>
      <c r="B255" s="5" t="s">
        <v>8</v>
      </c>
      <c r="C255" s="5" t="s">
        <v>161</v>
      </c>
      <c r="D255" s="5">
        <v>0</v>
      </c>
      <c r="E255" s="18">
        <v>1036</v>
      </c>
      <c r="F255" s="5">
        <f t="shared" si="79"/>
        <v>0</v>
      </c>
      <c r="G255" s="5"/>
      <c r="H255" s="13"/>
      <c r="I255" s="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25"/>
      <c r="DY255" s="25"/>
      <c r="DZ255" s="25"/>
      <c r="EA255" s="25"/>
      <c r="EB255" s="25"/>
      <c r="EC255" s="25"/>
      <c r="ED255" s="25"/>
      <c r="EE255" s="25"/>
      <c r="EF255" s="25"/>
      <c r="EG255" s="25"/>
      <c r="EH255" s="25"/>
      <c r="EI255" s="25"/>
      <c r="EJ255" s="25"/>
      <c r="EK255" s="25"/>
      <c r="EL255" s="25"/>
      <c r="EM255" s="25"/>
      <c r="EN255" s="25"/>
      <c r="EO255" s="25"/>
      <c r="EP255" s="25"/>
      <c r="EQ255" s="25"/>
      <c r="ER255" s="25"/>
      <c r="ES255" s="25"/>
      <c r="ET255" s="25"/>
      <c r="EU255" s="25"/>
      <c r="EV255" s="25"/>
      <c r="EW255" s="25"/>
      <c r="EX255" s="25"/>
      <c r="EY255" s="25"/>
      <c r="EZ255" s="25"/>
      <c r="FA255" s="25"/>
      <c r="FB255" s="25"/>
      <c r="FC255" s="25"/>
      <c r="FD255" s="25"/>
      <c r="FE255" s="25"/>
      <c r="FF255" s="25"/>
      <c r="FG255" s="25"/>
      <c r="FH255" s="25"/>
      <c r="FI255" s="25"/>
      <c r="FJ255" s="25"/>
      <c r="FK255" s="25"/>
      <c r="FL255" s="25"/>
      <c r="FM255" s="25"/>
      <c r="FN255" s="25"/>
      <c r="FO255" s="25"/>
      <c r="FP255" s="25"/>
      <c r="FQ255" s="25"/>
      <c r="FR255" s="25"/>
      <c r="FS255" s="25"/>
      <c r="FT255" s="25"/>
      <c r="FU255" s="25"/>
      <c r="FV255" s="25"/>
      <c r="FW255" s="25"/>
      <c r="FX255" s="25"/>
      <c r="FY255" s="25"/>
      <c r="FZ255" s="25"/>
      <c r="GA255" s="25"/>
      <c r="GB255" s="25"/>
      <c r="GC255" s="25"/>
      <c r="GD255" s="25"/>
      <c r="GE255" s="25"/>
      <c r="GF255" s="25"/>
      <c r="GG255" s="25"/>
      <c r="GH255" s="25"/>
      <c r="GI255" s="25"/>
      <c r="GJ255" s="25"/>
      <c r="GK255" s="25"/>
      <c r="GL255" s="25"/>
      <c r="GM255" s="25"/>
      <c r="GN255" s="25"/>
      <c r="GO255" s="25"/>
      <c r="GP255" s="25"/>
      <c r="GQ255" s="25"/>
      <c r="GR255" s="25"/>
      <c r="GS255" s="25"/>
      <c r="GT255" s="25"/>
      <c r="GU255" s="25"/>
    </row>
    <row r="256" spans="1:203" s="20" customFormat="1" ht="16.149999999999999" customHeight="1" x14ac:dyDescent="0.2">
      <c r="A256" s="14" t="s">
        <v>9</v>
      </c>
      <c r="B256" s="5" t="s">
        <v>10</v>
      </c>
      <c r="C256" s="5" t="s">
        <v>162</v>
      </c>
      <c r="D256" s="5">
        <v>0</v>
      </c>
      <c r="E256" s="18">
        <v>690</v>
      </c>
      <c r="F256" s="5">
        <f t="shared" si="79"/>
        <v>0</v>
      </c>
      <c r="G256" s="5"/>
      <c r="H256" s="13"/>
      <c r="I256" s="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c r="FW256" s="25"/>
      <c r="FX256" s="25"/>
      <c r="FY256" s="25"/>
      <c r="FZ256" s="25"/>
      <c r="GA256" s="25"/>
      <c r="GB256" s="25"/>
      <c r="GC256" s="25"/>
      <c r="GD256" s="25"/>
      <c r="GE256" s="25"/>
      <c r="GF256" s="25"/>
      <c r="GG256" s="25"/>
      <c r="GH256" s="25"/>
      <c r="GI256" s="25"/>
      <c r="GJ256" s="25"/>
      <c r="GK256" s="25"/>
      <c r="GL256" s="25"/>
      <c r="GM256" s="25"/>
      <c r="GN256" s="25"/>
      <c r="GO256" s="25"/>
      <c r="GP256" s="25"/>
      <c r="GQ256" s="25"/>
      <c r="GR256" s="25"/>
      <c r="GS256" s="25"/>
      <c r="GT256" s="25"/>
      <c r="GU256" s="25"/>
    </row>
    <row r="257" spans="1:203" s="20" customFormat="1" ht="16.149999999999999" customHeight="1" x14ac:dyDescent="0.2">
      <c r="A257" s="14" t="s">
        <v>11</v>
      </c>
      <c r="B257" s="5" t="s">
        <v>12</v>
      </c>
      <c r="C257" s="5" t="s">
        <v>163</v>
      </c>
      <c r="D257" s="5">
        <v>0</v>
      </c>
      <c r="E257" s="18">
        <v>446</v>
      </c>
      <c r="F257" s="5">
        <f t="shared" si="79"/>
        <v>0</v>
      </c>
      <c r="G257" s="5"/>
      <c r="H257" s="13"/>
      <c r="I257" s="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25"/>
      <c r="FK257" s="25"/>
      <c r="FL257" s="25"/>
      <c r="FM257" s="25"/>
      <c r="FN257" s="25"/>
      <c r="FO257" s="25"/>
      <c r="FP257" s="25"/>
      <c r="FQ257" s="25"/>
      <c r="FR257" s="25"/>
      <c r="FS257" s="25"/>
      <c r="FT257" s="25"/>
      <c r="FU257" s="25"/>
      <c r="FV257" s="25"/>
      <c r="FW257" s="25"/>
      <c r="FX257" s="25"/>
      <c r="FY257" s="25"/>
      <c r="FZ257" s="25"/>
      <c r="GA257" s="25"/>
      <c r="GB257" s="25"/>
      <c r="GC257" s="25"/>
      <c r="GD257" s="25"/>
      <c r="GE257" s="25"/>
      <c r="GF257" s="25"/>
      <c r="GG257" s="25"/>
      <c r="GH257" s="25"/>
      <c r="GI257" s="25"/>
      <c r="GJ257" s="25"/>
      <c r="GK257" s="25"/>
      <c r="GL257" s="25"/>
      <c r="GM257" s="25"/>
      <c r="GN257" s="25"/>
      <c r="GO257" s="25"/>
      <c r="GP257" s="25"/>
      <c r="GQ257" s="25"/>
      <c r="GR257" s="25"/>
      <c r="GS257" s="25"/>
      <c r="GT257" s="25"/>
      <c r="GU257" s="25"/>
    </row>
    <row r="258" spans="1:203" s="20" customFormat="1" ht="16.149999999999999" customHeight="1" x14ac:dyDescent="0.2">
      <c r="A258" s="5"/>
      <c r="B258" s="5"/>
      <c r="C258" s="5" t="s">
        <v>142</v>
      </c>
      <c r="D258" s="5">
        <v>0</v>
      </c>
      <c r="E258" s="18">
        <v>195</v>
      </c>
      <c r="F258" s="5">
        <f t="shared" si="79"/>
        <v>0</v>
      </c>
      <c r="G258" s="5"/>
      <c r="H258" s="13"/>
      <c r="I258" s="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c r="FF258" s="25"/>
      <c r="FG258" s="25"/>
      <c r="FH258" s="25"/>
      <c r="FI258" s="25"/>
      <c r="FJ258" s="25"/>
      <c r="FK258" s="25"/>
      <c r="FL258" s="25"/>
      <c r="FM258" s="25"/>
      <c r="FN258" s="25"/>
      <c r="FO258" s="25"/>
      <c r="FP258" s="25"/>
      <c r="FQ258" s="25"/>
      <c r="FR258" s="25"/>
      <c r="FS258" s="25"/>
      <c r="FT258" s="25"/>
      <c r="FU258" s="25"/>
      <c r="FV258" s="25"/>
      <c r="FW258" s="25"/>
      <c r="FX258" s="25"/>
      <c r="FY258" s="25"/>
      <c r="FZ258" s="25"/>
      <c r="GA258" s="25"/>
      <c r="GB258" s="25"/>
      <c r="GC258" s="25"/>
      <c r="GD258" s="25"/>
      <c r="GE258" s="25"/>
      <c r="GF258" s="25"/>
      <c r="GG258" s="25"/>
      <c r="GH258" s="25"/>
      <c r="GI258" s="25"/>
      <c r="GJ258" s="25"/>
      <c r="GK258" s="25"/>
      <c r="GL258" s="25"/>
      <c r="GM258" s="25"/>
      <c r="GN258" s="25"/>
      <c r="GO258" s="25"/>
      <c r="GP258" s="25"/>
      <c r="GQ258" s="25"/>
      <c r="GR258" s="25"/>
      <c r="GS258" s="25"/>
      <c r="GT258" s="25"/>
      <c r="GU258" s="25"/>
    </row>
    <row r="259" spans="1:203" s="20" customFormat="1" ht="16.149999999999999" customHeight="1" x14ac:dyDescent="0.2">
      <c r="A259" s="5"/>
      <c r="B259" s="5"/>
      <c r="C259" s="5" t="s">
        <v>143</v>
      </c>
      <c r="D259" s="5">
        <v>0</v>
      </c>
      <c r="E259" s="18">
        <v>96</v>
      </c>
      <c r="F259" s="5">
        <f t="shared" si="79"/>
        <v>0</v>
      </c>
      <c r="G259" s="5"/>
      <c r="H259" s="13"/>
      <c r="I259" s="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c r="FF259" s="25"/>
      <c r="FG259" s="25"/>
      <c r="FH259" s="25"/>
      <c r="FI259" s="25"/>
      <c r="FJ259" s="25"/>
      <c r="FK259" s="25"/>
      <c r="FL259" s="25"/>
      <c r="FM259" s="25"/>
      <c r="FN259" s="25"/>
      <c r="FO259" s="25"/>
      <c r="FP259" s="25"/>
      <c r="FQ259" s="25"/>
      <c r="FR259" s="25"/>
      <c r="FS259" s="25"/>
      <c r="FT259" s="25"/>
      <c r="FU259" s="25"/>
      <c r="FV259" s="25"/>
      <c r="FW259" s="25"/>
      <c r="FX259" s="25"/>
      <c r="FY259" s="25"/>
      <c r="FZ259" s="25"/>
      <c r="GA259" s="25"/>
      <c r="GB259" s="25"/>
      <c r="GC259" s="25"/>
      <c r="GD259" s="25"/>
      <c r="GE259" s="25"/>
      <c r="GF259" s="25"/>
      <c r="GG259" s="25"/>
      <c r="GH259" s="25"/>
      <c r="GI259" s="25"/>
      <c r="GJ259" s="25"/>
      <c r="GK259" s="25"/>
      <c r="GL259" s="25"/>
      <c r="GM259" s="25"/>
      <c r="GN259" s="25"/>
      <c r="GO259" s="25"/>
      <c r="GP259" s="25"/>
      <c r="GQ259" s="25"/>
      <c r="GR259" s="25"/>
      <c r="GS259" s="25"/>
      <c r="GT259" s="25"/>
      <c r="GU259" s="25"/>
    </row>
    <row r="260" spans="1:203" s="20" customFormat="1" ht="16.149999999999999" customHeight="1" x14ac:dyDescent="0.2">
      <c r="A260" s="5"/>
      <c r="B260" s="5"/>
      <c r="C260" s="5" t="s">
        <v>144</v>
      </c>
      <c r="D260" s="5">
        <v>0</v>
      </c>
      <c r="E260" s="18">
        <v>39</v>
      </c>
      <c r="F260" s="5">
        <f t="shared" si="79"/>
        <v>0</v>
      </c>
      <c r="G260" s="5"/>
      <c r="H260" s="13"/>
      <c r="I260" s="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c r="FF260" s="25"/>
      <c r="FG260" s="25"/>
      <c r="FH260" s="25"/>
      <c r="FI260" s="25"/>
      <c r="FJ260" s="25"/>
      <c r="FK260" s="25"/>
      <c r="FL260" s="25"/>
      <c r="FM260" s="25"/>
      <c r="FN260" s="25"/>
      <c r="FO260" s="25"/>
      <c r="FP260" s="25"/>
      <c r="FQ260" s="25"/>
      <c r="FR260" s="25"/>
      <c r="FS260" s="25"/>
      <c r="FT260" s="25"/>
      <c r="FU260" s="25"/>
      <c r="FV260" s="25"/>
      <c r="FW260" s="25"/>
      <c r="FX260" s="25"/>
      <c r="FY260" s="25"/>
      <c r="FZ260" s="25"/>
      <c r="GA260" s="25"/>
      <c r="GB260" s="25"/>
      <c r="GC260" s="25"/>
      <c r="GD260" s="25"/>
      <c r="GE260" s="25"/>
      <c r="GF260" s="25"/>
      <c r="GG260" s="25"/>
      <c r="GH260" s="25"/>
      <c r="GI260" s="25"/>
      <c r="GJ260" s="25"/>
      <c r="GK260" s="25"/>
      <c r="GL260" s="25"/>
      <c r="GM260" s="25"/>
      <c r="GN260" s="25"/>
      <c r="GO260" s="25"/>
      <c r="GP260" s="25"/>
      <c r="GQ260" s="25"/>
      <c r="GR260" s="25"/>
      <c r="GS260" s="25"/>
      <c r="GT260" s="25"/>
      <c r="GU260" s="25"/>
    </row>
    <row r="261" spans="1:203" s="20" customFormat="1" ht="16.149999999999999" customHeight="1" x14ac:dyDescent="0.2">
      <c r="A261" s="5"/>
      <c r="B261" s="5"/>
      <c r="C261" s="5"/>
      <c r="D261" s="5"/>
      <c r="E261" s="18"/>
      <c r="F261" s="20">
        <f>SUM(F253:F260)</f>
        <v>0</v>
      </c>
      <c r="G261" s="5"/>
      <c r="H261" s="13"/>
      <c r="I261" s="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c r="FF261" s="25"/>
      <c r="FG261" s="25"/>
      <c r="FH261" s="25"/>
      <c r="FI261" s="25"/>
      <c r="FJ261" s="25"/>
      <c r="FK261" s="25"/>
      <c r="FL261" s="25"/>
      <c r="FM261" s="25"/>
      <c r="FN261" s="25"/>
      <c r="FO261" s="25"/>
      <c r="FP261" s="25"/>
      <c r="FQ261" s="25"/>
      <c r="FR261" s="25"/>
      <c r="FS261" s="25"/>
      <c r="FT261" s="25"/>
      <c r="FU261" s="25"/>
      <c r="FV261" s="25"/>
      <c r="FW261" s="25"/>
      <c r="FX261" s="25"/>
      <c r="FY261" s="25"/>
      <c r="FZ261" s="25"/>
      <c r="GA261" s="25"/>
      <c r="GB261" s="25"/>
      <c r="GC261" s="25"/>
      <c r="GD261" s="25"/>
      <c r="GE261" s="25"/>
      <c r="GF261" s="25"/>
      <c r="GG261" s="25"/>
      <c r="GH261" s="25"/>
      <c r="GI261" s="25"/>
      <c r="GJ261" s="25"/>
      <c r="GK261" s="25"/>
      <c r="GL261" s="25"/>
      <c r="GM261" s="25"/>
      <c r="GN261" s="25"/>
      <c r="GO261" s="25"/>
      <c r="GP261" s="25"/>
      <c r="GQ261" s="25"/>
      <c r="GR261" s="25"/>
      <c r="GS261" s="25"/>
      <c r="GT261" s="25"/>
      <c r="GU261" s="25"/>
    </row>
    <row r="262" spans="1:203" s="20" customFormat="1" ht="16.149999999999999" customHeight="1" x14ac:dyDescent="0.2">
      <c r="A262" s="5"/>
      <c r="B262" s="5"/>
      <c r="C262" s="5"/>
      <c r="D262" s="5"/>
      <c r="E262" s="18"/>
      <c r="F262" s="5"/>
      <c r="G262" s="5"/>
      <c r="H262" s="13"/>
      <c r="I262" s="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c r="FF262" s="25"/>
      <c r="FG262" s="25"/>
      <c r="FH262" s="25"/>
      <c r="FI262" s="25"/>
      <c r="FJ262" s="25"/>
      <c r="FK262" s="25"/>
      <c r="FL262" s="25"/>
      <c r="FM262" s="25"/>
      <c r="FN262" s="25"/>
      <c r="FO262" s="25"/>
      <c r="FP262" s="25"/>
      <c r="FQ262" s="25"/>
      <c r="FR262" s="25"/>
      <c r="FS262" s="25"/>
      <c r="FT262" s="25"/>
      <c r="FU262" s="25"/>
      <c r="FV262" s="25"/>
      <c r="FW262" s="25"/>
      <c r="FX262" s="25"/>
      <c r="FY262" s="25"/>
      <c r="FZ262" s="25"/>
      <c r="GA262" s="25"/>
      <c r="GB262" s="25"/>
      <c r="GC262" s="25"/>
      <c r="GD262" s="25"/>
      <c r="GE262" s="25"/>
      <c r="GF262" s="25"/>
      <c r="GG262" s="25"/>
      <c r="GH262" s="25"/>
      <c r="GI262" s="25"/>
      <c r="GJ262" s="25"/>
      <c r="GK262" s="25"/>
      <c r="GL262" s="25"/>
      <c r="GM262" s="25"/>
      <c r="GN262" s="25"/>
      <c r="GO262" s="25"/>
      <c r="GP262" s="25"/>
      <c r="GQ262" s="25"/>
      <c r="GR262" s="25"/>
      <c r="GS262" s="25"/>
      <c r="GT262" s="25"/>
      <c r="GU262" s="25"/>
    </row>
    <row r="263" spans="1:203" s="20" customFormat="1" ht="16.149999999999999" customHeight="1" x14ac:dyDescent="0.2">
      <c r="C263" s="12" t="s">
        <v>164</v>
      </c>
      <c r="D263" s="4" t="s">
        <v>76</v>
      </c>
      <c r="E263" s="4" t="s">
        <v>77</v>
      </c>
      <c r="F263" s="15" t="s">
        <v>23</v>
      </c>
      <c r="G263" s="51" t="s">
        <v>146</v>
      </c>
      <c r="H263" s="16" t="s">
        <v>78</v>
      </c>
      <c r="I263" s="15" t="s">
        <v>23</v>
      </c>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c r="FF263" s="25"/>
      <c r="FG263" s="25"/>
      <c r="FH263" s="25"/>
      <c r="FI263" s="25"/>
      <c r="FJ263" s="25"/>
      <c r="FK263" s="25"/>
      <c r="FL263" s="25"/>
      <c r="FM263" s="25"/>
      <c r="FN263" s="25"/>
      <c r="FO263" s="25"/>
      <c r="FP263" s="25"/>
      <c r="FQ263" s="25"/>
      <c r="FR263" s="25"/>
      <c r="FS263" s="25"/>
      <c r="FT263" s="25"/>
      <c r="FU263" s="25"/>
      <c r="FV263" s="25"/>
      <c r="FW263" s="25"/>
      <c r="FX263" s="25"/>
      <c r="FY263" s="25"/>
      <c r="FZ263" s="25"/>
      <c r="GA263" s="25"/>
      <c r="GB263" s="25"/>
      <c r="GC263" s="25"/>
      <c r="GD263" s="25"/>
      <c r="GE263" s="25"/>
      <c r="GF263" s="25"/>
      <c r="GG263" s="25"/>
      <c r="GH263" s="25"/>
      <c r="GI263" s="25"/>
      <c r="GJ263" s="25"/>
      <c r="GK263" s="25"/>
      <c r="GL263" s="25"/>
      <c r="GM263" s="25"/>
      <c r="GN263" s="25"/>
      <c r="GO263" s="25"/>
      <c r="GP263" s="25"/>
      <c r="GQ263" s="25"/>
      <c r="GR263" s="25"/>
      <c r="GS263" s="25"/>
      <c r="GT263" s="25"/>
      <c r="GU263" s="25"/>
    </row>
    <row r="264" spans="1:203" s="20" customFormat="1" ht="16.149999999999999" customHeight="1" x14ac:dyDescent="0.2">
      <c r="C264" s="5" t="s">
        <v>147</v>
      </c>
      <c r="D264" s="5">
        <v>0</v>
      </c>
      <c r="E264" s="18">
        <v>3061</v>
      </c>
      <c r="F264" s="5">
        <f t="shared" ref="F264:F267" si="80">+D264*E264</f>
        <v>0</v>
      </c>
      <c r="G264" s="52">
        <v>11139</v>
      </c>
      <c r="H264" s="13">
        <f t="shared" ref="H264:H271" si="81">+G264*0.2</f>
        <v>2227.8000000000002</v>
      </c>
      <c r="I264" s="5">
        <f t="shared" ref="I264:I271" si="82">+D264*H264</f>
        <v>0</v>
      </c>
      <c r="J264" s="25"/>
      <c r="K264" s="50" t="s">
        <v>137</v>
      </c>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25"/>
      <c r="DY264" s="25"/>
      <c r="DZ264" s="25"/>
      <c r="EA264" s="25"/>
      <c r="EB264" s="25"/>
      <c r="EC264" s="25"/>
      <c r="ED264" s="25"/>
      <c r="EE264" s="25"/>
      <c r="EF264" s="25"/>
      <c r="EG264" s="25"/>
      <c r="EH264" s="25"/>
      <c r="EI264" s="25"/>
      <c r="EJ264" s="25"/>
      <c r="EK264" s="25"/>
      <c r="EL264" s="25"/>
      <c r="EM264" s="25"/>
      <c r="EN264" s="25"/>
      <c r="EO264" s="25"/>
      <c r="EP264" s="25"/>
      <c r="EQ264" s="25"/>
      <c r="ER264" s="25"/>
      <c r="ES264" s="25"/>
      <c r="ET264" s="25"/>
      <c r="EU264" s="25"/>
      <c r="EV264" s="25"/>
      <c r="EW264" s="25"/>
      <c r="EX264" s="25"/>
      <c r="EY264" s="25"/>
      <c r="EZ264" s="25"/>
      <c r="FA264" s="25"/>
      <c r="FB264" s="25"/>
      <c r="FC264" s="25"/>
      <c r="FD264" s="25"/>
      <c r="FE264" s="25"/>
      <c r="FF264" s="25"/>
      <c r="FG264" s="25"/>
      <c r="FH264" s="25"/>
      <c r="FI264" s="25"/>
      <c r="FJ264" s="25"/>
      <c r="FK264" s="25"/>
      <c r="FL264" s="25"/>
      <c r="FM264" s="25"/>
      <c r="FN264" s="25"/>
      <c r="FO264" s="25"/>
      <c r="FP264" s="25"/>
      <c r="FQ264" s="25"/>
      <c r="FR264" s="25"/>
      <c r="FS264" s="25"/>
      <c r="FT264" s="25"/>
      <c r="FU264" s="25"/>
      <c r="FV264" s="25"/>
      <c r="FW264" s="25"/>
      <c r="FX264" s="25"/>
      <c r="FY264" s="25"/>
      <c r="FZ264" s="25"/>
      <c r="GA264" s="25"/>
      <c r="GB264" s="25"/>
      <c r="GC264" s="25"/>
      <c r="GD264" s="25"/>
      <c r="GE264" s="25"/>
      <c r="GF264" s="25"/>
      <c r="GG264" s="25"/>
      <c r="GH264" s="25"/>
      <c r="GI264" s="25"/>
      <c r="GJ264" s="25"/>
      <c r="GK264" s="25"/>
      <c r="GL264" s="25"/>
      <c r="GM264" s="25"/>
      <c r="GN264" s="25"/>
      <c r="GO264" s="25"/>
      <c r="GP264" s="25"/>
      <c r="GQ264" s="25"/>
      <c r="GR264" s="25"/>
      <c r="GS264" s="25"/>
      <c r="GT264" s="25"/>
      <c r="GU264" s="25"/>
    </row>
    <row r="265" spans="1:203" s="20" customFormat="1" ht="16.149999999999999" customHeight="1" x14ac:dyDescent="0.2">
      <c r="C265" s="5" t="s">
        <v>148</v>
      </c>
      <c r="D265" s="5">
        <v>0</v>
      </c>
      <c r="E265" s="18">
        <v>2895</v>
      </c>
      <c r="F265" s="5">
        <f t="shared" si="80"/>
        <v>0</v>
      </c>
      <c r="G265" s="52">
        <v>8078</v>
      </c>
      <c r="H265" s="13">
        <f t="shared" si="81"/>
        <v>1615.6000000000001</v>
      </c>
      <c r="I265" s="5">
        <f t="shared" si="82"/>
        <v>0</v>
      </c>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c r="FF265" s="25"/>
      <c r="FG265" s="25"/>
      <c r="FH265" s="25"/>
      <c r="FI265" s="25"/>
      <c r="FJ265" s="25"/>
      <c r="FK265" s="25"/>
      <c r="FL265" s="25"/>
      <c r="FM265" s="25"/>
      <c r="FN265" s="25"/>
      <c r="FO265" s="25"/>
      <c r="FP265" s="25"/>
      <c r="FQ265" s="25"/>
      <c r="FR265" s="25"/>
      <c r="FS265" s="25"/>
      <c r="FT265" s="25"/>
      <c r="FU265" s="25"/>
      <c r="FV265" s="25"/>
      <c r="FW265" s="25"/>
      <c r="FX265" s="25"/>
      <c r="FY265" s="25"/>
      <c r="FZ265" s="25"/>
      <c r="GA265" s="25"/>
      <c r="GB265" s="25"/>
      <c r="GC265" s="25"/>
      <c r="GD265" s="25"/>
      <c r="GE265" s="25"/>
      <c r="GF265" s="25"/>
      <c r="GG265" s="25"/>
      <c r="GH265" s="25"/>
      <c r="GI265" s="25"/>
      <c r="GJ265" s="25"/>
      <c r="GK265" s="25"/>
      <c r="GL265" s="25"/>
      <c r="GM265" s="25"/>
      <c r="GN265" s="25"/>
      <c r="GO265" s="25"/>
      <c r="GP265" s="25"/>
      <c r="GQ265" s="25"/>
      <c r="GR265" s="25"/>
      <c r="GS265" s="25"/>
      <c r="GT265" s="25"/>
      <c r="GU265" s="25"/>
    </row>
    <row r="266" spans="1:203" s="20" customFormat="1" ht="16.149999999999999" customHeight="1" x14ac:dyDescent="0.2">
      <c r="C266" s="5" t="s">
        <v>149</v>
      </c>
      <c r="D266" s="5">
        <v>0</v>
      </c>
      <c r="E266" s="18">
        <v>1729</v>
      </c>
      <c r="F266" s="5">
        <f t="shared" si="80"/>
        <v>0</v>
      </c>
      <c r="G266" s="52">
        <v>5183</v>
      </c>
      <c r="H266" s="13">
        <f t="shared" si="81"/>
        <v>1036.6000000000001</v>
      </c>
      <c r="I266" s="5">
        <f t="shared" si="82"/>
        <v>0</v>
      </c>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c r="FW266" s="25"/>
      <c r="FX266" s="25"/>
      <c r="FY266" s="25"/>
      <c r="FZ266" s="25"/>
      <c r="GA266" s="25"/>
      <c r="GB266" s="25"/>
      <c r="GC266" s="25"/>
      <c r="GD266" s="25"/>
      <c r="GE266" s="25"/>
      <c r="GF266" s="25"/>
      <c r="GG266" s="25"/>
      <c r="GH266" s="25"/>
      <c r="GI266" s="25"/>
      <c r="GJ266" s="25"/>
      <c r="GK266" s="25"/>
      <c r="GL266" s="25"/>
      <c r="GM266" s="25"/>
      <c r="GN266" s="25"/>
      <c r="GO266" s="25"/>
      <c r="GP266" s="25"/>
      <c r="GQ266" s="25"/>
      <c r="GR266" s="25"/>
      <c r="GS266" s="25"/>
      <c r="GT266" s="25"/>
      <c r="GU266" s="25"/>
    </row>
    <row r="267" spans="1:203" s="20" customFormat="1" ht="16.149999999999999" customHeight="1" x14ac:dyDescent="0.2">
      <c r="C267" s="5" t="s">
        <v>150</v>
      </c>
      <c r="D267" s="5">
        <v>0</v>
      </c>
      <c r="E267" s="18">
        <v>1226</v>
      </c>
      <c r="F267" s="5">
        <f t="shared" si="80"/>
        <v>0</v>
      </c>
      <c r="G267" s="52">
        <v>3454</v>
      </c>
      <c r="H267" s="13">
        <f t="shared" si="81"/>
        <v>690.80000000000007</v>
      </c>
      <c r="I267" s="5">
        <f t="shared" si="82"/>
        <v>0</v>
      </c>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c r="FW267" s="25"/>
      <c r="FX267" s="25"/>
      <c r="FY267" s="25"/>
      <c r="FZ267" s="25"/>
      <c r="GA267" s="25"/>
      <c r="GB267" s="25"/>
      <c r="GC267" s="25"/>
      <c r="GD267" s="25"/>
      <c r="GE267" s="25"/>
      <c r="GF267" s="25"/>
      <c r="GG267" s="25"/>
      <c r="GH267" s="25"/>
      <c r="GI267" s="25"/>
      <c r="GJ267" s="25"/>
      <c r="GK267" s="25"/>
      <c r="GL267" s="25"/>
      <c r="GM267" s="25"/>
      <c r="GN267" s="25"/>
      <c r="GO267" s="25"/>
      <c r="GP267" s="25"/>
      <c r="GQ267" s="25"/>
      <c r="GR267" s="25"/>
      <c r="GS267" s="25"/>
      <c r="GT267" s="25"/>
      <c r="GU267" s="25"/>
    </row>
    <row r="268" spans="1:203" s="20" customFormat="1" ht="16.149999999999999" customHeight="1" x14ac:dyDescent="0.2">
      <c r="C268" s="5" t="s">
        <v>151</v>
      </c>
      <c r="D268" s="5"/>
      <c r="E268" s="53" t="s">
        <v>152</v>
      </c>
      <c r="F268" s="5"/>
      <c r="G268" s="52">
        <v>2228</v>
      </c>
      <c r="H268" s="13">
        <f t="shared" si="81"/>
        <v>445.6</v>
      </c>
      <c r="I268" s="5">
        <f t="shared" si="82"/>
        <v>0</v>
      </c>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c r="FF268" s="25"/>
      <c r="FG268" s="25"/>
      <c r="FH268" s="25"/>
      <c r="FI268" s="25"/>
      <c r="FJ268" s="25"/>
      <c r="FK268" s="25"/>
      <c r="FL268" s="25"/>
      <c r="FM268" s="25"/>
      <c r="FN268" s="25"/>
      <c r="FO268" s="25"/>
      <c r="FP268" s="25"/>
      <c r="FQ268" s="25"/>
      <c r="FR268" s="25"/>
      <c r="FS268" s="25"/>
      <c r="FT268" s="25"/>
      <c r="FU268" s="25"/>
      <c r="FV268" s="25"/>
      <c r="FW268" s="25"/>
      <c r="FX268" s="25"/>
      <c r="FY268" s="25"/>
      <c r="FZ268" s="25"/>
      <c r="GA268" s="25"/>
      <c r="GB268" s="25"/>
      <c r="GC268" s="25"/>
      <c r="GD268" s="25"/>
      <c r="GE268" s="25"/>
      <c r="GF268" s="25"/>
      <c r="GG268" s="25"/>
      <c r="GH268" s="25"/>
      <c r="GI268" s="25"/>
      <c r="GJ268" s="25"/>
      <c r="GK268" s="25"/>
      <c r="GL268" s="25"/>
      <c r="GM268" s="25"/>
      <c r="GN268" s="25"/>
      <c r="GO268" s="25"/>
      <c r="GP268" s="25"/>
      <c r="GQ268" s="25"/>
      <c r="GR268" s="25"/>
      <c r="GS268" s="25"/>
      <c r="GT268" s="25"/>
      <c r="GU268" s="25"/>
    </row>
    <row r="269" spans="1:203" s="20" customFormat="1" ht="16.149999999999999" customHeight="1" x14ac:dyDescent="0.2">
      <c r="C269" s="5" t="s">
        <v>153</v>
      </c>
      <c r="D269" s="5">
        <v>0</v>
      </c>
      <c r="E269" s="18">
        <v>975</v>
      </c>
      <c r="F269" s="5">
        <f t="shared" ref="F269:F271" si="83">+D269*E269</f>
        <v>0</v>
      </c>
      <c r="G269" s="52">
        <v>975</v>
      </c>
      <c r="H269" s="13">
        <f t="shared" si="81"/>
        <v>195</v>
      </c>
      <c r="I269" s="5">
        <f t="shared" si="82"/>
        <v>0</v>
      </c>
      <c r="J269" s="25"/>
      <c r="K269" s="1" t="s">
        <v>154</v>
      </c>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c r="FF269" s="25"/>
      <c r="FG269" s="25"/>
      <c r="FH269" s="25"/>
      <c r="FI269" s="25"/>
      <c r="FJ269" s="25"/>
      <c r="FK269" s="25"/>
      <c r="FL269" s="25"/>
      <c r="FM269" s="25"/>
      <c r="FN269" s="25"/>
      <c r="FO269" s="25"/>
      <c r="FP269" s="25"/>
      <c r="FQ269" s="25"/>
      <c r="FR269" s="25"/>
      <c r="FS269" s="25"/>
      <c r="FT269" s="25"/>
      <c r="FU269" s="25"/>
      <c r="FV269" s="25"/>
      <c r="FW269" s="25"/>
      <c r="FX269" s="25"/>
      <c r="FY269" s="25"/>
      <c r="FZ269" s="25"/>
      <c r="GA269" s="25"/>
      <c r="GB269" s="25"/>
      <c r="GC269" s="25"/>
      <c r="GD269" s="25"/>
      <c r="GE269" s="25"/>
      <c r="GF269" s="25"/>
      <c r="GG269" s="25"/>
      <c r="GH269" s="25"/>
      <c r="GI269" s="25"/>
      <c r="GJ269" s="25"/>
      <c r="GK269" s="25"/>
      <c r="GL269" s="25"/>
      <c r="GM269" s="25"/>
      <c r="GN269" s="25"/>
      <c r="GO269" s="25"/>
      <c r="GP269" s="25"/>
      <c r="GQ269" s="25"/>
      <c r="GR269" s="25"/>
      <c r="GS269" s="25"/>
      <c r="GT269" s="25"/>
      <c r="GU269" s="25"/>
    </row>
    <row r="270" spans="1:203" s="20" customFormat="1" ht="16.149999999999999" customHeight="1" x14ac:dyDescent="0.2">
      <c r="C270" s="5" t="s">
        <v>155</v>
      </c>
      <c r="D270" s="5">
        <v>0</v>
      </c>
      <c r="E270" s="18">
        <v>485</v>
      </c>
      <c r="F270" s="5">
        <f t="shared" si="83"/>
        <v>0</v>
      </c>
      <c r="G270" s="52">
        <v>485</v>
      </c>
      <c r="H270" s="13">
        <f t="shared" si="81"/>
        <v>97</v>
      </c>
      <c r="I270" s="5">
        <f t="shared" si="82"/>
        <v>0</v>
      </c>
      <c r="J270" s="25"/>
      <c r="K270" s="1" t="s">
        <v>156</v>
      </c>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c r="FF270" s="25"/>
      <c r="FG270" s="25"/>
      <c r="FH270" s="25"/>
      <c r="FI270" s="25"/>
      <c r="FJ270" s="25"/>
      <c r="FK270" s="25"/>
      <c r="FL270" s="25"/>
      <c r="FM270" s="25"/>
      <c r="FN270" s="25"/>
      <c r="FO270" s="25"/>
      <c r="FP270" s="25"/>
      <c r="FQ270" s="25"/>
      <c r="FR270" s="25"/>
      <c r="FS270" s="25"/>
      <c r="FT270" s="25"/>
      <c r="FU270" s="25"/>
      <c r="FV270" s="25"/>
      <c r="FW270" s="25"/>
      <c r="FX270" s="25"/>
      <c r="FY270" s="25"/>
      <c r="FZ270" s="25"/>
      <c r="GA270" s="25"/>
      <c r="GB270" s="25"/>
      <c r="GC270" s="25"/>
      <c r="GD270" s="25"/>
      <c r="GE270" s="25"/>
      <c r="GF270" s="25"/>
      <c r="GG270" s="25"/>
      <c r="GH270" s="25"/>
      <c r="GI270" s="25"/>
      <c r="GJ270" s="25"/>
      <c r="GK270" s="25"/>
      <c r="GL270" s="25"/>
      <c r="GM270" s="25"/>
      <c r="GN270" s="25"/>
      <c r="GO270" s="25"/>
      <c r="GP270" s="25"/>
      <c r="GQ270" s="25"/>
      <c r="GR270" s="25"/>
      <c r="GS270" s="25"/>
      <c r="GT270" s="25"/>
      <c r="GU270" s="25"/>
    </row>
    <row r="271" spans="1:203" s="20" customFormat="1" ht="16.149999999999999" customHeight="1" x14ac:dyDescent="0.2">
      <c r="C271" s="5" t="s">
        <v>157</v>
      </c>
      <c r="D271" s="5">
        <v>0</v>
      </c>
      <c r="E271" s="18">
        <v>196</v>
      </c>
      <c r="F271" s="5">
        <f t="shared" si="83"/>
        <v>0</v>
      </c>
      <c r="G271" s="52">
        <v>196</v>
      </c>
      <c r="H271" s="13">
        <f t="shared" si="81"/>
        <v>39.200000000000003</v>
      </c>
      <c r="I271" s="5">
        <f t="shared" si="82"/>
        <v>0</v>
      </c>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c r="FW271" s="25"/>
      <c r="FX271" s="25"/>
      <c r="FY271" s="25"/>
      <c r="FZ271" s="25"/>
      <c r="GA271" s="25"/>
      <c r="GB271" s="25"/>
      <c r="GC271" s="25"/>
      <c r="GD271" s="25"/>
      <c r="GE271" s="25"/>
      <c r="GF271" s="25"/>
      <c r="GG271" s="25"/>
      <c r="GH271" s="25"/>
      <c r="GI271" s="25"/>
      <c r="GJ271" s="25"/>
      <c r="GK271" s="25"/>
      <c r="GL271" s="25"/>
      <c r="GM271" s="25"/>
      <c r="GN271" s="25"/>
      <c r="GO271" s="25"/>
      <c r="GP271" s="25"/>
      <c r="GQ271" s="25"/>
      <c r="GR271" s="25"/>
      <c r="GS271" s="25"/>
      <c r="GT271" s="25"/>
      <c r="GU271" s="25"/>
    </row>
    <row r="272" spans="1:203" s="20" customFormat="1" ht="16.149999999999999" customHeight="1" x14ac:dyDescent="0.2">
      <c r="E272" s="29"/>
      <c r="F272" s="20">
        <f>SUM(F264:F271)</f>
        <v>0</v>
      </c>
      <c r="H272" s="29"/>
      <c r="I272" s="20">
        <f>SUM(I264:I271)</f>
        <v>0</v>
      </c>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c r="FF272" s="25"/>
      <c r="FG272" s="25"/>
      <c r="FH272" s="25"/>
      <c r="FI272" s="25"/>
      <c r="FJ272" s="25"/>
      <c r="FK272" s="25"/>
      <c r="FL272" s="25"/>
      <c r="FM272" s="25"/>
      <c r="FN272" s="25"/>
      <c r="FO272" s="25"/>
      <c r="FP272" s="25"/>
      <c r="FQ272" s="25"/>
      <c r="FR272" s="25"/>
      <c r="FS272" s="25"/>
      <c r="FT272" s="25"/>
      <c r="FU272" s="25"/>
      <c r="FV272" s="25"/>
      <c r="FW272" s="25"/>
      <c r="FX272" s="25"/>
      <c r="FY272" s="25"/>
      <c r="FZ272" s="25"/>
      <c r="GA272" s="25"/>
      <c r="GB272" s="25"/>
      <c r="GC272" s="25"/>
      <c r="GD272" s="25"/>
      <c r="GE272" s="25"/>
      <c r="GF272" s="25"/>
      <c r="GG272" s="25"/>
      <c r="GH272" s="25"/>
      <c r="GI272" s="25"/>
      <c r="GJ272" s="25"/>
      <c r="GK272" s="25"/>
      <c r="GL272" s="25"/>
      <c r="GM272" s="25"/>
      <c r="GN272" s="25"/>
      <c r="GO272" s="25"/>
      <c r="GP272" s="25"/>
      <c r="GQ272" s="25"/>
      <c r="GR272" s="25"/>
      <c r="GS272" s="25"/>
      <c r="GT272" s="25"/>
      <c r="GU272" s="25"/>
    </row>
    <row r="273" spans="1:11" ht="16.149999999999999" customHeight="1" x14ac:dyDescent="0.2">
      <c r="A273" s="19"/>
      <c r="D273" s="20"/>
      <c r="E273" s="5"/>
      <c r="F273" s="20"/>
      <c r="G273" s="5"/>
      <c r="H273" s="29"/>
      <c r="I273" s="20"/>
      <c r="K273" s="25"/>
    </row>
    <row r="274" spans="1:11" s="1" customFormat="1" ht="28.5" customHeight="1" x14ac:dyDescent="0.2">
      <c r="A274" s="30" t="s">
        <v>37</v>
      </c>
      <c r="B274" s="31"/>
      <c r="C274" s="31"/>
      <c r="D274" s="31"/>
      <c r="E274" s="31"/>
      <c r="F274" s="5"/>
      <c r="G274" s="5"/>
      <c r="H274" s="5"/>
      <c r="I274" s="5"/>
    </row>
    <row r="275" spans="1:11" s="1" customFormat="1" ht="16.149999999999999" customHeight="1" x14ac:dyDescent="0.2">
      <c r="A275" s="5" t="s">
        <v>38</v>
      </c>
      <c r="B275" s="5"/>
      <c r="C275" s="5"/>
      <c r="D275" s="5">
        <v>0</v>
      </c>
      <c r="E275" s="18">
        <v>1265</v>
      </c>
      <c r="F275" s="32">
        <f>+D275*E275</f>
        <v>0</v>
      </c>
      <c r="G275" s="18"/>
      <c r="H275" s="5"/>
      <c r="I275" s="33"/>
      <c r="K275" s="1" t="s">
        <v>92</v>
      </c>
    </row>
    <row r="276" spans="1:11" s="1" customFormat="1" ht="16.149999999999999" customHeight="1" x14ac:dyDescent="0.2">
      <c r="A276" s="5"/>
      <c r="B276" s="5"/>
      <c r="C276" s="5"/>
      <c r="D276" s="5"/>
      <c r="E276" s="5"/>
      <c r="F276" s="5"/>
      <c r="G276" s="5"/>
      <c r="H276" s="5"/>
      <c r="I276" s="5"/>
    </row>
    <row r="277" spans="1:11" s="1" customFormat="1" ht="16.149999999999999" customHeight="1" x14ac:dyDescent="0.2">
      <c r="A277" s="34" t="s">
        <v>93</v>
      </c>
      <c r="B277" s="34"/>
      <c r="C277" s="34"/>
      <c r="D277" s="34"/>
      <c r="E277" s="34"/>
      <c r="F277" s="35">
        <f>+F34+F46+F57+F143+F156+F167+F178+F189+F200+F212+F228+F132+F108+F97+F84+F71+F272+F261+F250+F239</f>
        <v>0</v>
      </c>
      <c r="G277" s="34"/>
      <c r="H277" s="35"/>
      <c r="I277" s="34">
        <f>+I34+I46+I57+I143+I156+I167+I178+I189+I200+I212+I228+I132+I108+I97+I84+I71+I272+I250</f>
        <v>0</v>
      </c>
    </row>
    <row r="278" spans="1:11" s="1" customFormat="1" ht="16.149999999999999" customHeight="1" x14ac:dyDescent="0.2">
      <c r="A278" s="36" t="s">
        <v>94</v>
      </c>
      <c r="B278" s="36"/>
      <c r="C278" s="36"/>
      <c r="D278" s="36"/>
      <c r="E278" s="36"/>
      <c r="F278" s="36">
        <f>+F36+F38+F59+F60+F275+F145+F86+F73+F37</f>
        <v>0</v>
      </c>
      <c r="G278" s="36"/>
      <c r="H278" s="37"/>
      <c r="I278" s="36"/>
    </row>
    <row r="279" spans="1:11" s="1" customFormat="1" x14ac:dyDescent="0.2"/>
    <row r="280" spans="1:11" s="1" customFormat="1" x14ac:dyDescent="0.2"/>
    <row r="281" spans="1:11" s="1" customFormat="1" x14ac:dyDescent="0.2"/>
    <row r="282" spans="1:11" s="1" customFormat="1" x14ac:dyDescent="0.2"/>
    <row r="283" spans="1:11" s="1" customFormat="1" x14ac:dyDescent="0.2"/>
    <row r="284" spans="1:11" s="1" customFormat="1" x14ac:dyDescent="0.2"/>
    <row r="285" spans="1:11" s="1" customFormat="1" x14ac:dyDescent="0.2"/>
    <row r="286" spans="1:11" s="1" customFormat="1" x14ac:dyDescent="0.2"/>
    <row r="287" spans="1:11" s="1" customFormat="1" x14ac:dyDescent="0.2"/>
    <row r="288" spans="1:11"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pans="8:8" s="1" customFormat="1" x14ac:dyDescent="0.2"/>
    <row r="354" spans="8:8" s="1" customFormat="1" x14ac:dyDescent="0.2"/>
    <row r="355" spans="8:8" s="1" customFormat="1" x14ac:dyDescent="0.2"/>
    <row r="356" spans="8:8" s="1" customFormat="1" x14ac:dyDescent="0.2"/>
    <row r="357" spans="8:8" s="1" customFormat="1" x14ac:dyDescent="0.2"/>
    <row r="358" spans="8:8" s="1" customFormat="1" x14ac:dyDescent="0.2"/>
    <row r="359" spans="8:8" s="1" customFormat="1" x14ac:dyDescent="0.2"/>
    <row r="360" spans="8:8" s="1" customFormat="1" x14ac:dyDescent="0.2"/>
    <row r="361" spans="8:8" s="1" customFormat="1" x14ac:dyDescent="0.2"/>
    <row r="362" spans="8:8" s="1" customFormat="1" x14ac:dyDescent="0.2">
      <c r="H362" s="5"/>
    </row>
    <row r="363" spans="8:8" s="1" customFormat="1" x14ac:dyDescent="0.2">
      <c r="H363" s="5"/>
    </row>
    <row r="364" spans="8:8" s="1" customFormat="1" x14ac:dyDescent="0.2">
      <c r="H364" s="5"/>
    </row>
    <row r="365" spans="8:8" s="1" customFormat="1" x14ac:dyDescent="0.2">
      <c r="H365" s="5"/>
    </row>
    <row r="366" spans="8:8" s="1" customFormat="1" x14ac:dyDescent="0.2">
      <c r="H366" s="5"/>
    </row>
    <row r="367" spans="8:8" s="1" customFormat="1" x14ac:dyDescent="0.2">
      <c r="H367" s="5"/>
    </row>
    <row r="368" spans="8:8" s="1" customFormat="1" x14ac:dyDescent="0.2">
      <c r="H368" s="5"/>
    </row>
    <row r="369" spans="8:8" s="1" customFormat="1" x14ac:dyDescent="0.2">
      <c r="H369" s="5"/>
    </row>
    <row r="370" spans="8:8" s="1" customFormat="1" x14ac:dyDescent="0.2">
      <c r="H370" s="5"/>
    </row>
    <row r="371" spans="8:8" s="1" customFormat="1" x14ac:dyDescent="0.2">
      <c r="H371" s="5"/>
    </row>
    <row r="372" spans="8:8" s="1" customFormat="1" x14ac:dyDescent="0.2">
      <c r="H372" s="5"/>
    </row>
    <row r="373" spans="8:8" s="1" customFormat="1" x14ac:dyDescent="0.2">
      <c r="H373" s="5"/>
    </row>
    <row r="374" spans="8:8" s="1" customFormat="1" x14ac:dyDescent="0.2">
      <c r="H374" s="5"/>
    </row>
    <row r="375" spans="8:8" s="1" customFormat="1" x14ac:dyDescent="0.2">
      <c r="H375" s="5"/>
    </row>
    <row r="376" spans="8:8" s="1" customFormat="1" x14ac:dyDescent="0.2">
      <c r="H376" s="5"/>
    </row>
    <row r="377" spans="8:8" s="1" customFormat="1" x14ac:dyDescent="0.2">
      <c r="H377" s="5"/>
    </row>
    <row r="378" spans="8:8" s="1" customFormat="1" x14ac:dyDescent="0.2">
      <c r="H378" s="5"/>
    </row>
    <row r="379" spans="8:8" s="1" customFormat="1" x14ac:dyDescent="0.2">
      <c r="H379" s="5"/>
    </row>
    <row r="380" spans="8:8" s="1" customFormat="1" x14ac:dyDescent="0.2">
      <c r="H380" s="5"/>
    </row>
    <row r="381" spans="8:8" s="1" customFormat="1" x14ac:dyDescent="0.2">
      <c r="H381" s="5"/>
    </row>
    <row r="382" spans="8:8" s="1" customFormat="1" x14ac:dyDescent="0.2">
      <c r="H382" s="5"/>
    </row>
    <row r="383" spans="8:8" s="1" customFormat="1" x14ac:dyDescent="0.2">
      <c r="H383" s="5"/>
    </row>
    <row r="384" spans="8:8" s="1" customFormat="1" x14ac:dyDescent="0.2">
      <c r="H384" s="5"/>
    </row>
    <row r="385" spans="8:8" s="1" customFormat="1" x14ac:dyDescent="0.2">
      <c r="H385" s="5"/>
    </row>
    <row r="386" spans="8:8" s="1" customFormat="1" x14ac:dyDescent="0.2">
      <c r="H386" s="5"/>
    </row>
    <row r="387" spans="8:8" s="1" customFormat="1" x14ac:dyDescent="0.2">
      <c r="H387" s="5"/>
    </row>
    <row r="388" spans="8:8" s="1" customFormat="1" x14ac:dyDescent="0.2">
      <c r="H388" s="5"/>
    </row>
    <row r="389" spans="8:8" s="1" customFormat="1" x14ac:dyDescent="0.2">
      <c r="H389" s="5"/>
    </row>
    <row r="390" spans="8:8" s="1" customFormat="1" x14ac:dyDescent="0.2">
      <c r="H390" s="5"/>
    </row>
    <row r="391" spans="8:8" s="1" customFormat="1" x14ac:dyDescent="0.2">
      <c r="H391" s="5"/>
    </row>
    <row r="392" spans="8:8" s="1" customFormat="1" x14ac:dyDescent="0.2">
      <c r="H392" s="5"/>
    </row>
    <row r="393" spans="8:8" s="1" customFormat="1" x14ac:dyDescent="0.2">
      <c r="H393" s="5"/>
    </row>
    <row r="394" spans="8:8" s="1" customFormat="1" x14ac:dyDescent="0.2">
      <c r="H394" s="5"/>
    </row>
    <row r="395" spans="8:8" s="1" customFormat="1" x14ac:dyDescent="0.2">
      <c r="H395" s="5"/>
    </row>
    <row r="396" spans="8:8" s="1" customFormat="1" x14ac:dyDescent="0.2">
      <c r="H396" s="5"/>
    </row>
    <row r="397" spans="8:8" s="1" customFormat="1" x14ac:dyDescent="0.2">
      <c r="H397" s="5"/>
    </row>
    <row r="398" spans="8:8" s="1" customFormat="1" x14ac:dyDescent="0.2">
      <c r="H398" s="5"/>
    </row>
    <row r="399" spans="8:8" s="1" customFormat="1" x14ac:dyDescent="0.2">
      <c r="H399" s="5"/>
    </row>
    <row r="400" spans="8:8" s="1" customFormat="1" x14ac:dyDescent="0.2">
      <c r="H400" s="5"/>
    </row>
    <row r="401" spans="8:8" s="1" customFormat="1" x14ac:dyDescent="0.2">
      <c r="H401" s="5"/>
    </row>
    <row r="402" spans="8:8" s="1" customFormat="1" x14ac:dyDescent="0.2">
      <c r="H402" s="5"/>
    </row>
    <row r="403" spans="8:8" s="1" customFormat="1" x14ac:dyDescent="0.2">
      <c r="H403" s="5"/>
    </row>
    <row r="404" spans="8:8" s="1" customFormat="1" x14ac:dyDescent="0.2">
      <c r="H404" s="5"/>
    </row>
    <row r="405" spans="8:8" s="1" customFormat="1" x14ac:dyDescent="0.2">
      <c r="H405" s="5"/>
    </row>
    <row r="406" spans="8:8" s="1" customFormat="1" x14ac:dyDescent="0.2">
      <c r="H406" s="5"/>
    </row>
    <row r="407" spans="8:8" s="1" customFormat="1" x14ac:dyDescent="0.2">
      <c r="H407" s="5"/>
    </row>
    <row r="408" spans="8:8" s="1" customFormat="1" x14ac:dyDescent="0.2">
      <c r="H408" s="5"/>
    </row>
    <row r="409" spans="8:8" s="1" customFormat="1" x14ac:dyDescent="0.2">
      <c r="H409" s="5"/>
    </row>
    <row r="410" spans="8:8" s="1" customFormat="1" x14ac:dyDescent="0.2">
      <c r="H410" s="5"/>
    </row>
    <row r="411" spans="8:8" s="1" customFormat="1" x14ac:dyDescent="0.2">
      <c r="H411" s="5"/>
    </row>
    <row r="412" spans="8:8" s="1" customFormat="1" x14ac:dyDescent="0.2">
      <c r="H412" s="5"/>
    </row>
    <row r="413" spans="8:8" s="1" customFormat="1" x14ac:dyDescent="0.2">
      <c r="H413" s="5"/>
    </row>
    <row r="414" spans="8:8" s="1" customFormat="1" x14ac:dyDescent="0.2">
      <c r="H414" s="5"/>
    </row>
    <row r="415" spans="8:8" s="1" customFormat="1" x14ac:dyDescent="0.2">
      <c r="H415" s="5"/>
    </row>
    <row r="416" spans="8:8" s="1" customFormat="1" x14ac:dyDescent="0.2">
      <c r="H416" s="5"/>
    </row>
    <row r="417" spans="8:8" s="1" customFormat="1" x14ac:dyDescent="0.2">
      <c r="H417" s="5"/>
    </row>
    <row r="418" spans="8:8" s="1" customFormat="1" x14ac:dyDescent="0.2">
      <c r="H418" s="5"/>
    </row>
    <row r="419" spans="8:8" s="1" customFormat="1" x14ac:dyDescent="0.2">
      <c r="H419" s="5"/>
    </row>
    <row r="420" spans="8:8" s="1" customFormat="1" x14ac:dyDescent="0.2">
      <c r="H420" s="5"/>
    </row>
    <row r="421" spans="8:8" s="1" customFormat="1" x14ac:dyDescent="0.2">
      <c r="H421" s="5"/>
    </row>
    <row r="422" spans="8:8" s="1" customFormat="1" x14ac:dyDescent="0.2">
      <c r="H422" s="5"/>
    </row>
    <row r="423" spans="8:8" s="1" customFormat="1" x14ac:dyDescent="0.2">
      <c r="H423" s="5"/>
    </row>
    <row r="424" spans="8:8" s="1" customFormat="1" x14ac:dyDescent="0.2">
      <c r="H424" s="5"/>
    </row>
    <row r="425" spans="8:8" s="1" customFormat="1" x14ac:dyDescent="0.2">
      <c r="H425" s="5"/>
    </row>
    <row r="426" spans="8:8" s="1" customFormat="1" x14ac:dyDescent="0.2">
      <c r="H426" s="5"/>
    </row>
    <row r="427" spans="8:8" s="1" customFormat="1" x14ac:dyDescent="0.2">
      <c r="H427" s="5"/>
    </row>
    <row r="428" spans="8:8" s="1" customFormat="1" x14ac:dyDescent="0.2">
      <c r="H428" s="5"/>
    </row>
    <row r="429" spans="8:8" s="1" customFormat="1" x14ac:dyDescent="0.2">
      <c r="H429" s="5"/>
    </row>
    <row r="430" spans="8:8" s="1" customFormat="1" x14ac:dyDescent="0.2">
      <c r="H430" s="5"/>
    </row>
    <row r="431" spans="8:8" s="1" customFormat="1" x14ac:dyDescent="0.2">
      <c r="H431" s="5"/>
    </row>
    <row r="432" spans="8:8" s="1" customFormat="1" x14ac:dyDescent="0.2">
      <c r="H432" s="5"/>
    </row>
    <row r="433" spans="8:8" s="1" customFormat="1" x14ac:dyDescent="0.2">
      <c r="H433" s="5"/>
    </row>
    <row r="434" spans="8:8" s="1" customFormat="1" x14ac:dyDescent="0.2">
      <c r="H434" s="5"/>
    </row>
    <row r="435" spans="8:8" s="1" customFormat="1" x14ac:dyDescent="0.2">
      <c r="H435" s="5"/>
    </row>
    <row r="436" spans="8:8" s="1" customFormat="1" x14ac:dyDescent="0.2">
      <c r="H436" s="5"/>
    </row>
    <row r="437" spans="8:8" s="1" customFormat="1" x14ac:dyDescent="0.2">
      <c r="H437" s="5"/>
    </row>
    <row r="438" spans="8:8" s="1" customFormat="1" x14ac:dyDescent="0.2">
      <c r="H438" s="5"/>
    </row>
    <row r="439" spans="8:8" s="1" customFormat="1" x14ac:dyDescent="0.2">
      <c r="H439" s="5"/>
    </row>
    <row r="440" spans="8:8" s="1" customFormat="1" x14ac:dyDescent="0.2">
      <c r="H440" s="5"/>
    </row>
    <row r="441" spans="8:8" s="1" customFormat="1" x14ac:dyDescent="0.2">
      <c r="H441" s="5"/>
    </row>
    <row r="442" spans="8:8" s="1" customFormat="1" x14ac:dyDescent="0.2">
      <c r="H442" s="5"/>
    </row>
    <row r="443" spans="8:8" s="1" customFormat="1" x14ac:dyDescent="0.2">
      <c r="H443" s="5"/>
    </row>
    <row r="444" spans="8:8" s="1" customFormat="1" x14ac:dyDescent="0.2">
      <c r="H444" s="5"/>
    </row>
    <row r="445" spans="8:8" s="1" customFormat="1" x14ac:dyDescent="0.2">
      <c r="H445" s="5"/>
    </row>
    <row r="446" spans="8:8" s="1" customFormat="1" x14ac:dyDescent="0.2">
      <c r="H446" s="5"/>
    </row>
    <row r="447" spans="8:8" s="1" customFormat="1" x14ac:dyDescent="0.2">
      <c r="H447" s="5"/>
    </row>
    <row r="448" spans="8:8" s="1" customFormat="1" x14ac:dyDescent="0.2">
      <c r="H448" s="5"/>
    </row>
    <row r="449" spans="8:8" s="1" customFormat="1" x14ac:dyDescent="0.2">
      <c r="H449" s="5"/>
    </row>
    <row r="450" spans="8:8" s="1" customFormat="1" x14ac:dyDescent="0.2">
      <c r="H450" s="5"/>
    </row>
    <row r="451" spans="8:8" s="1" customFormat="1" x14ac:dyDescent="0.2">
      <c r="H451" s="5"/>
    </row>
    <row r="452" spans="8:8" s="1" customFormat="1" x14ac:dyDescent="0.2">
      <c r="H452" s="5"/>
    </row>
    <row r="453" spans="8:8" s="1" customFormat="1" x14ac:dyDescent="0.2">
      <c r="H453" s="5"/>
    </row>
    <row r="454" spans="8:8" s="1" customFormat="1" x14ac:dyDescent="0.2">
      <c r="H454" s="5"/>
    </row>
    <row r="455" spans="8:8" s="1" customFormat="1" x14ac:dyDescent="0.2">
      <c r="H455" s="5"/>
    </row>
    <row r="456" spans="8:8" s="1" customFormat="1" x14ac:dyDescent="0.2">
      <c r="H456" s="5"/>
    </row>
    <row r="457" spans="8:8" s="1" customFormat="1" x14ac:dyDescent="0.2">
      <c r="H457" s="5"/>
    </row>
    <row r="458" spans="8:8" s="1" customFormat="1" x14ac:dyDescent="0.2">
      <c r="H458" s="5"/>
    </row>
    <row r="459" spans="8:8" s="1" customFormat="1" x14ac:dyDescent="0.2">
      <c r="H459" s="5"/>
    </row>
    <row r="460" spans="8:8" s="1" customFormat="1" x14ac:dyDescent="0.2">
      <c r="H460" s="5"/>
    </row>
    <row r="461" spans="8:8" s="1" customFormat="1" x14ac:dyDescent="0.2">
      <c r="H461" s="5"/>
    </row>
    <row r="462" spans="8:8" s="1" customFormat="1" x14ac:dyDescent="0.2">
      <c r="H462" s="5"/>
    </row>
    <row r="463" spans="8:8" s="1" customFormat="1" x14ac:dyDescent="0.2">
      <c r="H463" s="5"/>
    </row>
    <row r="464" spans="8:8" s="1" customFormat="1" x14ac:dyDescent="0.2">
      <c r="H464" s="5"/>
    </row>
    <row r="465" spans="8:8" s="1" customFormat="1" x14ac:dyDescent="0.2">
      <c r="H465" s="5"/>
    </row>
    <row r="466" spans="8:8" s="1" customFormat="1" x14ac:dyDescent="0.2">
      <c r="H466" s="5"/>
    </row>
    <row r="467" spans="8:8" s="1" customFormat="1" x14ac:dyDescent="0.2">
      <c r="H467" s="5"/>
    </row>
    <row r="468" spans="8:8" s="1" customFormat="1" x14ac:dyDescent="0.2">
      <c r="H468" s="5"/>
    </row>
    <row r="469" spans="8:8" s="1" customFormat="1" x14ac:dyDescent="0.2">
      <c r="H469" s="5"/>
    </row>
    <row r="470" spans="8:8" s="1" customFormat="1" x14ac:dyDescent="0.2">
      <c r="H470" s="5"/>
    </row>
    <row r="471" spans="8:8" s="1" customFormat="1" x14ac:dyDescent="0.2">
      <c r="H471" s="5"/>
    </row>
    <row r="472" spans="8:8" s="1" customFormat="1" x14ac:dyDescent="0.2">
      <c r="H472" s="5"/>
    </row>
    <row r="473" spans="8:8" s="1" customFormat="1" x14ac:dyDescent="0.2">
      <c r="H473" s="5"/>
    </row>
    <row r="474" spans="8:8" s="1" customFormat="1" x14ac:dyDescent="0.2">
      <c r="H474" s="5"/>
    </row>
    <row r="475" spans="8:8" s="1" customFormat="1" x14ac:dyDescent="0.2">
      <c r="H475" s="5"/>
    </row>
    <row r="476" spans="8:8" s="1" customFormat="1" x14ac:dyDescent="0.2">
      <c r="H476" s="5"/>
    </row>
    <row r="477" spans="8:8" s="1" customFormat="1" x14ac:dyDescent="0.2">
      <c r="H477" s="5"/>
    </row>
    <row r="478" spans="8:8" s="1" customFormat="1" x14ac:dyDescent="0.2">
      <c r="H478" s="5"/>
    </row>
    <row r="479" spans="8:8" s="1" customFormat="1" x14ac:dyDescent="0.2">
      <c r="H479" s="5"/>
    </row>
    <row r="480" spans="8:8" s="1" customFormat="1" x14ac:dyDescent="0.2">
      <c r="H480" s="5"/>
    </row>
    <row r="481" spans="8:8" s="1" customFormat="1" x14ac:dyDescent="0.2">
      <c r="H481" s="5"/>
    </row>
    <row r="482" spans="8:8" s="1" customFormat="1" x14ac:dyDescent="0.2">
      <c r="H482" s="5"/>
    </row>
    <row r="483" spans="8:8" s="1" customFormat="1" x14ac:dyDescent="0.2">
      <c r="H483" s="5"/>
    </row>
    <row r="484" spans="8:8" s="1" customFormat="1" x14ac:dyDescent="0.2">
      <c r="H484" s="5"/>
    </row>
    <row r="485" spans="8:8" s="1" customFormat="1" x14ac:dyDescent="0.2">
      <c r="H485" s="5"/>
    </row>
    <row r="486" spans="8:8" s="1" customFormat="1" x14ac:dyDescent="0.2">
      <c r="H486" s="5"/>
    </row>
    <row r="487" spans="8:8" s="1" customFormat="1" x14ac:dyDescent="0.2">
      <c r="H487" s="5"/>
    </row>
    <row r="488" spans="8:8" s="1" customFormat="1" x14ac:dyDescent="0.2">
      <c r="H488" s="5"/>
    </row>
    <row r="489" spans="8:8" s="1" customFormat="1" x14ac:dyDescent="0.2">
      <c r="H489" s="5"/>
    </row>
    <row r="490" spans="8:8" s="1" customFormat="1" x14ac:dyDescent="0.2">
      <c r="H490" s="5"/>
    </row>
    <row r="491" spans="8:8" s="1" customFormat="1" x14ac:dyDescent="0.2">
      <c r="H491" s="5"/>
    </row>
    <row r="492" spans="8:8" s="1" customFormat="1" x14ac:dyDescent="0.2">
      <c r="H492" s="5"/>
    </row>
    <row r="493" spans="8:8" s="1" customFormat="1" x14ac:dyDescent="0.2">
      <c r="H493" s="5"/>
    </row>
    <row r="494" spans="8:8" s="1" customFormat="1" x14ac:dyDescent="0.2">
      <c r="H494" s="5"/>
    </row>
    <row r="495" spans="8:8" s="1" customFormat="1" x14ac:dyDescent="0.2">
      <c r="H495" s="5"/>
    </row>
    <row r="496" spans="8:8" s="1" customFormat="1" x14ac:dyDescent="0.2">
      <c r="H496" s="5"/>
    </row>
    <row r="497" spans="8:8" s="1" customFormat="1" x14ac:dyDescent="0.2">
      <c r="H497" s="5"/>
    </row>
    <row r="498" spans="8:8" s="1" customFormat="1" x14ac:dyDescent="0.2">
      <c r="H498" s="5"/>
    </row>
    <row r="499" spans="8:8" s="1" customFormat="1" x14ac:dyDescent="0.2">
      <c r="H499" s="5"/>
    </row>
    <row r="500" spans="8:8" s="1" customFormat="1" x14ac:dyDescent="0.2">
      <c r="H500" s="5"/>
    </row>
    <row r="501" spans="8:8" s="1" customFormat="1" x14ac:dyDescent="0.2">
      <c r="H501" s="5"/>
    </row>
    <row r="502" spans="8:8" s="1" customFormat="1" x14ac:dyDescent="0.2">
      <c r="H502" s="5"/>
    </row>
    <row r="503" spans="8:8" s="1" customFormat="1" x14ac:dyDescent="0.2">
      <c r="H503" s="5"/>
    </row>
    <row r="504" spans="8:8" s="1" customFormat="1" x14ac:dyDescent="0.2">
      <c r="H504" s="5"/>
    </row>
    <row r="505" spans="8:8" s="1" customFormat="1" x14ac:dyDescent="0.2">
      <c r="H505" s="5"/>
    </row>
    <row r="506" spans="8:8" s="1" customFormat="1" x14ac:dyDescent="0.2">
      <c r="H506" s="5"/>
    </row>
    <row r="507" spans="8:8" s="1" customFormat="1" x14ac:dyDescent="0.2">
      <c r="H507" s="5"/>
    </row>
    <row r="508" spans="8:8" s="1" customFormat="1" x14ac:dyDescent="0.2">
      <c r="H508" s="5"/>
    </row>
    <row r="509" spans="8:8" s="1" customFormat="1" x14ac:dyDescent="0.2">
      <c r="H509" s="5"/>
    </row>
    <row r="510" spans="8:8" s="1" customFormat="1" x14ac:dyDescent="0.2">
      <c r="H510" s="5"/>
    </row>
    <row r="511" spans="8:8" s="1" customFormat="1" x14ac:dyDescent="0.2">
      <c r="H511" s="5"/>
    </row>
    <row r="512" spans="8:8" s="1" customFormat="1" x14ac:dyDescent="0.2">
      <c r="H512" s="5"/>
    </row>
    <row r="513" spans="8:8" s="1" customFormat="1" x14ac:dyDescent="0.2">
      <c r="H513" s="5"/>
    </row>
    <row r="514" spans="8:8" s="1" customFormat="1" x14ac:dyDescent="0.2">
      <c r="H514" s="5"/>
    </row>
    <row r="515" spans="8:8" s="1" customFormat="1" x14ac:dyDescent="0.2">
      <c r="H515" s="5"/>
    </row>
    <row r="516" spans="8:8" s="1" customFormat="1" x14ac:dyDescent="0.2">
      <c r="H516" s="5"/>
    </row>
    <row r="517" spans="8:8" s="1" customFormat="1" x14ac:dyDescent="0.2">
      <c r="H517" s="5"/>
    </row>
    <row r="518" spans="8:8" s="1" customFormat="1" x14ac:dyDescent="0.2">
      <c r="H518" s="5"/>
    </row>
    <row r="519" spans="8:8" s="1" customFormat="1" x14ac:dyDescent="0.2">
      <c r="H519" s="5"/>
    </row>
    <row r="520" spans="8:8" s="1" customFormat="1" x14ac:dyDescent="0.2">
      <c r="H520" s="5"/>
    </row>
    <row r="521" spans="8:8" s="1" customFormat="1" x14ac:dyDescent="0.2">
      <c r="H521" s="5"/>
    </row>
    <row r="522" spans="8:8" s="1" customFormat="1" x14ac:dyDescent="0.2">
      <c r="H522" s="5"/>
    </row>
    <row r="523" spans="8:8" s="1" customFormat="1" x14ac:dyDescent="0.2">
      <c r="H523" s="5"/>
    </row>
    <row r="524" spans="8:8" s="1" customFormat="1" x14ac:dyDescent="0.2">
      <c r="H524" s="5"/>
    </row>
    <row r="525" spans="8:8" s="1" customFormat="1" x14ac:dyDescent="0.2">
      <c r="H525" s="5"/>
    </row>
    <row r="526" spans="8:8" s="1" customFormat="1" x14ac:dyDescent="0.2">
      <c r="H526" s="5"/>
    </row>
    <row r="527" spans="8:8" s="1" customFormat="1" x14ac:dyDescent="0.2">
      <c r="H527" s="5"/>
    </row>
    <row r="528" spans="8:8" s="1" customFormat="1" x14ac:dyDescent="0.2">
      <c r="H528" s="5"/>
    </row>
    <row r="529" spans="8:8" s="1" customFormat="1" x14ac:dyDescent="0.2">
      <c r="H529" s="5"/>
    </row>
    <row r="530" spans="8:8" s="1" customFormat="1" x14ac:dyDescent="0.2">
      <c r="H530" s="5"/>
    </row>
    <row r="531" spans="8:8" s="1" customFormat="1" x14ac:dyDescent="0.2">
      <c r="H531" s="5"/>
    </row>
    <row r="532" spans="8:8" s="1" customFormat="1" x14ac:dyDescent="0.2">
      <c r="H532" s="5"/>
    </row>
    <row r="533" spans="8:8" s="1" customFormat="1" x14ac:dyDescent="0.2">
      <c r="H533" s="5"/>
    </row>
    <row r="534" spans="8:8" s="1" customFormat="1" x14ac:dyDescent="0.2">
      <c r="H534" s="5"/>
    </row>
    <row r="535" spans="8:8" s="1" customFormat="1" x14ac:dyDescent="0.2">
      <c r="H535" s="5"/>
    </row>
    <row r="536" spans="8:8" s="1" customFormat="1" x14ac:dyDescent="0.2">
      <c r="H536" s="5"/>
    </row>
    <row r="537" spans="8:8" s="1" customFormat="1" x14ac:dyDescent="0.2">
      <c r="H537" s="5"/>
    </row>
    <row r="538" spans="8:8" s="1" customFormat="1" x14ac:dyDescent="0.2">
      <c r="H538" s="5"/>
    </row>
    <row r="539" spans="8:8" s="1" customFormat="1" x14ac:dyDescent="0.2">
      <c r="H539" s="5"/>
    </row>
    <row r="540" spans="8:8" s="1" customFormat="1" x14ac:dyDescent="0.2">
      <c r="H540" s="5"/>
    </row>
    <row r="541" spans="8:8" s="1" customFormat="1" x14ac:dyDescent="0.2">
      <c r="H541" s="5"/>
    </row>
    <row r="542" spans="8:8" s="1" customFormat="1" x14ac:dyDescent="0.2">
      <c r="H542" s="5"/>
    </row>
    <row r="543" spans="8:8" s="1" customFormat="1" x14ac:dyDescent="0.2">
      <c r="H543" s="5"/>
    </row>
    <row r="544" spans="8:8" s="1" customFormat="1" x14ac:dyDescent="0.2">
      <c r="H544" s="5"/>
    </row>
    <row r="545" spans="4:8" s="1" customFormat="1" x14ac:dyDescent="0.2">
      <c r="H545" s="5"/>
    </row>
    <row r="546" spans="4:8" s="1" customFormat="1" x14ac:dyDescent="0.2">
      <c r="H546" s="5"/>
    </row>
    <row r="547" spans="4:8" s="1" customFormat="1" x14ac:dyDescent="0.2">
      <c r="H547" s="5"/>
    </row>
    <row r="548" spans="4:8" s="1" customFormat="1" x14ac:dyDescent="0.2">
      <c r="H548" s="5"/>
    </row>
    <row r="549" spans="4:8" s="1" customFormat="1" x14ac:dyDescent="0.2">
      <c r="H549" s="5"/>
    </row>
    <row r="550" spans="4:8" s="1" customFormat="1" x14ac:dyDescent="0.2">
      <c r="D550" s="5"/>
      <c r="H550" s="5"/>
    </row>
    <row r="551" spans="4:8" s="1" customFormat="1" x14ac:dyDescent="0.2">
      <c r="D551" s="5"/>
      <c r="H551" s="5"/>
    </row>
    <row r="552" spans="4:8" s="1" customFormat="1" x14ac:dyDescent="0.2">
      <c r="D552" s="5"/>
      <c r="H552" s="5"/>
    </row>
    <row r="553" spans="4:8" s="1" customFormat="1" x14ac:dyDescent="0.2">
      <c r="D553" s="5"/>
      <c r="H553" s="5"/>
    </row>
    <row r="554" spans="4:8" s="1" customFormat="1" x14ac:dyDescent="0.2">
      <c r="D554" s="5"/>
      <c r="H554" s="5"/>
    </row>
    <row r="555" spans="4:8" s="1" customFormat="1" x14ac:dyDescent="0.2">
      <c r="D555" s="5"/>
      <c r="H555" s="5"/>
    </row>
    <row r="556" spans="4:8" s="1" customFormat="1" x14ac:dyDescent="0.2">
      <c r="D556" s="5"/>
      <c r="H556" s="5"/>
    </row>
    <row r="557" spans="4:8" s="1" customFormat="1" x14ac:dyDescent="0.2">
      <c r="D557" s="5"/>
      <c r="H557" s="5"/>
    </row>
    <row r="558" spans="4:8" s="1" customFormat="1" x14ac:dyDescent="0.2">
      <c r="D558" s="5"/>
      <c r="H558" s="5"/>
    </row>
    <row r="559" spans="4:8" s="1" customFormat="1" x14ac:dyDescent="0.2">
      <c r="D559" s="5"/>
      <c r="H559" s="5"/>
    </row>
    <row r="560" spans="4:8" s="1" customFormat="1" x14ac:dyDescent="0.2">
      <c r="D560" s="5"/>
      <c r="H560" s="5"/>
    </row>
    <row r="561" spans="4:8" s="1" customFormat="1" x14ac:dyDescent="0.2">
      <c r="D561" s="5"/>
      <c r="H561" s="5"/>
    </row>
    <row r="562" spans="4:8" s="1" customFormat="1" x14ac:dyDescent="0.2">
      <c r="D562" s="5"/>
      <c r="H562" s="5"/>
    </row>
    <row r="563" spans="4:8" s="1" customFormat="1" x14ac:dyDescent="0.2">
      <c r="D563" s="5"/>
      <c r="H563" s="5"/>
    </row>
    <row r="564" spans="4:8" s="1" customFormat="1" x14ac:dyDescent="0.2">
      <c r="D564" s="5"/>
      <c r="H564" s="5"/>
    </row>
    <row r="565" spans="4:8" s="1" customFormat="1" x14ac:dyDescent="0.2">
      <c r="D565" s="5"/>
      <c r="H565" s="5"/>
    </row>
    <row r="566" spans="4:8" s="1" customFormat="1" x14ac:dyDescent="0.2">
      <c r="D566" s="5"/>
      <c r="H566" s="5"/>
    </row>
    <row r="567" spans="4:8" s="1" customFormat="1" x14ac:dyDescent="0.2">
      <c r="D567" s="5"/>
      <c r="H567" s="5"/>
    </row>
    <row r="568" spans="4:8" s="1" customFormat="1" x14ac:dyDescent="0.2">
      <c r="D568" s="5"/>
      <c r="H568" s="5"/>
    </row>
    <row r="569" spans="4:8" s="1" customFormat="1" x14ac:dyDescent="0.2">
      <c r="D569" s="5"/>
      <c r="H569" s="5"/>
    </row>
    <row r="570" spans="4:8" s="1" customFormat="1" x14ac:dyDescent="0.2">
      <c r="D570" s="5"/>
      <c r="H570" s="5"/>
    </row>
    <row r="571" spans="4:8" s="1" customFormat="1" x14ac:dyDescent="0.2">
      <c r="D571" s="5"/>
      <c r="H571" s="5"/>
    </row>
    <row r="572" spans="4:8" s="1" customFormat="1" x14ac:dyDescent="0.2">
      <c r="D572" s="5"/>
      <c r="H572" s="5"/>
    </row>
    <row r="573" spans="4:8" s="1" customFormat="1" x14ac:dyDescent="0.2">
      <c r="D573" s="5"/>
      <c r="H573" s="5"/>
    </row>
    <row r="574" spans="4:8" s="1" customFormat="1" x14ac:dyDescent="0.2">
      <c r="D574" s="5"/>
      <c r="H574" s="5"/>
    </row>
    <row r="575" spans="4:8" s="1" customFormat="1" x14ac:dyDescent="0.2">
      <c r="D575" s="5"/>
      <c r="H575" s="5"/>
    </row>
    <row r="576" spans="4:8" s="1" customFormat="1" x14ac:dyDescent="0.2">
      <c r="D576" s="5"/>
      <c r="H576" s="5"/>
    </row>
    <row r="577" spans="4:8" s="1" customFormat="1" x14ac:dyDescent="0.2">
      <c r="D577" s="5"/>
      <c r="H577" s="5"/>
    </row>
    <row r="578" spans="4:8" s="1" customFormat="1" x14ac:dyDescent="0.2">
      <c r="D578" s="5"/>
      <c r="H578" s="5"/>
    </row>
    <row r="579" spans="4:8" s="1" customFormat="1" x14ac:dyDescent="0.2">
      <c r="D579" s="5"/>
      <c r="H579" s="5"/>
    </row>
    <row r="580" spans="4:8" s="1" customFormat="1" x14ac:dyDescent="0.2">
      <c r="D580" s="5"/>
      <c r="H580" s="5"/>
    </row>
    <row r="581" spans="4:8" s="1" customFormat="1" x14ac:dyDescent="0.2">
      <c r="D581" s="5"/>
      <c r="H581" s="5"/>
    </row>
    <row r="582" spans="4:8" s="1" customFormat="1" x14ac:dyDescent="0.2">
      <c r="D582" s="5"/>
      <c r="H582" s="5"/>
    </row>
    <row r="583" spans="4:8" s="1" customFormat="1" x14ac:dyDescent="0.2">
      <c r="D583" s="5"/>
      <c r="H583" s="5"/>
    </row>
    <row r="584" spans="4:8" s="1" customFormat="1" x14ac:dyDescent="0.2">
      <c r="D584" s="5"/>
      <c r="H584" s="5"/>
    </row>
    <row r="585" spans="4:8" s="1" customFormat="1" x14ac:dyDescent="0.2">
      <c r="D585" s="5"/>
      <c r="H585" s="5"/>
    </row>
    <row r="586" spans="4:8" s="1" customFormat="1" x14ac:dyDescent="0.2">
      <c r="D586" s="5"/>
      <c r="H586" s="5"/>
    </row>
    <row r="587" spans="4:8" s="1" customFormat="1" x14ac:dyDescent="0.2">
      <c r="D587" s="5"/>
      <c r="H587" s="5"/>
    </row>
    <row r="588" spans="4:8" s="1" customFormat="1" x14ac:dyDescent="0.2">
      <c r="D588" s="5"/>
      <c r="H588" s="5"/>
    </row>
    <row r="589" spans="4:8" s="1" customFormat="1" x14ac:dyDescent="0.2">
      <c r="D589" s="5"/>
      <c r="H589" s="5"/>
    </row>
    <row r="590" spans="4:8" s="1" customFormat="1" x14ac:dyDescent="0.2">
      <c r="D590" s="5"/>
      <c r="H590" s="5"/>
    </row>
    <row r="591" spans="4:8" s="1" customFormat="1" x14ac:dyDescent="0.2">
      <c r="D591" s="5"/>
      <c r="H591" s="5"/>
    </row>
    <row r="592" spans="4:8" s="1" customFormat="1" x14ac:dyDescent="0.2">
      <c r="D592" s="5"/>
      <c r="H592" s="5"/>
    </row>
    <row r="593" spans="4:8" s="1" customFormat="1" x14ac:dyDescent="0.2">
      <c r="D593" s="5"/>
      <c r="H593" s="5"/>
    </row>
    <row r="594" spans="4:8" s="1" customFormat="1" x14ac:dyDescent="0.2">
      <c r="D594" s="5"/>
      <c r="H594" s="5"/>
    </row>
    <row r="595" spans="4:8" s="1" customFormat="1" x14ac:dyDescent="0.2">
      <c r="D595" s="5"/>
      <c r="H595" s="5"/>
    </row>
    <row r="596" spans="4:8" s="1" customFormat="1" x14ac:dyDescent="0.2">
      <c r="D596" s="5"/>
      <c r="H596" s="5"/>
    </row>
    <row r="597" spans="4:8" s="1" customFormat="1" x14ac:dyDescent="0.2">
      <c r="D597" s="5"/>
      <c r="H597" s="5"/>
    </row>
    <row r="598" spans="4:8" s="1" customFormat="1" x14ac:dyDescent="0.2">
      <c r="D598" s="5"/>
      <c r="H598" s="5"/>
    </row>
    <row r="599" spans="4:8" s="1" customFormat="1" x14ac:dyDescent="0.2">
      <c r="D599" s="5"/>
      <c r="H599" s="5"/>
    </row>
    <row r="600" spans="4:8" s="1" customFormat="1" x14ac:dyDescent="0.2">
      <c r="D600" s="5"/>
      <c r="H600" s="5"/>
    </row>
    <row r="601" spans="4:8" s="1" customFormat="1" x14ac:dyDescent="0.2">
      <c r="D601" s="5"/>
      <c r="H601" s="5"/>
    </row>
    <row r="602" spans="4:8" s="1" customFormat="1" x14ac:dyDescent="0.2">
      <c r="D602" s="5"/>
      <c r="H602" s="5"/>
    </row>
    <row r="603" spans="4:8" s="1" customFormat="1" x14ac:dyDescent="0.2">
      <c r="D603" s="5"/>
      <c r="H603" s="5"/>
    </row>
    <row r="604" spans="4:8" s="1" customFormat="1" x14ac:dyDescent="0.2">
      <c r="D604" s="5"/>
      <c r="H604" s="5"/>
    </row>
    <row r="605" spans="4:8" s="1" customFormat="1" x14ac:dyDescent="0.2">
      <c r="D605" s="5"/>
      <c r="H605" s="5"/>
    </row>
    <row r="606" spans="4:8" s="1" customFormat="1" x14ac:dyDescent="0.2">
      <c r="D606" s="5"/>
      <c r="H606" s="5"/>
    </row>
    <row r="607" spans="4:8" s="1" customFormat="1" x14ac:dyDescent="0.2">
      <c r="D607" s="5"/>
      <c r="H607" s="5"/>
    </row>
    <row r="608" spans="4:8" s="1" customFormat="1" x14ac:dyDescent="0.2">
      <c r="D608" s="5"/>
      <c r="H608" s="5"/>
    </row>
    <row r="609" spans="4:8" s="1" customFormat="1" x14ac:dyDescent="0.2">
      <c r="D609" s="5"/>
      <c r="H609" s="5"/>
    </row>
    <row r="610" spans="4:8" s="1" customFormat="1" x14ac:dyDescent="0.2">
      <c r="D610" s="5"/>
      <c r="H610" s="5"/>
    </row>
    <row r="611" spans="4:8" s="1" customFormat="1" x14ac:dyDescent="0.2">
      <c r="D611" s="5"/>
      <c r="H611" s="5"/>
    </row>
    <row r="612" spans="4:8" s="1" customFormat="1" x14ac:dyDescent="0.2">
      <c r="D612" s="5"/>
      <c r="H612" s="5"/>
    </row>
    <row r="613" spans="4:8" s="1" customFormat="1" x14ac:dyDescent="0.2">
      <c r="D613" s="5"/>
      <c r="H613" s="5"/>
    </row>
    <row r="614" spans="4:8" s="1" customFormat="1" x14ac:dyDescent="0.2">
      <c r="D614" s="5"/>
      <c r="H614" s="5"/>
    </row>
    <row r="615" spans="4:8" s="1" customFormat="1" x14ac:dyDescent="0.2">
      <c r="D615" s="5"/>
      <c r="H615" s="5"/>
    </row>
    <row r="616" spans="4:8" s="1" customFormat="1" x14ac:dyDescent="0.2">
      <c r="D616" s="5"/>
      <c r="H616" s="5"/>
    </row>
    <row r="617" spans="4:8" s="1" customFormat="1" x14ac:dyDescent="0.2">
      <c r="D617" s="5"/>
      <c r="H617" s="5"/>
    </row>
    <row r="618" spans="4:8" s="1" customFormat="1" x14ac:dyDescent="0.2">
      <c r="D618" s="5"/>
      <c r="H618" s="5"/>
    </row>
    <row r="619" spans="4:8" s="1" customFormat="1" x14ac:dyDescent="0.2">
      <c r="D619" s="5"/>
      <c r="H619" s="5"/>
    </row>
    <row r="620" spans="4:8" s="1" customFormat="1" x14ac:dyDescent="0.2">
      <c r="D620" s="5"/>
      <c r="H620" s="5"/>
    </row>
    <row r="621" spans="4:8" s="1" customFormat="1" x14ac:dyDescent="0.2">
      <c r="D621" s="5"/>
      <c r="H621" s="5"/>
    </row>
    <row r="622" spans="4:8" s="1" customFormat="1" x14ac:dyDescent="0.2">
      <c r="D622" s="5"/>
      <c r="H622" s="5"/>
    </row>
    <row r="623" spans="4:8" s="1" customFormat="1" x14ac:dyDescent="0.2">
      <c r="D623" s="5"/>
      <c r="H623" s="5"/>
    </row>
    <row r="624" spans="4:8" s="1" customFormat="1" x14ac:dyDescent="0.2">
      <c r="D624" s="5"/>
      <c r="H624" s="5"/>
    </row>
    <row r="625" spans="4:8" s="1" customFormat="1" x14ac:dyDescent="0.2">
      <c r="D625" s="5"/>
      <c r="H625" s="5"/>
    </row>
    <row r="626" spans="4:8" s="1" customFormat="1" x14ac:dyDescent="0.2">
      <c r="D626" s="5"/>
      <c r="H626" s="5"/>
    </row>
    <row r="627" spans="4:8" s="1" customFormat="1" x14ac:dyDescent="0.2">
      <c r="D627" s="5"/>
      <c r="H627" s="5"/>
    </row>
    <row r="628" spans="4:8" s="1" customFormat="1" x14ac:dyDescent="0.2">
      <c r="D628" s="5"/>
      <c r="H628" s="5"/>
    </row>
    <row r="629" spans="4:8" s="1" customFormat="1" x14ac:dyDescent="0.2">
      <c r="D629" s="5"/>
      <c r="H629" s="5"/>
    </row>
    <row r="630" spans="4:8" s="1" customFormat="1" x14ac:dyDescent="0.2">
      <c r="D630" s="5"/>
      <c r="H630" s="5"/>
    </row>
    <row r="631" spans="4:8" s="1" customFormat="1" x14ac:dyDescent="0.2">
      <c r="D631" s="5"/>
      <c r="H631" s="5"/>
    </row>
    <row r="632" spans="4:8" s="1" customFormat="1" x14ac:dyDescent="0.2">
      <c r="D632" s="5"/>
      <c r="H632" s="5"/>
    </row>
    <row r="633" spans="4:8" s="1" customFormat="1" x14ac:dyDescent="0.2">
      <c r="D633" s="5"/>
      <c r="H633" s="5"/>
    </row>
    <row r="634" spans="4:8" s="1" customFormat="1" x14ac:dyDescent="0.2">
      <c r="D634" s="5"/>
      <c r="H634" s="5"/>
    </row>
    <row r="635" spans="4:8" s="1" customFormat="1" x14ac:dyDescent="0.2">
      <c r="D635" s="5"/>
      <c r="H635" s="5"/>
    </row>
    <row r="636" spans="4:8" s="1" customFormat="1" x14ac:dyDescent="0.2">
      <c r="D636" s="5"/>
      <c r="H636" s="5"/>
    </row>
    <row r="637" spans="4:8" s="1" customFormat="1" x14ac:dyDescent="0.2">
      <c r="D637" s="5"/>
      <c r="H637" s="5"/>
    </row>
    <row r="638" spans="4:8" s="1" customFormat="1" x14ac:dyDescent="0.2">
      <c r="D638" s="5"/>
      <c r="H638" s="5"/>
    </row>
    <row r="639" spans="4:8" s="1" customFormat="1" x14ac:dyDescent="0.2">
      <c r="D639" s="5"/>
      <c r="H639" s="5"/>
    </row>
    <row r="640" spans="4:8" s="1" customFormat="1" x14ac:dyDescent="0.2">
      <c r="D640" s="5"/>
      <c r="H640" s="5"/>
    </row>
    <row r="641" spans="4:8" s="1" customFormat="1" x14ac:dyDescent="0.2">
      <c r="D641" s="5"/>
      <c r="H641" s="5"/>
    </row>
    <row r="642" spans="4:8" s="1" customFormat="1" x14ac:dyDescent="0.2">
      <c r="D642" s="5"/>
      <c r="H642" s="5"/>
    </row>
    <row r="643" spans="4:8" s="1" customFormat="1" x14ac:dyDescent="0.2">
      <c r="D643" s="5"/>
      <c r="H643" s="5"/>
    </row>
    <row r="644" spans="4:8" s="1" customFormat="1" x14ac:dyDescent="0.2">
      <c r="D644" s="5"/>
      <c r="H644" s="5"/>
    </row>
    <row r="645" spans="4:8" s="1" customFormat="1" x14ac:dyDescent="0.2">
      <c r="D645" s="5"/>
      <c r="H645" s="5"/>
    </row>
    <row r="646" spans="4:8" s="1" customFormat="1" x14ac:dyDescent="0.2">
      <c r="D646" s="5"/>
      <c r="H646" s="5"/>
    </row>
    <row r="647" spans="4:8" s="1" customFormat="1" x14ac:dyDescent="0.2">
      <c r="D647" s="5"/>
      <c r="H647" s="5"/>
    </row>
    <row r="648" spans="4:8" s="1" customFormat="1" x14ac:dyDescent="0.2">
      <c r="D648" s="5"/>
      <c r="H648" s="5"/>
    </row>
    <row r="649" spans="4:8" s="1" customFormat="1" x14ac:dyDescent="0.2">
      <c r="D649" s="5"/>
      <c r="H649" s="5"/>
    </row>
    <row r="650" spans="4:8" s="1" customFormat="1" x14ac:dyDescent="0.2">
      <c r="D650" s="5"/>
      <c r="H650" s="5"/>
    </row>
    <row r="651" spans="4:8" s="1" customFormat="1" x14ac:dyDescent="0.2">
      <c r="D651" s="5"/>
      <c r="H651" s="5"/>
    </row>
    <row r="652" spans="4:8" s="1" customFormat="1" x14ac:dyDescent="0.2">
      <c r="D652" s="5"/>
      <c r="H652" s="5"/>
    </row>
    <row r="653" spans="4:8" s="1" customFormat="1" x14ac:dyDescent="0.2">
      <c r="D653" s="5"/>
      <c r="H653" s="5"/>
    </row>
    <row r="654" spans="4:8" s="1" customFormat="1" x14ac:dyDescent="0.2">
      <c r="D654" s="5"/>
      <c r="H654" s="5"/>
    </row>
    <row r="655" spans="4:8" s="1" customFormat="1" x14ac:dyDescent="0.2">
      <c r="D655" s="5"/>
      <c r="H655" s="5"/>
    </row>
    <row r="656" spans="4:8" s="1" customFormat="1" x14ac:dyDescent="0.2">
      <c r="D656" s="5"/>
      <c r="H656" s="5"/>
    </row>
    <row r="657" spans="4:8" s="1" customFormat="1" x14ac:dyDescent="0.2">
      <c r="D657" s="5"/>
      <c r="H657" s="5"/>
    </row>
    <row r="658" spans="4:8" s="1" customFormat="1" x14ac:dyDescent="0.2">
      <c r="D658" s="5"/>
      <c r="H658" s="5"/>
    </row>
    <row r="659" spans="4:8" s="1" customFormat="1" x14ac:dyDescent="0.2">
      <c r="D659" s="5"/>
      <c r="H659" s="5"/>
    </row>
    <row r="660" spans="4:8" s="1" customFormat="1" x14ac:dyDescent="0.2">
      <c r="D660" s="5"/>
      <c r="H660" s="5"/>
    </row>
    <row r="661" spans="4:8" s="1" customFormat="1" x14ac:dyDescent="0.2">
      <c r="D661" s="5"/>
      <c r="H661" s="5"/>
    </row>
    <row r="662" spans="4:8" s="1" customFormat="1" x14ac:dyDescent="0.2">
      <c r="D662" s="5"/>
      <c r="H662" s="5"/>
    </row>
    <row r="663" spans="4:8" s="1" customFormat="1" x14ac:dyDescent="0.2">
      <c r="D663" s="5"/>
      <c r="H663" s="5"/>
    </row>
    <row r="664" spans="4:8" s="1" customFormat="1" x14ac:dyDescent="0.2">
      <c r="D664" s="5"/>
      <c r="H664" s="5"/>
    </row>
    <row r="665" spans="4:8" s="1" customFormat="1" x14ac:dyDescent="0.2">
      <c r="D665" s="5"/>
      <c r="H665" s="5"/>
    </row>
    <row r="666" spans="4:8" s="1" customFormat="1" x14ac:dyDescent="0.2">
      <c r="D666" s="5"/>
      <c r="H666" s="5"/>
    </row>
    <row r="667" spans="4:8" s="1" customFormat="1" x14ac:dyDescent="0.2">
      <c r="D667" s="5"/>
      <c r="H667" s="5"/>
    </row>
    <row r="668" spans="4:8" s="1" customFormat="1" x14ac:dyDescent="0.2">
      <c r="D668" s="5"/>
      <c r="H668" s="5"/>
    </row>
    <row r="669" spans="4:8" s="1" customFormat="1" x14ac:dyDescent="0.2">
      <c r="D669" s="5"/>
      <c r="H669" s="5"/>
    </row>
    <row r="670" spans="4:8" s="1" customFormat="1" x14ac:dyDescent="0.2">
      <c r="D670" s="5"/>
      <c r="H670" s="5"/>
    </row>
    <row r="671" spans="4:8" s="1" customFormat="1" x14ac:dyDescent="0.2">
      <c r="D671" s="5"/>
      <c r="H671" s="5"/>
    </row>
    <row r="672" spans="4:8" s="1" customFormat="1" x14ac:dyDescent="0.2">
      <c r="D672" s="5"/>
      <c r="H672" s="5"/>
    </row>
    <row r="673" spans="4:8" s="1" customFormat="1" x14ac:dyDescent="0.2">
      <c r="D673" s="5"/>
      <c r="H673" s="5"/>
    </row>
    <row r="674" spans="4:8" s="1" customFormat="1" x14ac:dyDescent="0.2">
      <c r="D674" s="5"/>
      <c r="H674" s="5"/>
    </row>
    <row r="675" spans="4:8" s="1" customFormat="1" x14ac:dyDescent="0.2">
      <c r="D675" s="5"/>
      <c r="H675" s="5"/>
    </row>
    <row r="676" spans="4:8" s="1" customFormat="1" x14ac:dyDescent="0.2">
      <c r="D676" s="5"/>
      <c r="H676" s="5"/>
    </row>
    <row r="677" spans="4:8" s="1" customFormat="1" x14ac:dyDescent="0.2">
      <c r="D677" s="5"/>
      <c r="H677" s="5"/>
    </row>
    <row r="678" spans="4:8" s="1" customFormat="1" x14ac:dyDescent="0.2">
      <c r="D678" s="5"/>
      <c r="H678" s="5"/>
    </row>
    <row r="679" spans="4:8" s="1" customFormat="1" x14ac:dyDescent="0.2">
      <c r="D679" s="5"/>
      <c r="H679" s="5"/>
    </row>
    <row r="680" spans="4:8" s="1" customFormat="1" x14ac:dyDescent="0.2">
      <c r="D680" s="5"/>
      <c r="H680" s="5"/>
    </row>
    <row r="681" spans="4:8" s="1" customFormat="1" x14ac:dyDescent="0.2">
      <c r="D681" s="5"/>
      <c r="H681" s="5"/>
    </row>
    <row r="682" spans="4:8" s="1" customFormat="1" x14ac:dyDescent="0.2">
      <c r="D682" s="5"/>
      <c r="H682" s="5"/>
    </row>
    <row r="683" spans="4:8" s="1" customFormat="1" x14ac:dyDescent="0.2">
      <c r="D683" s="5"/>
      <c r="H683" s="5"/>
    </row>
    <row r="684" spans="4:8" s="1" customFormat="1" x14ac:dyDescent="0.2">
      <c r="D684" s="5"/>
      <c r="H684" s="5"/>
    </row>
    <row r="685" spans="4:8" s="1" customFormat="1" x14ac:dyDescent="0.2">
      <c r="D685" s="5"/>
      <c r="H685" s="5"/>
    </row>
    <row r="686" spans="4:8" s="1" customFormat="1" x14ac:dyDescent="0.2">
      <c r="D686" s="5"/>
      <c r="H686" s="5"/>
    </row>
    <row r="687" spans="4:8" s="1" customFormat="1" x14ac:dyDescent="0.2">
      <c r="D687" s="5"/>
      <c r="H687" s="5"/>
    </row>
    <row r="688" spans="4:8" s="1" customFormat="1" x14ac:dyDescent="0.2">
      <c r="D688" s="5"/>
      <c r="H688" s="5"/>
    </row>
    <row r="689" spans="4:8" s="1" customFormat="1" x14ac:dyDescent="0.2">
      <c r="D689" s="5"/>
      <c r="H689" s="5"/>
    </row>
    <row r="690" spans="4:8" s="1" customFormat="1" x14ac:dyDescent="0.2">
      <c r="D690" s="5"/>
      <c r="H690" s="5"/>
    </row>
    <row r="691" spans="4:8" s="1" customFormat="1" x14ac:dyDescent="0.2">
      <c r="D691" s="5"/>
      <c r="H691" s="5"/>
    </row>
    <row r="692" spans="4:8" s="1" customFormat="1" x14ac:dyDescent="0.2">
      <c r="D692" s="5"/>
      <c r="H692" s="5"/>
    </row>
    <row r="693" spans="4:8" s="1" customFormat="1" x14ac:dyDescent="0.2">
      <c r="D693" s="5"/>
      <c r="H693" s="5"/>
    </row>
    <row r="694" spans="4:8" s="1" customFormat="1" x14ac:dyDescent="0.2">
      <c r="D694" s="5"/>
      <c r="H694" s="5"/>
    </row>
    <row r="695" spans="4:8" s="1" customFormat="1" x14ac:dyDescent="0.2">
      <c r="D695" s="5"/>
      <c r="H695" s="5"/>
    </row>
    <row r="696" spans="4:8" s="1" customFormat="1" x14ac:dyDescent="0.2">
      <c r="D696" s="5"/>
      <c r="H696" s="5"/>
    </row>
    <row r="697" spans="4:8" s="1" customFormat="1" x14ac:dyDescent="0.2">
      <c r="D697" s="5"/>
      <c r="H697" s="5"/>
    </row>
    <row r="698" spans="4:8" s="1" customFormat="1" x14ac:dyDescent="0.2">
      <c r="D698" s="5"/>
      <c r="H698" s="5"/>
    </row>
    <row r="699" spans="4:8" s="1" customFormat="1" x14ac:dyDescent="0.2">
      <c r="D699" s="5"/>
      <c r="H699" s="5"/>
    </row>
    <row r="700" spans="4:8" s="1" customFormat="1" x14ac:dyDescent="0.2">
      <c r="D700" s="5"/>
      <c r="H700" s="5"/>
    </row>
    <row r="701" spans="4:8" s="1" customFormat="1" x14ac:dyDescent="0.2">
      <c r="D701" s="5"/>
      <c r="H701" s="5"/>
    </row>
    <row r="702" spans="4:8" s="1" customFormat="1" x14ac:dyDescent="0.2">
      <c r="D702" s="5"/>
      <c r="H702" s="5"/>
    </row>
    <row r="703" spans="4:8" s="1" customFormat="1" x14ac:dyDescent="0.2">
      <c r="D703" s="5"/>
      <c r="H703" s="5"/>
    </row>
    <row r="704" spans="4:8" s="1" customFormat="1" x14ac:dyDescent="0.2">
      <c r="D704" s="5"/>
      <c r="H704" s="5"/>
    </row>
    <row r="705" spans="4:8" s="1" customFormat="1" x14ac:dyDescent="0.2">
      <c r="D705" s="5"/>
      <c r="H705" s="5"/>
    </row>
    <row r="706" spans="4:8" s="1" customFormat="1" x14ac:dyDescent="0.2">
      <c r="D706" s="5"/>
      <c r="H706" s="5"/>
    </row>
    <row r="707" spans="4:8" s="1" customFormat="1" x14ac:dyDescent="0.2">
      <c r="D707" s="5"/>
      <c r="H707" s="5"/>
    </row>
    <row r="708" spans="4:8" s="1" customFormat="1" x14ac:dyDescent="0.2">
      <c r="D708" s="5"/>
      <c r="H708" s="5"/>
    </row>
    <row r="709" spans="4:8" s="1" customFormat="1" x14ac:dyDescent="0.2">
      <c r="D709" s="5"/>
      <c r="H709" s="5"/>
    </row>
    <row r="710" spans="4:8" s="1" customFormat="1" x14ac:dyDescent="0.2">
      <c r="D710" s="5"/>
      <c r="H710" s="5"/>
    </row>
    <row r="711" spans="4:8" s="1" customFormat="1" x14ac:dyDescent="0.2">
      <c r="D711" s="5"/>
      <c r="H711" s="5"/>
    </row>
    <row r="712" spans="4:8" s="1" customFormat="1" x14ac:dyDescent="0.2">
      <c r="D712" s="5"/>
      <c r="H712" s="5"/>
    </row>
    <row r="713" spans="4:8" s="1" customFormat="1" x14ac:dyDescent="0.2">
      <c r="D713" s="5"/>
      <c r="H713" s="5"/>
    </row>
    <row r="714" spans="4:8" s="1" customFormat="1" x14ac:dyDescent="0.2">
      <c r="D714" s="5"/>
      <c r="H714" s="5"/>
    </row>
    <row r="715" spans="4:8" s="1" customFormat="1" x14ac:dyDescent="0.2">
      <c r="D715" s="5"/>
      <c r="H715" s="5"/>
    </row>
    <row r="716" spans="4:8" s="1" customFormat="1" x14ac:dyDescent="0.2">
      <c r="D716" s="5"/>
      <c r="H716" s="5"/>
    </row>
    <row r="717" spans="4:8" s="1" customFormat="1" x14ac:dyDescent="0.2">
      <c r="D717" s="5"/>
      <c r="H717" s="5"/>
    </row>
    <row r="718" spans="4:8" s="1" customFormat="1" x14ac:dyDescent="0.2">
      <c r="D718" s="5"/>
      <c r="H718" s="5"/>
    </row>
    <row r="719" spans="4:8" s="1" customFormat="1" x14ac:dyDescent="0.2">
      <c r="D719" s="5"/>
      <c r="H719" s="5"/>
    </row>
    <row r="720" spans="4:8" s="1" customFormat="1" x14ac:dyDescent="0.2">
      <c r="D720" s="5"/>
      <c r="H720" s="5"/>
    </row>
    <row r="721" spans="4:8" s="1" customFormat="1" x14ac:dyDescent="0.2">
      <c r="D721" s="5"/>
      <c r="H721" s="5"/>
    </row>
    <row r="722" spans="4:8" s="1" customFormat="1" x14ac:dyDescent="0.2">
      <c r="D722" s="5"/>
      <c r="H722" s="5"/>
    </row>
    <row r="723" spans="4:8" s="1" customFormat="1" x14ac:dyDescent="0.2">
      <c r="D723" s="5"/>
      <c r="H723" s="5"/>
    </row>
    <row r="724" spans="4:8" s="1" customFormat="1" x14ac:dyDescent="0.2">
      <c r="D724" s="5"/>
      <c r="H724" s="5"/>
    </row>
    <row r="725" spans="4:8" s="1" customFormat="1" x14ac:dyDescent="0.2">
      <c r="D725" s="5"/>
      <c r="H725" s="5"/>
    </row>
    <row r="726" spans="4:8" s="1" customFormat="1" x14ac:dyDescent="0.2">
      <c r="D726" s="5"/>
      <c r="H726" s="5"/>
    </row>
    <row r="727" spans="4:8" s="1" customFormat="1" x14ac:dyDescent="0.2">
      <c r="D727" s="5"/>
      <c r="H727" s="5"/>
    </row>
    <row r="728" spans="4:8" s="1" customFormat="1" x14ac:dyDescent="0.2">
      <c r="D728" s="5"/>
      <c r="H728" s="5"/>
    </row>
    <row r="729" spans="4:8" s="1" customFormat="1" x14ac:dyDescent="0.2">
      <c r="D729" s="5"/>
      <c r="H729" s="5"/>
    </row>
    <row r="730" spans="4:8" s="1" customFormat="1" x14ac:dyDescent="0.2">
      <c r="D730" s="5"/>
      <c r="H730" s="5"/>
    </row>
    <row r="731" spans="4:8" s="1" customFormat="1" x14ac:dyDescent="0.2">
      <c r="D731" s="5"/>
      <c r="H731" s="5"/>
    </row>
    <row r="732" spans="4:8" s="1" customFormat="1" x14ac:dyDescent="0.2">
      <c r="D732" s="5"/>
      <c r="H732" s="5"/>
    </row>
    <row r="733" spans="4:8" s="1" customFormat="1" x14ac:dyDescent="0.2">
      <c r="D733" s="5"/>
      <c r="H733" s="5"/>
    </row>
    <row r="734" spans="4:8" s="1" customFormat="1" x14ac:dyDescent="0.2">
      <c r="D734" s="5"/>
      <c r="H734" s="5"/>
    </row>
    <row r="735" spans="4:8" s="1" customFormat="1" x14ac:dyDescent="0.2">
      <c r="D735" s="5"/>
      <c r="H735" s="5"/>
    </row>
    <row r="736" spans="4:8" s="1" customFormat="1" x14ac:dyDescent="0.2">
      <c r="D736" s="5"/>
      <c r="H736" s="5"/>
    </row>
    <row r="737" spans="4:8" s="1" customFormat="1" x14ac:dyDescent="0.2">
      <c r="D737" s="5"/>
      <c r="H737" s="5"/>
    </row>
    <row r="738" spans="4:8" s="1" customFormat="1" x14ac:dyDescent="0.2">
      <c r="D738" s="5"/>
      <c r="H738" s="5"/>
    </row>
    <row r="739" spans="4:8" s="1" customFormat="1" x14ac:dyDescent="0.2">
      <c r="D739" s="5"/>
      <c r="H739" s="5"/>
    </row>
    <row r="740" spans="4:8" s="1" customFormat="1" x14ac:dyDescent="0.2">
      <c r="D740" s="5"/>
      <c r="H740" s="5"/>
    </row>
    <row r="741" spans="4:8" s="1" customFormat="1" x14ac:dyDescent="0.2">
      <c r="D741" s="5"/>
      <c r="H741" s="5"/>
    </row>
    <row r="742" spans="4:8" s="1" customFormat="1" x14ac:dyDescent="0.2">
      <c r="D742" s="5"/>
      <c r="H742" s="5"/>
    </row>
    <row r="743" spans="4:8" s="1" customFormat="1" x14ac:dyDescent="0.2">
      <c r="D743" s="5"/>
      <c r="H743" s="5"/>
    </row>
    <row r="744" spans="4:8" s="1" customFormat="1" x14ac:dyDescent="0.2">
      <c r="D744" s="5"/>
      <c r="H744" s="5"/>
    </row>
    <row r="745" spans="4:8" s="1" customFormat="1" x14ac:dyDescent="0.2">
      <c r="D745" s="5"/>
      <c r="H745" s="5"/>
    </row>
    <row r="746" spans="4:8" s="1" customFormat="1" x14ac:dyDescent="0.2">
      <c r="D746" s="5"/>
      <c r="H746" s="5"/>
    </row>
    <row r="747" spans="4:8" s="1" customFormat="1" x14ac:dyDescent="0.2">
      <c r="D747" s="5"/>
      <c r="H747" s="5"/>
    </row>
    <row r="748" spans="4:8" s="1" customFormat="1" x14ac:dyDescent="0.2">
      <c r="D748" s="5"/>
      <c r="H748" s="5"/>
    </row>
    <row r="749" spans="4:8" s="1" customFormat="1" x14ac:dyDescent="0.2">
      <c r="D749" s="5"/>
      <c r="H749" s="5"/>
    </row>
    <row r="750" spans="4:8" s="1" customFormat="1" x14ac:dyDescent="0.2">
      <c r="D750" s="5"/>
      <c r="H750" s="5"/>
    </row>
    <row r="751" spans="4:8" s="1" customFormat="1" x14ac:dyDescent="0.2">
      <c r="D751" s="5"/>
      <c r="H751" s="5"/>
    </row>
    <row r="752" spans="4:8" s="1" customFormat="1" x14ac:dyDescent="0.2">
      <c r="D752" s="5"/>
      <c r="H752" s="5"/>
    </row>
    <row r="753" spans="4:8" s="1" customFormat="1" x14ac:dyDescent="0.2">
      <c r="D753" s="5"/>
      <c r="H753" s="5"/>
    </row>
    <row r="754" spans="4:8" s="1" customFormat="1" x14ac:dyDescent="0.2">
      <c r="D754" s="5"/>
      <c r="H754" s="5"/>
    </row>
    <row r="755" spans="4:8" s="1" customFormat="1" x14ac:dyDescent="0.2">
      <c r="D755" s="5"/>
      <c r="H755" s="5"/>
    </row>
    <row r="756" spans="4:8" s="1" customFormat="1" x14ac:dyDescent="0.2">
      <c r="D756" s="5"/>
      <c r="H756" s="5"/>
    </row>
    <row r="757" spans="4:8" s="1" customFormat="1" x14ac:dyDescent="0.2">
      <c r="D757" s="5"/>
      <c r="H757" s="5"/>
    </row>
    <row r="758" spans="4:8" s="1" customFormat="1" x14ac:dyDescent="0.2">
      <c r="D758" s="5"/>
      <c r="H758" s="5"/>
    </row>
    <row r="759" spans="4:8" s="1" customFormat="1" x14ac:dyDescent="0.2">
      <c r="D759" s="5"/>
      <c r="H759" s="5"/>
    </row>
    <row r="760" spans="4:8" s="1" customFormat="1" x14ac:dyDescent="0.2">
      <c r="D760" s="5"/>
      <c r="H760" s="5"/>
    </row>
    <row r="761" spans="4:8" s="1" customFormat="1" x14ac:dyDescent="0.2">
      <c r="D761" s="5"/>
      <c r="H761" s="5"/>
    </row>
    <row r="762" spans="4:8" s="1" customFormat="1" x14ac:dyDescent="0.2">
      <c r="D762" s="5"/>
      <c r="H762" s="5"/>
    </row>
    <row r="763" spans="4:8" s="1" customFormat="1" x14ac:dyDescent="0.2">
      <c r="D763" s="5"/>
      <c r="H763" s="5"/>
    </row>
    <row r="764" spans="4:8" s="1" customFormat="1" x14ac:dyDescent="0.2">
      <c r="D764" s="5"/>
      <c r="H764" s="5"/>
    </row>
    <row r="765" spans="4:8" s="1" customFormat="1" x14ac:dyDescent="0.2">
      <c r="D765" s="5"/>
      <c r="H765" s="5"/>
    </row>
    <row r="766" spans="4:8" s="1" customFormat="1" x14ac:dyDescent="0.2">
      <c r="D766" s="5"/>
      <c r="H766" s="5"/>
    </row>
    <row r="767" spans="4:8" s="1" customFormat="1" x14ac:dyDescent="0.2">
      <c r="D767" s="5"/>
      <c r="H767" s="5"/>
    </row>
    <row r="768" spans="4:8" s="1" customFormat="1" x14ac:dyDescent="0.2">
      <c r="D768" s="5"/>
      <c r="H768" s="5"/>
    </row>
    <row r="769" spans="4:8" s="1" customFormat="1" x14ac:dyDescent="0.2">
      <c r="D769" s="5"/>
      <c r="H769" s="5"/>
    </row>
    <row r="770" spans="4:8" s="1" customFormat="1" x14ac:dyDescent="0.2">
      <c r="D770" s="5"/>
      <c r="H770" s="5"/>
    </row>
    <row r="771" spans="4:8" s="1" customFormat="1" x14ac:dyDescent="0.2">
      <c r="D771" s="5"/>
      <c r="H771" s="5"/>
    </row>
    <row r="772" spans="4:8" s="1" customFormat="1" x14ac:dyDescent="0.2">
      <c r="D772" s="5"/>
      <c r="H772" s="5"/>
    </row>
    <row r="773" spans="4:8" s="1" customFormat="1" x14ac:dyDescent="0.2">
      <c r="D773" s="5"/>
      <c r="H773" s="5"/>
    </row>
    <row r="774" spans="4:8" s="1" customFormat="1" x14ac:dyDescent="0.2">
      <c r="D774" s="5"/>
      <c r="H774" s="5"/>
    </row>
    <row r="775" spans="4:8" s="1" customFormat="1" x14ac:dyDescent="0.2">
      <c r="D775" s="5"/>
      <c r="H775" s="5"/>
    </row>
    <row r="776" spans="4:8" s="1" customFormat="1" x14ac:dyDescent="0.2">
      <c r="D776" s="5"/>
      <c r="H776" s="5"/>
    </row>
    <row r="777" spans="4:8" s="1" customFormat="1" x14ac:dyDescent="0.2">
      <c r="D777" s="5"/>
      <c r="H777" s="5"/>
    </row>
    <row r="778" spans="4:8" s="1" customFormat="1" x14ac:dyDescent="0.2">
      <c r="D778" s="5"/>
      <c r="H778" s="5"/>
    </row>
    <row r="779" spans="4:8" s="1" customFormat="1" x14ac:dyDescent="0.2">
      <c r="D779" s="5"/>
      <c r="H779" s="5"/>
    </row>
    <row r="780" spans="4:8" s="1" customFormat="1" x14ac:dyDescent="0.2">
      <c r="D780" s="5"/>
      <c r="H780" s="5"/>
    </row>
    <row r="781" spans="4:8" s="1" customFormat="1" x14ac:dyDescent="0.2">
      <c r="D781" s="5"/>
      <c r="H781" s="5"/>
    </row>
    <row r="782" spans="4:8" s="1" customFormat="1" x14ac:dyDescent="0.2">
      <c r="D782" s="5"/>
      <c r="H782" s="5"/>
    </row>
    <row r="783" spans="4:8" s="1" customFormat="1" x14ac:dyDescent="0.2">
      <c r="D783" s="5"/>
      <c r="H783" s="5"/>
    </row>
    <row r="784" spans="4:8" s="1" customFormat="1" x14ac:dyDescent="0.2">
      <c r="D784" s="5"/>
      <c r="H784" s="5"/>
    </row>
    <row r="785" spans="4:8" s="1" customFormat="1" x14ac:dyDescent="0.2">
      <c r="D785" s="5"/>
      <c r="H785" s="5"/>
    </row>
    <row r="786" spans="4:8" s="1" customFormat="1" x14ac:dyDescent="0.2">
      <c r="D786" s="5"/>
      <c r="H786" s="5"/>
    </row>
    <row r="787" spans="4:8" s="1" customFormat="1" x14ac:dyDescent="0.2">
      <c r="D787" s="5"/>
      <c r="H787" s="5"/>
    </row>
    <row r="788" spans="4:8" s="1" customFormat="1" x14ac:dyDescent="0.2">
      <c r="D788" s="5"/>
      <c r="H788" s="5"/>
    </row>
    <row r="789" spans="4:8" s="1" customFormat="1" x14ac:dyDescent="0.2">
      <c r="D789" s="5"/>
      <c r="H789" s="5"/>
    </row>
    <row r="790" spans="4:8" s="1" customFormat="1" x14ac:dyDescent="0.2">
      <c r="D790" s="5"/>
      <c r="H790" s="5"/>
    </row>
    <row r="791" spans="4:8" s="1" customFormat="1" x14ac:dyDescent="0.2">
      <c r="D791" s="5"/>
      <c r="H791" s="5"/>
    </row>
    <row r="792" spans="4:8" s="1" customFormat="1" x14ac:dyDescent="0.2">
      <c r="D792" s="5"/>
      <c r="H792" s="5"/>
    </row>
    <row r="793" spans="4:8" s="1" customFormat="1" x14ac:dyDescent="0.2">
      <c r="D793" s="5"/>
      <c r="H793" s="5"/>
    </row>
    <row r="794" spans="4:8" s="1" customFormat="1" x14ac:dyDescent="0.2">
      <c r="D794" s="5"/>
      <c r="H794" s="5"/>
    </row>
    <row r="795" spans="4:8" s="1" customFormat="1" x14ac:dyDescent="0.2">
      <c r="D795" s="5"/>
      <c r="H795" s="5"/>
    </row>
    <row r="796" spans="4:8" s="1" customFormat="1" x14ac:dyDescent="0.2">
      <c r="D796" s="5"/>
      <c r="H796" s="5"/>
    </row>
    <row r="797" spans="4:8" s="1" customFormat="1" x14ac:dyDescent="0.2">
      <c r="D797" s="5"/>
      <c r="H797" s="5"/>
    </row>
    <row r="798" spans="4:8" s="1" customFormat="1" x14ac:dyDescent="0.2">
      <c r="D798" s="5"/>
      <c r="H798" s="5"/>
    </row>
    <row r="799" spans="4:8" s="1" customFormat="1" x14ac:dyDescent="0.2">
      <c r="D799" s="5"/>
      <c r="H799" s="5"/>
    </row>
    <row r="800" spans="4:8" s="1" customFormat="1" x14ac:dyDescent="0.2">
      <c r="D800" s="5"/>
      <c r="H800" s="5"/>
    </row>
    <row r="801" spans="4:8" s="1" customFormat="1" x14ac:dyDescent="0.2">
      <c r="D801" s="5"/>
      <c r="H801" s="5"/>
    </row>
    <row r="802" spans="4:8" s="1" customFormat="1" x14ac:dyDescent="0.2">
      <c r="D802" s="5"/>
      <c r="H802" s="5"/>
    </row>
    <row r="803" spans="4:8" s="1" customFormat="1" x14ac:dyDescent="0.2">
      <c r="D803" s="5"/>
      <c r="H803" s="5"/>
    </row>
    <row r="804" spans="4:8" s="1" customFormat="1" x14ac:dyDescent="0.2">
      <c r="D804" s="5"/>
      <c r="H804" s="5"/>
    </row>
    <row r="805" spans="4:8" s="1" customFormat="1" x14ac:dyDescent="0.2">
      <c r="D805" s="5"/>
      <c r="H805" s="5"/>
    </row>
    <row r="806" spans="4:8" s="1" customFormat="1" x14ac:dyDescent="0.2">
      <c r="D806" s="5"/>
      <c r="H806" s="5"/>
    </row>
    <row r="807" spans="4:8" s="1" customFormat="1" x14ac:dyDescent="0.2">
      <c r="D807" s="5"/>
      <c r="H807" s="5"/>
    </row>
    <row r="808" spans="4:8" s="1" customFormat="1" x14ac:dyDescent="0.2">
      <c r="D808" s="5"/>
      <c r="H808" s="5"/>
    </row>
    <row r="809" spans="4:8" s="1" customFormat="1" x14ac:dyDescent="0.2">
      <c r="D809" s="5"/>
      <c r="H809" s="5"/>
    </row>
    <row r="810" spans="4:8" s="1" customFormat="1" x14ac:dyDescent="0.2">
      <c r="D810" s="5"/>
      <c r="H810" s="5"/>
    </row>
    <row r="811" spans="4:8" s="1" customFormat="1" x14ac:dyDescent="0.2">
      <c r="D811" s="5"/>
      <c r="H811" s="5"/>
    </row>
    <row r="812" spans="4:8" s="1" customFormat="1" x14ac:dyDescent="0.2">
      <c r="D812" s="5"/>
      <c r="H812" s="5"/>
    </row>
    <row r="813" spans="4:8" s="1" customFormat="1" x14ac:dyDescent="0.2">
      <c r="D813" s="5"/>
      <c r="H813" s="5"/>
    </row>
    <row r="814" spans="4:8" s="1" customFormat="1" x14ac:dyDescent="0.2">
      <c r="D814" s="5"/>
      <c r="H814" s="5"/>
    </row>
    <row r="815" spans="4:8" s="1" customFormat="1" x14ac:dyDescent="0.2">
      <c r="D815" s="5"/>
      <c r="H815" s="5"/>
    </row>
    <row r="816" spans="4:8" s="1" customFormat="1" x14ac:dyDescent="0.2">
      <c r="D816" s="5"/>
      <c r="H816" s="5"/>
    </row>
    <row r="817" spans="4:8" s="1" customFormat="1" x14ac:dyDescent="0.2">
      <c r="D817" s="5"/>
      <c r="H817" s="5"/>
    </row>
    <row r="818" spans="4:8" s="1" customFormat="1" x14ac:dyDescent="0.2">
      <c r="D818" s="5"/>
      <c r="H818" s="5"/>
    </row>
    <row r="819" spans="4:8" s="1" customFormat="1" x14ac:dyDescent="0.2">
      <c r="D819" s="5"/>
      <c r="H819" s="5"/>
    </row>
    <row r="820" spans="4:8" s="1" customFormat="1" x14ac:dyDescent="0.2">
      <c r="D820" s="5"/>
      <c r="H820" s="5"/>
    </row>
    <row r="821" spans="4:8" s="1" customFormat="1" x14ac:dyDescent="0.2">
      <c r="D821" s="5"/>
      <c r="H821" s="5"/>
    </row>
    <row r="822" spans="4:8" s="1" customFormat="1" x14ac:dyDescent="0.2">
      <c r="D822" s="5"/>
      <c r="H822" s="5"/>
    </row>
    <row r="823" spans="4:8" s="1" customFormat="1" x14ac:dyDescent="0.2">
      <c r="D823" s="5"/>
      <c r="H823" s="5"/>
    </row>
    <row r="824" spans="4:8" s="1" customFormat="1" x14ac:dyDescent="0.2">
      <c r="D824" s="5"/>
      <c r="H824" s="5"/>
    </row>
    <row r="825" spans="4:8" s="1" customFormat="1" x14ac:dyDescent="0.2">
      <c r="D825" s="5"/>
      <c r="H825" s="5"/>
    </row>
    <row r="826" spans="4:8" s="1" customFormat="1" x14ac:dyDescent="0.2">
      <c r="D826" s="5"/>
      <c r="H826" s="5"/>
    </row>
    <row r="827" spans="4:8" s="1" customFormat="1" x14ac:dyDescent="0.2">
      <c r="D827" s="5"/>
      <c r="H827" s="5"/>
    </row>
    <row r="828" spans="4:8" s="1" customFormat="1" x14ac:dyDescent="0.2">
      <c r="D828" s="5"/>
      <c r="H828" s="5"/>
    </row>
    <row r="829" spans="4:8" s="1" customFormat="1" x14ac:dyDescent="0.2">
      <c r="D829" s="5"/>
      <c r="H829" s="5"/>
    </row>
    <row r="830" spans="4:8" s="1" customFormat="1" x14ac:dyDescent="0.2">
      <c r="D830" s="5"/>
      <c r="H830" s="5"/>
    </row>
    <row r="831" spans="4:8" s="1" customFormat="1" x14ac:dyDescent="0.2">
      <c r="D831" s="5"/>
      <c r="H831" s="5"/>
    </row>
    <row r="832" spans="4:8" s="1" customFormat="1" x14ac:dyDescent="0.2">
      <c r="D832" s="5"/>
      <c r="H832" s="5"/>
    </row>
    <row r="833" spans="4:8" s="1" customFormat="1" x14ac:dyDescent="0.2">
      <c r="D833" s="5"/>
      <c r="H833" s="5"/>
    </row>
    <row r="834" spans="4:8" s="1" customFormat="1" x14ac:dyDescent="0.2">
      <c r="D834" s="5"/>
      <c r="H834" s="5"/>
    </row>
    <row r="835" spans="4:8" s="1" customFormat="1" x14ac:dyDescent="0.2">
      <c r="D835" s="5"/>
      <c r="H835" s="5"/>
    </row>
    <row r="836" spans="4:8" s="1" customFormat="1" x14ac:dyDescent="0.2">
      <c r="D836" s="5"/>
      <c r="H836" s="5"/>
    </row>
    <row r="837" spans="4:8" s="1" customFormat="1" x14ac:dyDescent="0.2">
      <c r="D837" s="5"/>
      <c r="H837" s="5"/>
    </row>
    <row r="838" spans="4:8" s="1" customFormat="1" x14ac:dyDescent="0.2">
      <c r="D838" s="5"/>
      <c r="H838" s="5"/>
    </row>
    <row r="839" spans="4:8" s="1" customFormat="1" x14ac:dyDescent="0.2">
      <c r="D839" s="5"/>
      <c r="H839" s="5"/>
    </row>
    <row r="840" spans="4:8" s="1" customFormat="1" x14ac:dyDescent="0.2">
      <c r="D840" s="5"/>
      <c r="H840" s="5"/>
    </row>
    <row r="841" spans="4:8" s="1" customFormat="1" x14ac:dyDescent="0.2">
      <c r="D841" s="5"/>
      <c r="H841" s="5"/>
    </row>
    <row r="842" spans="4:8" s="1" customFormat="1" x14ac:dyDescent="0.2">
      <c r="D842" s="5"/>
      <c r="H842" s="5"/>
    </row>
    <row r="843" spans="4:8" s="1" customFormat="1" x14ac:dyDescent="0.2">
      <c r="D843" s="5"/>
      <c r="H843" s="5"/>
    </row>
    <row r="844" spans="4:8" s="1" customFormat="1" x14ac:dyDescent="0.2">
      <c r="D844" s="5"/>
      <c r="H844" s="5"/>
    </row>
    <row r="845" spans="4:8" s="1" customFormat="1" x14ac:dyDescent="0.2">
      <c r="D845" s="5"/>
      <c r="H845" s="5"/>
    </row>
    <row r="846" spans="4:8" s="1" customFormat="1" x14ac:dyDescent="0.2">
      <c r="D846" s="5"/>
      <c r="H846" s="5"/>
    </row>
    <row r="847" spans="4:8" s="1" customFormat="1" x14ac:dyDescent="0.2">
      <c r="D847" s="5"/>
      <c r="H847" s="5"/>
    </row>
    <row r="848" spans="4:8" s="1" customFormat="1" x14ac:dyDescent="0.2">
      <c r="D848" s="5"/>
      <c r="H848" s="5"/>
    </row>
    <row r="849" spans="4:8" s="1" customFormat="1" x14ac:dyDescent="0.2">
      <c r="D849" s="5"/>
      <c r="H849" s="5"/>
    </row>
    <row r="850" spans="4:8" s="1" customFormat="1" x14ac:dyDescent="0.2">
      <c r="D850" s="5"/>
      <c r="H850" s="5"/>
    </row>
    <row r="851" spans="4:8" s="1" customFormat="1" x14ac:dyDescent="0.2">
      <c r="D851" s="5"/>
      <c r="H851" s="5"/>
    </row>
    <row r="852" spans="4:8" s="1" customFormat="1" x14ac:dyDescent="0.2">
      <c r="D852" s="5"/>
      <c r="H852" s="5"/>
    </row>
    <row r="853" spans="4:8" s="1" customFormat="1" x14ac:dyDescent="0.2">
      <c r="D853" s="5"/>
      <c r="H853" s="5"/>
    </row>
    <row r="854" spans="4:8" s="1" customFormat="1" x14ac:dyDescent="0.2">
      <c r="D854" s="5"/>
      <c r="H854" s="5"/>
    </row>
    <row r="855" spans="4:8" s="1" customFormat="1" x14ac:dyDescent="0.2">
      <c r="D855" s="5"/>
      <c r="H855" s="5"/>
    </row>
    <row r="856" spans="4:8" s="1" customFormat="1" x14ac:dyDescent="0.2">
      <c r="D856" s="5"/>
      <c r="H856" s="5"/>
    </row>
    <row r="857" spans="4:8" s="1" customFormat="1" x14ac:dyDescent="0.2">
      <c r="D857" s="5"/>
      <c r="H857" s="5"/>
    </row>
    <row r="858" spans="4:8" s="1" customFormat="1" x14ac:dyDescent="0.2">
      <c r="D858" s="5"/>
      <c r="H858" s="5"/>
    </row>
    <row r="859" spans="4:8" s="1" customFormat="1" x14ac:dyDescent="0.2">
      <c r="D859" s="5"/>
      <c r="H859" s="5"/>
    </row>
    <row r="860" spans="4:8" s="1" customFormat="1" x14ac:dyDescent="0.2">
      <c r="D860" s="5"/>
      <c r="H860" s="5"/>
    </row>
    <row r="861" spans="4:8" s="1" customFormat="1" x14ac:dyDescent="0.2">
      <c r="D861" s="5"/>
      <c r="H861" s="5"/>
    </row>
    <row r="862" spans="4:8" s="1" customFormat="1" x14ac:dyDescent="0.2">
      <c r="D862" s="5"/>
      <c r="H862" s="5"/>
    </row>
    <row r="863" spans="4:8" s="1" customFormat="1" x14ac:dyDescent="0.2">
      <c r="D863" s="5"/>
      <c r="H863" s="5"/>
    </row>
    <row r="864" spans="4:8" s="1" customFormat="1" x14ac:dyDescent="0.2">
      <c r="D864" s="5"/>
      <c r="H864" s="5"/>
    </row>
    <row r="865" spans="4:8" s="1" customFormat="1" x14ac:dyDescent="0.2">
      <c r="D865" s="5"/>
      <c r="H865" s="5"/>
    </row>
    <row r="866" spans="4:8" s="1" customFormat="1" x14ac:dyDescent="0.2">
      <c r="D866" s="5"/>
      <c r="H866" s="5"/>
    </row>
    <row r="867" spans="4:8" s="1" customFormat="1" x14ac:dyDescent="0.2">
      <c r="D867" s="5"/>
      <c r="H867" s="5"/>
    </row>
    <row r="868" spans="4:8" s="1" customFormat="1" x14ac:dyDescent="0.2">
      <c r="D868" s="5"/>
      <c r="H868" s="5"/>
    </row>
    <row r="869" spans="4:8" s="1" customFormat="1" x14ac:dyDescent="0.2">
      <c r="D869" s="5"/>
      <c r="H869" s="5"/>
    </row>
    <row r="870" spans="4:8" s="1" customFormat="1" x14ac:dyDescent="0.2">
      <c r="D870" s="5"/>
      <c r="H870" s="5"/>
    </row>
    <row r="871" spans="4:8" s="1" customFormat="1" x14ac:dyDescent="0.2">
      <c r="D871" s="5"/>
      <c r="H871" s="5"/>
    </row>
    <row r="872" spans="4:8" s="1" customFormat="1" x14ac:dyDescent="0.2">
      <c r="D872" s="5"/>
      <c r="H872" s="5"/>
    </row>
    <row r="873" spans="4:8" s="1" customFormat="1" x14ac:dyDescent="0.2">
      <c r="D873" s="5"/>
      <c r="H873" s="5"/>
    </row>
    <row r="874" spans="4:8" s="1" customFormat="1" x14ac:dyDescent="0.2">
      <c r="D874" s="5"/>
      <c r="H874" s="5"/>
    </row>
    <row r="875" spans="4:8" s="1" customFormat="1" x14ac:dyDescent="0.2">
      <c r="D875" s="5"/>
      <c r="H875" s="5"/>
    </row>
    <row r="876" spans="4:8" s="1" customFormat="1" x14ac:dyDescent="0.2">
      <c r="D876" s="5"/>
      <c r="H876" s="5"/>
    </row>
    <row r="877" spans="4:8" s="1" customFormat="1" x14ac:dyDescent="0.2">
      <c r="D877" s="5"/>
      <c r="H877" s="5"/>
    </row>
    <row r="878" spans="4:8" s="1" customFormat="1" x14ac:dyDescent="0.2">
      <c r="D878" s="5"/>
      <c r="H878" s="5"/>
    </row>
    <row r="879" spans="4:8" s="1" customFormat="1" x14ac:dyDescent="0.2">
      <c r="D879" s="5"/>
      <c r="H879" s="5"/>
    </row>
    <row r="880" spans="4:8" s="1" customFormat="1" x14ac:dyDescent="0.2">
      <c r="D880" s="5"/>
      <c r="H880" s="5"/>
    </row>
    <row r="881" spans="4:8" s="1" customFormat="1" x14ac:dyDescent="0.2">
      <c r="D881" s="5"/>
      <c r="H881" s="5"/>
    </row>
    <row r="882" spans="4:8" s="1" customFormat="1" x14ac:dyDescent="0.2">
      <c r="D882" s="5"/>
      <c r="H882" s="5"/>
    </row>
    <row r="883" spans="4:8" s="1" customFormat="1" x14ac:dyDescent="0.2">
      <c r="D883" s="5"/>
      <c r="H883" s="5"/>
    </row>
    <row r="884" spans="4:8" s="1" customFormat="1" x14ac:dyDescent="0.2">
      <c r="D884" s="5"/>
      <c r="H884" s="5"/>
    </row>
    <row r="885" spans="4:8" s="1" customFormat="1" x14ac:dyDescent="0.2">
      <c r="D885" s="5"/>
      <c r="H885" s="5"/>
    </row>
    <row r="886" spans="4:8" s="1" customFormat="1" x14ac:dyDescent="0.2">
      <c r="D886" s="5"/>
      <c r="H886" s="5"/>
    </row>
    <row r="887" spans="4:8" s="1" customFormat="1" x14ac:dyDescent="0.2">
      <c r="D887" s="5"/>
      <c r="H887" s="5"/>
    </row>
    <row r="888" spans="4:8" s="1" customFormat="1" x14ac:dyDescent="0.2">
      <c r="D888" s="5"/>
      <c r="H888" s="5"/>
    </row>
    <row r="889" spans="4:8" s="1" customFormat="1" x14ac:dyDescent="0.2">
      <c r="D889" s="5"/>
      <c r="H889" s="5"/>
    </row>
    <row r="890" spans="4:8" s="1" customFormat="1" x14ac:dyDescent="0.2">
      <c r="D890" s="5"/>
      <c r="H890" s="5"/>
    </row>
    <row r="891" spans="4:8" s="1" customFormat="1" x14ac:dyDescent="0.2">
      <c r="D891" s="5"/>
      <c r="H891" s="5"/>
    </row>
  </sheetData>
  <pageMargins left="0.7" right="0.7" top="0.75" bottom="0.75" header="0.3" footer="0.3"/>
  <pageSetup paperSize="9" orientation="portrait" r:id="rId1"/>
  <ignoredErrors>
    <ignoredError sqref="A52 A138 A151"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EB613-B16A-42DF-BEF9-AE032A595BFF}">
  <ds:schemaRefs>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9a7ce427-c149-401c-96e5-ced12dab5020"/>
    <ds:schemaRef ds:uri="http://schemas.microsoft.com/office/infopath/2007/PartnerControls"/>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B979FB20-4CEA-4BBF-82C8-63EECA2D3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