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continiasoftware9000-my.sharepoint.com/personal/kdc_continia_com/Documents/Dokumenter/CONTINIA/PRICING 2026/On-premises pricelists 2026/On-premises pricing 2026 - Final lists/"/>
    </mc:Choice>
  </mc:AlternateContent>
  <xr:revisionPtr revIDLastSave="68" documentId="8_{620A8E3F-A7D7-41CF-8B60-327B52F30872}" xr6:coauthVersionLast="47" xr6:coauthVersionMax="47" xr10:uidLastSave="{82D8ED80-8131-4663-AB86-CB46FC880A0B}"/>
  <bookViews>
    <workbookView xWindow="-120" yWindow="-120" windowWidth="38640" windowHeight="21240" xr2:uid="{00000000-000D-0000-FFFF-FFFF00000000}"/>
  </bookViews>
  <sheets>
    <sheet name="Subscription License" sheetId="5" r:id="rId1"/>
    <sheet name="Purchase License"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1" i="4" l="1"/>
  <c r="H270" i="4"/>
  <c r="H269" i="4"/>
  <c r="H268" i="4"/>
  <c r="I268" i="4" s="1"/>
  <c r="H267" i="4"/>
  <c r="I267" i="4" s="1"/>
  <c r="H266" i="4"/>
  <c r="I266" i="4" s="1"/>
  <c r="H265" i="4"/>
  <c r="I265" i="4" s="1"/>
  <c r="H264" i="4"/>
  <c r="I264" i="4" s="1"/>
  <c r="H249" i="4"/>
  <c r="I249" i="4" s="1"/>
  <c r="H248" i="4"/>
  <c r="H247" i="4"/>
  <c r="I247" i="4" s="1"/>
  <c r="H246" i="4"/>
  <c r="H245" i="4"/>
  <c r="I245" i="4" s="1"/>
  <c r="H244" i="4"/>
  <c r="I244" i="4" s="1"/>
  <c r="H243" i="4"/>
  <c r="I243" i="4" s="1"/>
  <c r="H242" i="4"/>
  <c r="H227" i="4"/>
  <c r="H226" i="4"/>
  <c r="H225" i="4"/>
  <c r="H224" i="4"/>
  <c r="H223" i="4"/>
  <c r="H222" i="4"/>
  <c r="H221" i="4"/>
  <c r="H220" i="4"/>
  <c r="H219" i="4"/>
  <c r="H218" i="4"/>
  <c r="H217" i="4"/>
  <c r="H216" i="4"/>
  <c r="H211" i="4"/>
  <c r="H210" i="4"/>
  <c r="H209" i="4"/>
  <c r="H208" i="4"/>
  <c r="H207" i="4"/>
  <c r="H205" i="4"/>
  <c r="H204" i="4"/>
  <c r="H203" i="4"/>
  <c r="H199" i="4"/>
  <c r="H198" i="4"/>
  <c r="H197" i="4"/>
  <c r="H196" i="4"/>
  <c r="H195" i="4"/>
  <c r="H194" i="4"/>
  <c r="H193" i="4"/>
  <c r="H192" i="4"/>
  <c r="H188" i="4"/>
  <c r="H187" i="4"/>
  <c r="H186" i="4"/>
  <c r="H185" i="4"/>
  <c r="H184" i="4"/>
  <c r="H183" i="4"/>
  <c r="H182" i="4"/>
  <c r="H181" i="4"/>
  <c r="H177" i="4"/>
  <c r="H176" i="4"/>
  <c r="H175" i="4"/>
  <c r="H174" i="4"/>
  <c r="H173" i="4"/>
  <c r="H172" i="4"/>
  <c r="H171" i="4"/>
  <c r="H170" i="4"/>
  <c r="H166" i="4"/>
  <c r="H165" i="4"/>
  <c r="H164" i="4"/>
  <c r="H163" i="4"/>
  <c r="H162" i="4"/>
  <c r="H161" i="4"/>
  <c r="H160" i="4"/>
  <c r="H159" i="4"/>
  <c r="H155" i="4"/>
  <c r="H154" i="4"/>
  <c r="H153" i="4"/>
  <c r="H152" i="4"/>
  <c r="H151" i="4"/>
  <c r="H150" i="4"/>
  <c r="H149" i="4"/>
  <c r="H148" i="4"/>
  <c r="H142" i="4"/>
  <c r="H141" i="4"/>
  <c r="H140" i="4"/>
  <c r="H139" i="4"/>
  <c r="H138" i="4"/>
  <c r="H137" i="4"/>
  <c r="H136" i="4"/>
  <c r="H135" i="4"/>
  <c r="H131" i="4"/>
  <c r="H130" i="4"/>
  <c r="H129" i="4"/>
  <c r="H128" i="4"/>
  <c r="H126" i="4"/>
  <c r="H125" i="4"/>
  <c r="H124" i="4"/>
  <c r="H123" i="4"/>
  <c r="H121" i="4"/>
  <c r="H120" i="4"/>
  <c r="H119" i="4"/>
  <c r="H118" i="4"/>
  <c r="H116" i="4"/>
  <c r="H115" i="4"/>
  <c r="H114" i="4"/>
  <c r="H113" i="4"/>
  <c r="H111" i="4"/>
  <c r="H107" i="4"/>
  <c r="H106" i="4"/>
  <c r="H105" i="4"/>
  <c r="H104" i="4"/>
  <c r="H103" i="4"/>
  <c r="H102" i="4"/>
  <c r="H101" i="4"/>
  <c r="H100" i="4"/>
  <c r="H96" i="4"/>
  <c r="H95" i="4"/>
  <c r="H94" i="4"/>
  <c r="H93" i="4"/>
  <c r="H92" i="4"/>
  <c r="H91" i="4"/>
  <c r="H90" i="4"/>
  <c r="H89" i="4"/>
  <c r="H83" i="4"/>
  <c r="H82" i="4"/>
  <c r="H81" i="4"/>
  <c r="H80" i="4"/>
  <c r="H79" i="4"/>
  <c r="H78" i="4"/>
  <c r="H77" i="4"/>
  <c r="H76" i="4"/>
  <c r="H70" i="4"/>
  <c r="H69" i="4"/>
  <c r="H68" i="4"/>
  <c r="H67" i="4"/>
  <c r="H66" i="4"/>
  <c r="H65" i="4"/>
  <c r="H64" i="4"/>
  <c r="H63" i="4"/>
  <c r="H56" i="4"/>
  <c r="H55" i="4"/>
  <c r="H54" i="4"/>
  <c r="H53" i="4"/>
  <c r="H52" i="4"/>
  <c r="H51" i="4"/>
  <c r="H50" i="4"/>
  <c r="H49" i="4"/>
  <c r="I45" i="4"/>
  <c r="H45" i="4"/>
  <c r="I44" i="4" s="1"/>
  <c r="H44" i="4"/>
  <c r="H43" i="4"/>
  <c r="H42" i="4"/>
  <c r="H41" i="4"/>
  <c r="H32" i="4"/>
  <c r="H31" i="4"/>
  <c r="H30" i="4"/>
  <c r="H29" i="4"/>
  <c r="H27" i="4"/>
  <c r="H26" i="4"/>
  <c r="H25" i="4"/>
  <c r="H24" i="4"/>
  <c r="H23" i="4"/>
  <c r="H22" i="4"/>
  <c r="H21" i="4"/>
  <c r="H20" i="4"/>
  <c r="H19" i="4"/>
  <c r="H18" i="4"/>
  <c r="H16" i="4"/>
  <c r="H15" i="4"/>
  <c r="H14" i="4"/>
  <c r="H13" i="4"/>
  <c r="H12" i="4"/>
  <c r="H11" i="4"/>
  <c r="H10" i="4"/>
  <c r="H9" i="4"/>
  <c r="F234" i="4"/>
  <c r="F236" i="4"/>
  <c r="F237" i="4"/>
  <c r="F238" i="4"/>
  <c r="F266" i="4"/>
  <c r="F265" i="4"/>
  <c r="F264" i="4"/>
  <c r="F267" i="4"/>
  <c r="F256" i="4"/>
  <c r="F255" i="4"/>
  <c r="F254" i="4"/>
  <c r="F253" i="4"/>
  <c r="F245" i="4"/>
  <c r="F233" i="4"/>
  <c r="F232" i="4"/>
  <c r="F231" i="4"/>
  <c r="I271" i="4"/>
  <c r="F271" i="4"/>
  <c r="I270" i="4"/>
  <c r="F270" i="4"/>
  <c r="I269" i="4"/>
  <c r="F269" i="4"/>
  <c r="F260" i="4"/>
  <c r="F259" i="4"/>
  <c r="F258" i="4"/>
  <c r="F257" i="4"/>
  <c r="F249" i="4"/>
  <c r="I248" i="4"/>
  <c r="F248" i="4"/>
  <c r="F247" i="4"/>
  <c r="I246" i="4"/>
  <c r="F244" i="4"/>
  <c r="F243" i="4"/>
  <c r="I242" i="4"/>
  <c r="F242" i="4"/>
  <c r="F235" i="4"/>
  <c r="F272" i="4" l="1"/>
  <c r="F261" i="4"/>
  <c r="F250" i="4"/>
  <c r="F239" i="4"/>
  <c r="I250" i="4"/>
  <c r="I272" i="4"/>
  <c r="I16" i="4"/>
  <c r="F16" i="4"/>
  <c r="F143" i="5" l="1"/>
  <c r="F84" i="5"/>
  <c r="F71" i="5"/>
  <c r="F35" i="5"/>
  <c r="F145" i="4"/>
  <c r="F86" i="4"/>
  <c r="F73" i="4"/>
  <c r="F37" i="4"/>
  <c r="F63" i="5"/>
  <c r="F12" i="5"/>
  <c r="F8" i="5"/>
  <c r="F129" i="5"/>
  <c r="F128" i="5"/>
  <c r="F127" i="5"/>
  <c r="F126" i="5"/>
  <c r="F124" i="5"/>
  <c r="F123" i="5"/>
  <c r="F122" i="5"/>
  <c r="F121" i="5"/>
  <c r="F119" i="5"/>
  <c r="F118" i="5"/>
  <c r="F117" i="5"/>
  <c r="F116" i="5"/>
  <c r="F114" i="5"/>
  <c r="F113" i="5"/>
  <c r="F112" i="5"/>
  <c r="F111" i="5"/>
  <c r="F109" i="5"/>
  <c r="F105" i="5"/>
  <c r="F104" i="5"/>
  <c r="F103" i="5"/>
  <c r="F102" i="5"/>
  <c r="F101" i="5"/>
  <c r="F100" i="5"/>
  <c r="F99" i="5"/>
  <c r="F98" i="5"/>
  <c r="F94" i="5"/>
  <c r="F93" i="5"/>
  <c r="F92" i="5"/>
  <c r="F91" i="5"/>
  <c r="F90" i="5"/>
  <c r="F89" i="5"/>
  <c r="F88" i="5"/>
  <c r="F87" i="5"/>
  <c r="F81" i="5"/>
  <c r="F80" i="5"/>
  <c r="F79" i="5"/>
  <c r="F78" i="5"/>
  <c r="F77" i="5"/>
  <c r="F76" i="5"/>
  <c r="F75" i="5"/>
  <c r="F74" i="5"/>
  <c r="F68" i="5"/>
  <c r="F67" i="5"/>
  <c r="F66" i="5"/>
  <c r="F65" i="5"/>
  <c r="F64" i="5"/>
  <c r="F62" i="5"/>
  <c r="F61" i="5"/>
  <c r="F15" i="5"/>
  <c r="F14" i="5"/>
  <c r="F13" i="5"/>
  <c r="F11" i="5"/>
  <c r="F10" i="5"/>
  <c r="F9" i="5"/>
  <c r="I131" i="4"/>
  <c r="F131" i="4"/>
  <c r="I130" i="4"/>
  <c r="F130" i="4"/>
  <c r="I129" i="4"/>
  <c r="F129" i="4"/>
  <c r="I128" i="4"/>
  <c r="F128" i="4"/>
  <c r="I126" i="4"/>
  <c r="F126" i="4"/>
  <c r="I125" i="4"/>
  <c r="F125" i="4"/>
  <c r="I124" i="4"/>
  <c r="F124" i="4"/>
  <c r="I123" i="4"/>
  <c r="F123" i="4"/>
  <c r="I121" i="4"/>
  <c r="F121" i="4"/>
  <c r="I120" i="4"/>
  <c r="F120" i="4"/>
  <c r="I119" i="4"/>
  <c r="F119" i="4"/>
  <c r="I118" i="4"/>
  <c r="F118" i="4"/>
  <c r="I116" i="4"/>
  <c r="F116" i="4"/>
  <c r="I115" i="4"/>
  <c r="F115" i="4"/>
  <c r="I114" i="4"/>
  <c r="F114" i="4"/>
  <c r="I113" i="4"/>
  <c r="F113" i="4"/>
  <c r="I111" i="4"/>
  <c r="F111" i="4"/>
  <c r="I107" i="4"/>
  <c r="F107" i="4"/>
  <c r="I106" i="4"/>
  <c r="F106" i="4"/>
  <c r="I105" i="4"/>
  <c r="F105" i="4"/>
  <c r="I104" i="4"/>
  <c r="F104" i="4"/>
  <c r="I103" i="4"/>
  <c r="F103" i="4"/>
  <c r="I102" i="4"/>
  <c r="F102" i="4"/>
  <c r="I101" i="4"/>
  <c r="F101" i="4"/>
  <c r="I100" i="4"/>
  <c r="F100" i="4"/>
  <c r="I96" i="4"/>
  <c r="F96" i="4"/>
  <c r="I95" i="4"/>
  <c r="F95" i="4"/>
  <c r="I94" i="4"/>
  <c r="F94" i="4"/>
  <c r="I93" i="4"/>
  <c r="F93" i="4"/>
  <c r="I92" i="4"/>
  <c r="F92" i="4"/>
  <c r="I91" i="4"/>
  <c r="F91" i="4"/>
  <c r="I90" i="4"/>
  <c r="F90" i="4"/>
  <c r="I89" i="4"/>
  <c r="F89" i="4"/>
  <c r="I83" i="4"/>
  <c r="F83" i="4"/>
  <c r="I82" i="4"/>
  <c r="F82" i="4"/>
  <c r="I81" i="4"/>
  <c r="F81" i="4"/>
  <c r="I80" i="4"/>
  <c r="F80" i="4"/>
  <c r="I79" i="4"/>
  <c r="F79" i="4"/>
  <c r="I78" i="4"/>
  <c r="F78" i="4"/>
  <c r="I77" i="4"/>
  <c r="F77" i="4"/>
  <c r="I76" i="4"/>
  <c r="F76" i="4"/>
  <c r="F95" i="5" l="1"/>
  <c r="F106" i="5"/>
  <c r="F82" i="5"/>
  <c r="F130" i="5"/>
  <c r="F69" i="5"/>
  <c r="F84" i="4"/>
  <c r="F97" i="4"/>
  <c r="F132" i="4"/>
  <c r="F108" i="4"/>
  <c r="I97" i="4"/>
  <c r="I132" i="4"/>
  <c r="I84" i="4"/>
  <c r="I108" i="4"/>
  <c r="I70" i="4" l="1"/>
  <c r="F70" i="4"/>
  <c r="I69" i="4"/>
  <c r="F69" i="4"/>
  <c r="I68" i="4"/>
  <c r="F68" i="4"/>
  <c r="I67" i="4"/>
  <c r="F67" i="4"/>
  <c r="I66" i="4"/>
  <c r="F66" i="4"/>
  <c r="I65" i="4"/>
  <c r="F65" i="4"/>
  <c r="I64" i="4"/>
  <c r="F64" i="4"/>
  <c r="I63" i="4"/>
  <c r="F63" i="4"/>
  <c r="I15" i="4"/>
  <c r="F15" i="4"/>
  <c r="I14" i="4"/>
  <c r="F14" i="4"/>
  <c r="I13" i="4"/>
  <c r="F13" i="4"/>
  <c r="I12" i="4"/>
  <c r="F12" i="4"/>
  <c r="I11" i="4"/>
  <c r="F11" i="4"/>
  <c r="I10" i="4"/>
  <c r="F10" i="4"/>
  <c r="I9" i="4"/>
  <c r="F9" i="4"/>
  <c r="F71" i="4" l="1"/>
  <c r="I71" i="4"/>
  <c r="F224" i="5" l="1"/>
  <c r="I226" i="4"/>
  <c r="F226" i="4"/>
  <c r="F225" i="5"/>
  <c r="I227" i="4"/>
  <c r="F227" i="4"/>
  <c r="F229" i="5" l="1"/>
  <c r="F223" i="5"/>
  <c r="F222" i="5"/>
  <c r="F221" i="5"/>
  <c r="F220" i="5"/>
  <c r="F219" i="5"/>
  <c r="F218" i="5"/>
  <c r="F217" i="5"/>
  <c r="F216" i="5"/>
  <c r="F215" i="5"/>
  <c r="F214" i="5"/>
  <c r="F209" i="5"/>
  <c r="F208" i="5"/>
  <c r="F207" i="5"/>
  <c r="F206" i="5"/>
  <c r="F205" i="5"/>
  <c r="F203" i="5"/>
  <c r="F202" i="5"/>
  <c r="F201" i="5"/>
  <c r="F197" i="5"/>
  <c r="F196" i="5"/>
  <c r="F195" i="5"/>
  <c r="F194" i="5"/>
  <c r="F193" i="5"/>
  <c r="F192" i="5"/>
  <c r="F191" i="5"/>
  <c r="F190" i="5"/>
  <c r="F186" i="5"/>
  <c r="F185" i="5"/>
  <c r="F184" i="5"/>
  <c r="F183" i="5"/>
  <c r="F182" i="5"/>
  <c r="F181" i="5"/>
  <c r="F180" i="5"/>
  <c r="F179" i="5"/>
  <c r="F175" i="5"/>
  <c r="F174" i="5"/>
  <c r="F173" i="5"/>
  <c r="F172" i="5"/>
  <c r="F171" i="5"/>
  <c r="F170" i="5"/>
  <c r="F169" i="5"/>
  <c r="F168" i="5"/>
  <c r="F164" i="5"/>
  <c r="F163" i="5"/>
  <c r="F162" i="5"/>
  <c r="F161" i="5"/>
  <c r="F160" i="5"/>
  <c r="F159" i="5"/>
  <c r="F158" i="5"/>
  <c r="F157" i="5"/>
  <c r="F153" i="5"/>
  <c r="F152" i="5"/>
  <c r="F151" i="5"/>
  <c r="F150" i="5"/>
  <c r="F149" i="5"/>
  <c r="F148" i="5"/>
  <c r="F147" i="5"/>
  <c r="F146" i="5"/>
  <c r="F140" i="5"/>
  <c r="F139" i="5"/>
  <c r="F138" i="5"/>
  <c r="F137" i="5"/>
  <c r="F136" i="5"/>
  <c r="F135" i="5"/>
  <c r="F134" i="5"/>
  <c r="F133" i="5"/>
  <c r="F58" i="5"/>
  <c r="F57" i="5"/>
  <c r="F54" i="5"/>
  <c r="F53" i="5"/>
  <c r="F52" i="5"/>
  <c r="F51" i="5"/>
  <c r="F50" i="5"/>
  <c r="F49" i="5"/>
  <c r="F48" i="5"/>
  <c r="F47" i="5"/>
  <c r="F43" i="5"/>
  <c r="F42" i="5"/>
  <c r="F41" i="5"/>
  <c r="F40" i="5"/>
  <c r="F39" i="5"/>
  <c r="F36" i="5"/>
  <c r="F34" i="5"/>
  <c r="F31" i="5"/>
  <c r="F30" i="5"/>
  <c r="F29" i="5"/>
  <c r="F28" i="5"/>
  <c r="F26" i="5"/>
  <c r="F25" i="5"/>
  <c r="F24" i="5"/>
  <c r="F23" i="5"/>
  <c r="F22" i="5"/>
  <c r="F21" i="5"/>
  <c r="F20" i="5"/>
  <c r="F19" i="5"/>
  <c r="F18" i="5"/>
  <c r="F17" i="5"/>
  <c r="F275" i="4"/>
  <c r="I225" i="4"/>
  <c r="I224" i="4"/>
  <c r="I223" i="4"/>
  <c r="I222" i="4"/>
  <c r="I221" i="4"/>
  <c r="I220" i="4"/>
  <c r="I219" i="4"/>
  <c r="I218" i="4"/>
  <c r="I217" i="4"/>
  <c r="I216" i="4"/>
  <c r="I211" i="4"/>
  <c r="I210" i="4"/>
  <c r="I209" i="4"/>
  <c r="I208" i="4"/>
  <c r="I207" i="4"/>
  <c r="I205" i="4"/>
  <c r="I204" i="4"/>
  <c r="I203" i="4"/>
  <c r="I199" i="4"/>
  <c r="I198" i="4"/>
  <c r="I197" i="4"/>
  <c r="I196" i="4"/>
  <c r="I195" i="4"/>
  <c r="I194" i="4"/>
  <c r="I193" i="4"/>
  <c r="I192" i="4"/>
  <c r="I188" i="4"/>
  <c r="I187" i="4"/>
  <c r="I186" i="4"/>
  <c r="I185" i="4"/>
  <c r="I184" i="4"/>
  <c r="I183" i="4"/>
  <c r="I182" i="4"/>
  <c r="I181" i="4"/>
  <c r="I177" i="4"/>
  <c r="I176" i="4"/>
  <c r="I175" i="4"/>
  <c r="I174" i="4"/>
  <c r="I173" i="4"/>
  <c r="I172" i="4"/>
  <c r="I171" i="4"/>
  <c r="I170" i="4"/>
  <c r="I166" i="4"/>
  <c r="I165" i="4"/>
  <c r="I164" i="4"/>
  <c r="I163" i="4"/>
  <c r="I162" i="4"/>
  <c r="I161" i="4"/>
  <c r="I160" i="4"/>
  <c r="I159" i="4"/>
  <c r="I155" i="4"/>
  <c r="I154" i="4"/>
  <c r="I153" i="4"/>
  <c r="I152" i="4"/>
  <c r="I151" i="4"/>
  <c r="I150" i="4"/>
  <c r="I149" i="4"/>
  <c r="I148" i="4"/>
  <c r="I142" i="4"/>
  <c r="I141" i="4"/>
  <c r="I140" i="4"/>
  <c r="I139" i="4"/>
  <c r="I138" i="4"/>
  <c r="I137" i="4"/>
  <c r="I136" i="4"/>
  <c r="I135" i="4"/>
  <c r="I56" i="4"/>
  <c r="I55" i="4"/>
  <c r="I54" i="4"/>
  <c r="I53" i="4"/>
  <c r="I52" i="4"/>
  <c r="I51" i="4"/>
  <c r="I50" i="4"/>
  <c r="I49" i="4"/>
  <c r="I43" i="4"/>
  <c r="I42" i="4"/>
  <c r="I41" i="4"/>
  <c r="I32" i="4"/>
  <c r="I31" i="4"/>
  <c r="I30" i="4"/>
  <c r="I29" i="4"/>
  <c r="I27" i="4"/>
  <c r="I26" i="4"/>
  <c r="I25" i="4"/>
  <c r="I24" i="4"/>
  <c r="I23" i="4"/>
  <c r="I22" i="4"/>
  <c r="I21" i="4"/>
  <c r="I20" i="4"/>
  <c r="I19" i="4"/>
  <c r="I18" i="4"/>
  <c r="F225" i="4"/>
  <c r="F224" i="4"/>
  <c r="F223" i="4"/>
  <c r="F222" i="4"/>
  <c r="F221" i="4"/>
  <c r="F220" i="4"/>
  <c r="F219" i="4"/>
  <c r="F218" i="4"/>
  <c r="F217" i="4"/>
  <c r="F216" i="4"/>
  <c r="F211" i="4"/>
  <c r="F210" i="4"/>
  <c r="F209" i="4"/>
  <c r="F208" i="4"/>
  <c r="F207" i="4"/>
  <c r="F205" i="4"/>
  <c r="F204" i="4"/>
  <c r="F203" i="4"/>
  <c r="F199" i="4"/>
  <c r="F198" i="4"/>
  <c r="F197" i="4"/>
  <c r="F196" i="4"/>
  <c r="F195" i="4"/>
  <c r="F194" i="4"/>
  <c r="F193" i="4"/>
  <c r="F192" i="4"/>
  <c r="F188" i="4"/>
  <c r="F187" i="4"/>
  <c r="F186" i="4"/>
  <c r="F185" i="4"/>
  <c r="F184" i="4"/>
  <c r="F183" i="4"/>
  <c r="F182" i="4"/>
  <c r="F181" i="4"/>
  <c r="F177" i="4"/>
  <c r="F176" i="4"/>
  <c r="F175" i="4"/>
  <c r="F174" i="4"/>
  <c r="F173" i="4"/>
  <c r="F172" i="4"/>
  <c r="F171" i="4"/>
  <c r="F170" i="4"/>
  <c r="F166" i="4"/>
  <c r="F165" i="4"/>
  <c r="F164" i="4"/>
  <c r="F163" i="4"/>
  <c r="F162" i="4"/>
  <c r="F161" i="4"/>
  <c r="F160" i="4"/>
  <c r="F159" i="4"/>
  <c r="F155" i="4"/>
  <c r="F154" i="4"/>
  <c r="F153" i="4"/>
  <c r="F152" i="4"/>
  <c r="F151" i="4"/>
  <c r="F150" i="4"/>
  <c r="F149" i="4"/>
  <c r="F148" i="4"/>
  <c r="F142" i="4"/>
  <c r="F141" i="4"/>
  <c r="F140" i="4"/>
  <c r="F139" i="4"/>
  <c r="F138" i="4"/>
  <c r="F137" i="4"/>
  <c r="F136" i="4"/>
  <c r="F135" i="4"/>
  <c r="F60" i="4"/>
  <c r="F59" i="4"/>
  <c r="F56" i="4"/>
  <c r="F55" i="4"/>
  <c r="F54" i="4"/>
  <c r="F53" i="4"/>
  <c r="F52" i="4"/>
  <c r="F51" i="4"/>
  <c r="F50" i="4"/>
  <c r="F49" i="4"/>
  <c r="F45" i="4"/>
  <c r="F44" i="4"/>
  <c r="F43" i="4"/>
  <c r="F42" i="4"/>
  <c r="F41" i="4"/>
  <c r="F38" i="4"/>
  <c r="F36" i="4"/>
  <c r="F32" i="4"/>
  <c r="F31" i="4"/>
  <c r="F30" i="4"/>
  <c r="F29" i="4"/>
  <c r="F27" i="4"/>
  <c r="F26" i="4"/>
  <c r="F25" i="4"/>
  <c r="F24" i="4"/>
  <c r="F23" i="4"/>
  <c r="F22" i="4"/>
  <c r="F21" i="4"/>
  <c r="F20" i="4"/>
  <c r="F19" i="4"/>
  <c r="F18" i="4"/>
  <c r="F232" i="5" l="1"/>
  <c r="K5" i="5" s="1"/>
  <c r="F278" i="4"/>
  <c r="I6" i="4" s="1"/>
  <c r="F226" i="5"/>
  <c r="I228" i="4"/>
  <c r="F228" i="4"/>
  <c r="I167" i="4"/>
  <c r="F189" i="4"/>
  <c r="F178" i="4"/>
  <c r="I156" i="4"/>
  <c r="F143" i="4"/>
  <c r="F46" i="4"/>
  <c r="I143" i="4"/>
  <c r="I200" i="4"/>
  <c r="I189" i="4"/>
  <c r="I34" i="4"/>
  <c r="I46" i="4"/>
  <c r="I178" i="4"/>
  <c r="F34" i="4"/>
  <c r="F200" i="4"/>
  <c r="I57" i="4"/>
  <c r="F167" i="4"/>
  <c r="F57" i="4"/>
  <c r="F156" i="4"/>
  <c r="I212" i="4"/>
  <c r="F212" i="4"/>
  <c r="F198" i="5"/>
  <c r="F44" i="5"/>
  <c r="F154" i="5"/>
  <c r="F55" i="5"/>
  <c r="F187" i="5"/>
  <c r="F210" i="5"/>
  <c r="F32" i="5"/>
  <c r="F176" i="5"/>
  <c r="F141" i="5"/>
  <c r="F165" i="5"/>
  <c r="F231" i="5" l="1"/>
  <c r="K3" i="5" s="1"/>
  <c r="F277" i="4"/>
  <c r="I3" i="4" s="1"/>
  <c r="I277" i="4"/>
  <c r="I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H8" authorId="0" shapeId="0" xr:uid="{793D4EB6-73E0-4CC7-8BC9-830BBDFB7F7D}">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9" authorId="0" shapeId="0" xr:uid="{CA34F35A-510A-46B1-AF96-EEE7BF5298C2}">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0" authorId="0" shapeId="0" xr:uid="{22FAF778-31B5-4247-8C8A-5EC812FF690B}">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1" authorId="0" shapeId="0" xr:uid="{9F8A2FEA-3761-4221-8D54-4B00AE7FB7FD}">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2" authorId="0" shapeId="0" xr:uid="{1C74B1CE-924B-4FC9-910D-789080EA5A27}">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61" authorId="0" shapeId="0" xr:uid="{287AE8B9-42D1-4F95-89F7-7F4C10DAE85A}">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2" authorId="0" shapeId="0" xr:uid="{9C7FFAB1-4E08-451D-9C29-0FE01BEC69C2}">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3" authorId="0" shapeId="0" xr:uid="{8F952006-E388-4BA6-96E4-0346DCF156C6}">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4" authorId="0" shapeId="0" xr:uid="{D324FE1F-40F5-4AE1-8201-AED98D49B0BF}">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5" authorId="0" shapeId="0" xr:uid="{A7296763-D3B5-40DA-828B-A29D2078256C}">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A132" authorId="0" shapeId="0" xr:uid="{123BBD63-665D-4F98-AC65-BE4020F49F1A}">
      <text>
        <r>
          <rPr>
            <b/>
            <sz val="9"/>
            <color indexed="81"/>
            <rFont val="Tahoma"/>
            <family val="2"/>
          </rPr>
          <t xml:space="preserve">These items are no longer available for new customers. </t>
        </r>
        <r>
          <rPr>
            <sz val="9"/>
            <color indexed="81"/>
            <rFont val="Tahoma"/>
            <family val="2"/>
          </rPr>
          <t xml:space="preserve">
</t>
        </r>
      </text>
    </comment>
    <comment ref="A145" authorId="0" shapeId="0" xr:uid="{4035EEFC-1944-4392-8447-1C1E011CCD30}">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56" authorId="0" shapeId="0" xr:uid="{C51E58A6-81A2-4D9F-9727-82831449208F}">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67" authorId="0" shapeId="0" xr:uid="{078B501A-9B9B-451C-959C-42634939B459}">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78" authorId="0" shapeId="0" xr:uid="{6B832D54-D359-4D41-BFE3-26E009633ABC}">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H229" authorId="0" shapeId="0" xr:uid="{C6AB35EC-B25F-475F-B422-BF6F6BDD88E8}">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K10" authorId="0" shapeId="0" xr:uid="{D6E838F6-07D7-4EDF-A62A-A029A4F9F7E4}">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1" authorId="0" shapeId="0" xr:uid="{53BE31CE-9F62-44C4-AC09-C2EB099996E0}">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2" authorId="0" shapeId="0" xr:uid="{9097C671-93C4-44EA-BCD4-6A8CE319CAD7}">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3" authorId="0" shapeId="0" xr:uid="{7D9AE390-A805-4863-B97F-D6523AA070C8}">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4" authorId="0" shapeId="0" xr:uid="{CF5D43CE-0811-4369-8683-26B5E9AC3621}">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63" authorId="0" shapeId="0" xr:uid="{70B8E120-D66D-460F-A90A-8841D8876655}">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4" authorId="0" shapeId="0" xr:uid="{EA3C6533-25AB-438F-82C3-36121278E089}">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5" authorId="0" shapeId="0" xr:uid="{C730CC57-0D6A-4A0B-8384-DB6E63DCD82A}">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6" authorId="0" shapeId="0" xr:uid="{E8017164-D875-435C-A356-7214DB420AE1}">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7" authorId="0" shapeId="0" xr:uid="{A7FEFCB3-BDAF-448C-A611-4B8407695625}">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231" authorId="0" shapeId="0" xr:uid="{308C622B-4D16-4564-B493-B30697B06DA1}">
      <text>
        <r>
          <rPr>
            <sz val="9"/>
            <color indexed="81"/>
            <rFont val="Tahoma"/>
            <family val="2"/>
          </rPr>
          <t xml:space="preserve">Customers with a Base license have access to Document Capture - Base module alone with no access to following modules:
XML Import
eDocuments
Purchase Contracts
Owners of a Base license must convert to Base Plus to get access. Ordering this "Conversion Purchase License" and the related Enhancement Plan will be changed according to the Base Plus Enhancement Plan price. 
The price is only valid for customers with no license for one or more of the added modules in Base Plus. The license value of one of these will equalize the displayed conversion price. In this case, the only cost is the difference in the Enhancement Plan. 
Companies with multiple company licenses, it is a requirement that all companies are converted. </t>
        </r>
      </text>
    </comment>
    <comment ref="K242" authorId="0" shapeId="0" xr:uid="{206DD17D-1572-46B3-800F-74E49C7B637B}">
      <text>
        <r>
          <rPr>
            <sz val="9"/>
            <color indexed="81"/>
            <rFont val="Tahoma"/>
            <family val="2"/>
          </rPr>
          <t xml:space="preserve">Customers with a Base license have access to Document Capture - Base module alone. This license type is no longer available for new customers. 
For existing customer that change number of NAV/BC Full Users, the license must be upgraded. This is the price for upgrading and the related new License Value and future Enhancement Plan. </t>
        </r>
      </text>
    </comment>
    <comment ref="K247" authorId="0" shapeId="0" xr:uid="{2FB6DA2B-2914-4A4E-8A9C-3E5F04C43216}">
      <text>
        <r>
          <rPr>
            <sz val="9"/>
            <color indexed="81"/>
            <rFont val="Tahoma"/>
            <family val="2"/>
          </rPr>
          <t xml:space="preserve">A Base license for this solution is no longer available. 
Existing owners of such a license can add additional company license to the existing license. </t>
        </r>
      </text>
    </comment>
    <comment ref="K248" authorId="0" shapeId="0" xr:uid="{75AB0C20-4519-4E9C-BFA7-1D9879DB23E2}">
      <text>
        <r>
          <rPr>
            <sz val="9"/>
            <color indexed="81"/>
            <rFont val="Tahoma"/>
            <family val="2"/>
          </rPr>
          <t xml:space="preserve">A Base license for this solution is no longer available. 
Existing owners of such a license can add additional company license to the existing license. </t>
        </r>
      </text>
    </comment>
    <comment ref="K253" authorId="0" shapeId="0" xr:uid="{141B054C-1D99-4F66-B41D-FC79696FDB0F}">
      <text>
        <r>
          <rPr>
            <sz val="9"/>
            <color indexed="81"/>
            <rFont val="Tahoma"/>
            <family val="2"/>
          </rPr>
          <t xml:space="preserve">Customers with a Base license have access to Document Output - Base module alone with no access to following module:
XML Export
Owners of a Base license must convert to Base Plus to get access. Ordering this "Conversion Purchase License" and the related Enhancement Plan will be changed according to the Base Plus Enhancement Plan price. 
The price is only valid for customers with no license XML Export. The license value of this license will equalize the displayed conversion price. In this case, the only cost is the difference in the Enhancement Plan. 
Companies with multiple company licenses, it is a requirement that all companies are converted. 
</t>
        </r>
      </text>
    </comment>
    <comment ref="K264" authorId="0" shapeId="0" xr:uid="{CAAD4425-A4C4-413C-ABC9-E5ABC128B006}">
      <text>
        <r>
          <rPr>
            <sz val="9"/>
            <color indexed="81"/>
            <rFont val="Tahoma"/>
            <family val="2"/>
          </rPr>
          <t xml:space="preserve">Customers with a Base license have access to Document Capture - Base module alone. This license type is no longer available for new customers. 
For existing customer that change number of NAV/BC Full Users, the license must be upgraded. This is the price for upgrading and the related new License Value and future Enhancement Plan. </t>
        </r>
      </text>
    </comment>
    <comment ref="K269" authorId="0" shapeId="0" xr:uid="{E11A6790-67F6-4598-B57D-3A7873CA2576}">
      <text>
        <r>
          <rPr>
            <sz val="9"/>
            <color indexed="81"/>
            <rFont val="Tahoma"/>
            <family val="2"/>
          </rPr>
          <t xml:space="preserve">A Base license for this solution is no longer available. 
Existing owners of such a license can add additional company license to the existing license. </t>
        </r>
      </text>
    </comment>
    <comment ref="K270" authorId="0" shapeId="0" xr:uid="{32D12EE2-95C0-4556-AB5F-9E51B572087F}">
      <text>
        <r>
          <rPr>
            <sz val="9"/>
            <color indexed="81"/>
            <rFont val="Tahoma"/>
            <family val="2"/>
          </rPr>
          <t xml:space="preserve">A Base license for this solution is no longer available. 
Existing owners of such a license can add additional company license to the existing license. </t>
        </r>
      </text>
    </comment>
    <comment ref="K275" authorId="0" shapeId="0" xr:uid="{97DD5882-865C-40BB-A88C-3518280CFF95}">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<sst xmlns="http://schemas.openxmlformats.org/spreadsheetml/2006/main" count="1117" uniqueCount="179">
  <si>
    <t>CAD</t>
  </si>
  <si>
    <t>NAV Full or BC Essential &amp; Premium Users</t>
  </si>
  <si>
    <t>Size</t>
  </si>
  <si>
    <t>100-</t>
  </si>
  <si>
    <t>XXL</t>
  </si>
  <si>
    <t>50-99</t>
  </si>
  <si>
    <t>XL</t>
  </si>
  <si>
    <t>20-49</t>
  </si>
  <si>
    <t>L</t>
  </si>
  <si>
    <t>6-19</t>
  </si>
  <si>
    <t>M</t>
  </si>
  <si>
    <t>1-5</t>
  </si>
  <si>
    <t>S</t>
  </si>
  <si>
    <t>Additional Companies (2.-4.)</t>
  </si>
  <si>
    <t>Additional Companies (5.-19.)</t>
  </si>
  <si>
    <t>Additional Companies (20.)</t>
  </si>
  <si>
    <t>15,000 Additional OCR pages</t>
  </si>
  <si>
    <t>40,000 Additional OCR pages</t>
  </si>
  <si>
    <t>65,000 Additional OCR pages</t>
  </si>
  <si>
    <t>10,000 OCR Pages Language Add-on module</t>
  </si>
  <si>
    <t>15,000 OCR Pages Language Add-on module</t>
  </si>
  <si>
    <t>40,000 OCR Pages Language Add-on module</t>
  </si>
  <si>
    <t>65,000 OCR Pages Language Add-on module</t>
  </si>
  <si>
    <t>Total</t>
  </si>
  <si>
    <t>Continia Cloud OCR, additional pages, each</t>
  </si>
  <si>
    <t>Continia Expense Management - Base</t>
  </si>
  <si>
    <t>Continia Payment Management - Base</t>
  </si>
  <si>
    <t>Continia Payment Management - Statement Intelligence</t>
  </si>
  <si>
    <t>Continia Collection Management - Base</t>
  </si>
  <si>
    <t>Price pr. month</t>
  </si>
  <si>
    <t>Additional Mileage submissions, each</t>
  </si>
  <si>
    <t>Continia Payment Management - Payment Approval</t>
  </si>
  <si>
    <t>Continia Payment Management - Direct Debit</t>
  </si>
  <si>
    <t>From 15,000 to 40,000 Additional OCR pages</t>
  </si>
  <si>
    <t>From 15,000 to 65,000 Additional OCR pages</t>
  </si>
  <si>
    <t>From 40,000 to 65,000 Additional OCR pages</t>
  </si>
  <si>
    <t>Additional AI Receipt Scannings, each</t>
  </si>
  <si>
    <t>Additional fees:</t>
  </si>
  <si>
    <t>Purchase License Value Merge &amp; Transfer fee</t>
  </si>
  <si>
    <t>OPplus Payment Export/Import</t>
  </si>
  <si>
    <t>Opplus 1–5 Interfaces (SmallBundle)</t>
  </si>
  <si>
    <t>Opplus 6–20 Interfaces (StandardBundle)</t>
  </si>
  <si>
    <t>Treasury for up to 5 Interfaces</t>
  </si>
  <si>
    <t>Treasury for up to 20 Interfaces</t>
  </si>
  <si>
    <t>Treasury for Unlimited Interfaces</t>
  </si>
  <si>
    <t>Bizcuit Interface</t>
  </si>
  <si>
    <t>OPplus DTAZV</t>
  </si>
  <si>
    <t>OPplus Payment BACS</t>
  </si>
  <si>
    <t>OPplus Payment CH</t>
  </si>
  <si>
    <t>OPplus Payment FR</t>
  </si>
  <si>
    <t>Association and Cust./ Vend.Linking</t>
  </si>
  <si>
    <t>G/L Open Entries</t>
  </si>
  <si>
    <t>Extended Lists and Reports</t>
  </si>
  <si>
    <t>Extended Analysis [Trial Balance and VAT]</t>
  </si>
  <si>
    <t>OPplus Multiple Pmt. Discount</t>
  </si>
  <si>
    <t>OPplus Installment</t>
  </si>
  <si>
    <t>OPplus Ext. FixedAssets</t>
  </si>
  <si>
    <t>Continia Document Capture</t>
  </si>
  <si>
    <t>Web Approval Portal</t>
  </si>
  <si>
    <t>Continia Web Approval Portal - Unlimited (&gt;=20 Named Approvers)</t>
  </si>
  <si>
    <t>Continia Web Approval Portal - Limited (1-19 Named Approvers)</t>
  </si>
  <si>
    <t>Continia Expense Management</t>
  </si>
  <si>
    <t>Continia Document Output</t>
  </si>
  <si>
    <t>Continia Payment Management</t>
  </si>
  <si>
    <t>Statement Intelligence</t>
  </si>
  <si>
    <t>Payment Approval</t>
  </si>
  <si>
    <t>Payment Service Providers</t>
  </si>
  <si>
    <t>Continia Payment Management - Payment Service Providers</t>
  </si>
  <si>
    <t>Direct Debit</t>
  </si>
  <si>
    <t>Continia Collection Management</t>
  </si>
  <si>
    <t>Continia Web Approval Portal</t>
  </si>
  <si>
    <t xml:space="preserve">Continia Collection Management </t>
  </si>
  <si>
    <t>190,000 Additional OCR pages</t>
  </si>
  <si>
    <t>From 15,000 to 190,000 Additional OCR pages</t>
  </si>
  <si>
    <t>From 40,000 to 190,000 Additional OCR pages</t>
  </si>
  <si>
    <t>From 65,000 to 190,000 Additional OCR pages</t>
  </si>
  <si>
    <t>Qty.</t>
  </si>
  <si>
    <t>Purchase License</t>
  </si>
  <si>
    <t>Enhancement Plan</t>
  </si>
  <si>
    <t>Extra Usage &amp; Fees</t>
  </si>
  <si>
    <t>Comment</t>
  </si>
  <si>
    <t>Max 3</t>
  </si>
  <si>
    <t>Max 15</t>
  </si>
  <si>
    <t>Only applicable for on-premises OCR</t>
  </si>
  <si>
    <t>All licenses purchased from Nov 1, 2016, have 1,000 OCR pages per month included in Base License</t>
  </si>
  <si>
    <t xml:space="preserve">Users accessing Continia Web Approval Portal, must be properly licensed in accordance with Microsoft licensing guide. Requires Document Capture Base and/or Expense Management License </t>
  </si>
  <si>
    <t>Requires Payment Management Base License</t>
  </si>
  <si>
    <t>All Communications Modules are included.</t>
  </si>
  <si>
    <t>Additional module for OPplus Payment Base</t>
  </si>
  <si>
    <t>The following treasury module can only be used depending on one of the bundles.The price can also be seen depending on the bundle used.</t>
  </si>
  <si>
    <t>The following treasury module can only be used depending on one of the bundles.</t>
  </si>
  <si>
    <t>Stand alone solution</t>
  </si>
  <si>
    <t>Transfer fee when you transfer a purchase license value from one or more NAV/BC licenses to another</t>
  </si>
  <si>
    <t>Totals</t>
  </si>
  <si>
    <t>Totals, Usage &amp; Fees</t>
  </si>
  <si>
    <t>Total Price</t>
  </si>
  <si>
    <t>Total:</t>
  </si>
  <si>
    <t>Subscription License</t>
  </si>
  <si>
    <t>Opplus Unlimited Interfaces (Enterprise Bundle)</t>
  </si>
  <si>
    <t>Factoring</t>
  </si>
  <si>
    <t>G-Account / Chain Liability</t>
  </si>
  <si>
    <t>Continia Finance</t>
  </si>
  <si>
    <t>Continia Finance - Base</t>
  </si>
  <si>
    <t>Continia Finance - Extended Modules (each)</t>
  </si>
  <si>
    <t>G/L Open Entries; Associations; Installment Payments; Multi-Level Payment Discounts</t>
  </si>
  <si>
    <t>Continia Finance - Advanced Modules (each)</t>
  </si>
  <si>
    <t>Continia Finance - Corporate Bundle</t>
  </si>
  <si>
    <t>Access to G/L Open Entries, Associations, Extended Financial Reports and Extend Fixed Assets</t>
  </si>
  <si>
    <t>Continia Finance - Enterprise Bundle</t>
  </si>
  <si>
    <t>Access to all Extended and Advanced Modules</t>
  </si>
  <si>
    <t>Continia Document Capture - Base Plus</t>
  </si>
  <si>
    <t>Additional Companies (2.-4.) - Base Plus</t>
  </si>
  <si>
    <t>Additional Companies (5.-19.) - Base Plus</t>
  </si>
  <si>
    <t>Additional Companies (20.) - Base Plus</t>
  </si>
  <si>
    <t>Modules and OCR included - see note for further info</t>
  </si>
  <si>
    <t>Continia Document Output - Base Plus</t>
  </si>
  <si>
    <t>Modules included - see note for further info</t>
  </si>
  <si>
    <t>Continia Banking</t>
  </si>
  <si>
    <t>Continia Banking - Base</t>
  </si>
  <si>
    <t>Direct Communication</t>
  </si>
  <si>
    <t>Continia Banking - Direct Communication</t>
  </si>
  <si>
    <t>Requires Banking Base License</t>
  </si>
  <si>
    <t>Security</t>
  </si>
  <si>
    <t>Continia Banking - Security</t>
  </si>
  <si>
    <t>Requires Continia Banking - Base License</t>
  </si>
  <si>
    <t>Purchase Licenses</t>
  </si>
  <si>
    <t xml:space="preserve">  for NAV &amp; Business Central on-premises</t>
  </si>
  <si>
    <t>All prices are recommended and exclude VAT/TAX. Prices are subject to change and availability.</t>
  </si>
  <si>
    <t>Additional documents for Continia Delivery Network</t>
  </si>
  <si>
    <t>Base Plus License have 200 Continia Delivery Network documents per month included</t>
  </si>
  <si>
    <t>Additional lookups within use of embedded External Services</t>
  </si>
  <si>
    <t>License have 100 lookups per month included (use of IBAN, Sort Code etc.)</t>
  </si>
  <si>
    <t>Subscription Licenses</t>
  </si>
  <si>
    <t>for NAV &amp; Business Central on-premises</t>
  </si>
  <si>
    <t>Base Plus License have 100 Continia Delivery Network documents per month included</t>
  </si>
  <si>
    <t>Continia Document Capture - From Base to Base Plus Conversion pricing</t>
  </si>
  <si>
    <t>Continia Document Capture - Base Plus XXL conversion</t>
  </si>
  <si>
    <t>See note</t>
  </si>
  <si>
    <t>Continia Document Capture - Base Plus XL conversion</t>
  </si>
  <si>
    <t>Continia Document Capture - Base Plus L conversion</t>
  </si>
  <si>
    <t>Continia Document Capture - Base Plus M conversion</t>
  </si>
  <si>
    <t>Continia Document Capture - Base Plus S conversion</t>
  </si>
  <si>
    <t>Additional Companies (2.-4.) - Base Plus conversion</t>
  </si>
  <si>
    <t>Additional Companies (5.-19.) - Base Plus conversion</t>
  </si>
  <si>
    <t>Additional Companies (20.) - Base Plus conversion</t>
  </si>
  <si>
    <t>Continia Document Capture - Base Licenses</t>
  </si>
  <si>
    <t>Base License Value</t>
  </si>
  <si>
    <t>Conversion from XL to XXL</t>
  </si>
  <si>
    <t>Conversion from L to XL</t>
  </si>
  <si>
    <t>Conversion from M to L</t>
  </si>
  <si>
    <t>Conversion from S to M</t>
  </si>
  <si>
    <t>Base S</t>
  </si>
  <si>
    <t>N/A</t>
  </si>
  <si>
    <t>Additional Companies (2.-4.) - Base</t>
  </si>
  <si>
    <t>Max 3. Only applicable for owners of a Base Purchase License</t>
  </si>
  <si>
    <t>Additional Companies (5.-19.) - Base</t>
  </si>
  <si>
    <t>Max 15. Only applicable for owners of a Base Purchase License</t>
  </si>
  <si>
    <t>Additional Companies (20.) - Base</t>
  </si>
  <si>
    <t>Continia Document Output - From Base to Base Plus Conversion pricing</t>
  </si>
  <si>
    <t>Continia Document Output - Base Plus XXL conversion</t>
  </si>
  <si>
    <t>Continia Document Output - Base Plus XL conversion</t>
  </si>
  <si>
    <t>Continia Document Output - Base Plus L conversion</t>
  </si>
  <si>
    <t>Continia Document Output - Base Plus M conversion</t>
  </si>
  <si>
    <t>Continia Document Output - Base Plus S conversion</t>
  </si>
  <si>
    <t>Continia Document Output - Base Licenses</t>
  </si>
  <si>
    <t>Conversion from Base to Base Plus pricing &amp; existing Base license holders upgrade of licenses - scroll down for more information</t>
  </si>
  <si>
    <t>Extended Financial Reports; Extended Fixed Assets; Treasury; Factoring</t>
  </si>
  <si>
    <t xml:space="preserve">Base license have 200 Mileage submissions per month included </t>
  </si>
  <si>
    <t xml:space="preserve">Base license have 100 AI Receipt Scannings per month included </t>
  </si>
  <si>
    <t xml:space="preserve">Includes Export, Import, Direct Debit and Service Provider Import. Some features or services require Direct Communication. </t>
  </si>
  <si>
    <t>Base license have 200 Mileage submissions per month included</t>
  </si>
  <si>
    <t>Doc. Version: 28-09-2025</t>
  </si>
  <si>
    <t>Enhancement Plan is mandatory, and 20 % of Purchase License value. Current yearly indexation rate is 0 %</t>
  </si>
  <si>
    <t>Valid from January, 2026</t>
  </si>
  <si>
    <t>Max 3 per module</t>
  </si>
  <si>
    <t>Max 15 per module</t>
  </si>
  <si>
    <t>No Longer Available</t>
  </si>
  <si>
    <t>Purchase Licenses are no longer available. Existing customers can buy additional modules for an existing solution or upgrade existing licenses.</t>
  </si>
  <si>
    <t>Fee for switching from On-Premises OCR to Cloud OCR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</si>
</sst>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409]#,##0"/>
  </numFmts>
  <fonts count="37" x14ac:knownFonts="1">
    <font>
      <sz val="11"/>
      <color theme="1"/>
      <name val="Calibri"/>
      <family val="2"/>
      <scheme val="minor"/>
    </font>
    <font>
      <sz val="9"/>
      <color theme="1"/>
      <name val="Segoe UI"/>
      <family val="2"/>
    </font>
    <font>
      <sz val="11"/>
      <color theme="1"/>
      <name val="Calibri"/>
      <family val="2"/>
      <scheme val="minor"/>
    </font>
    <font>
      <b/>
      <sz val="9"/>
      <color indexed="81"/>
      <name val="Segoe UI"/>
      <family val="2"/>
    </font>
    <font>
      <sz val="9"/>
      <color indexed="81"/>
      <name val="Segoe UI"/>
      <family val="2"/>
    </font>
    <font>
      <i/>
      <sz val="9"/>
      <color indexed="81"/>
      <name val="Segoe UI"/>
      <family val="2"/>
    </font>
    <font>
      <sz val="9"/>
      <color indexed="81"/>
      <name val="Arial"/>
      <family val="2"/>
    </font>
    <font>
      <b/>
      <sz val="9"/>
      <color indexed="81"/>
      <name val="Tahoma"/>
      <family val="2"/>
    </font>
    <font>
      <sz val="9"/>
      <color rgb="FF052975"/>
      <name val="Segoe UI"/>
      <family val="2"/>
    </font>
    <font>
      <b/>
      <sz val="14"/>
      <color rgb="FF052975"/>
      <name val="Segoe UI"/>
      <family val="2"/>
    </font>
    <font>
      <u/>
      <sz val="9"/>
      <color indexed="81"/>
      <name val="Segoe UI"/>
      <family val="2"/>
    </font>
    <font>
      <sz val="9"/>
      <name val="Segoe UI"/>
      <family val="2"/>
    </font>
    <font>
      <b/>
      <sz val="36"/>
      <color rgb="FF052975"/>
      <name val="Segoe UI"/>
      <family val="2"/>
    </font>
    <font>
      <b/>
      <sz val="14"/>
      <name val="Segoe UI"/>
      <family val="2"/>
    </font>
    <font>
      <b/>
      <sz val="9"/>
      <name val="Segoe UI"/>
      <family val="2"/>
    </font>
    <font>
      <i/>
      <sz val="9"/>
      <color rgb="FF052975"/>
      <name val="Segoe UI"/>
      <family val="2"/>
    </font>
    <font>
      <i/>
      <sz val="8"/>
      <color rgb="FF052975"/>
      <name val="Segoe UI"/>
      <family val="2"/>
    </font>
    <font>
      <b/>
      <sz val="11"/>
      <color theme="1"/>
      <name val="Segoe UI"/>
      <family val="2"/>
    </font>
    <font>
      <b/>
      <sz val="9"/>
      <color theme="1"/>
      <name val="Segoe UI"/>
      <family val="2"/>
    </font>
    <font>
      <b/>
      <sz val="9"/>
      <color theme="0"/>
      <name val="Segoe UI"/>
      <family val="2"/>
    </font>
    <font>
      <u/>
      <sz val="9"/>
      <color theme="1"/>
      <name val="Segoe UI"/>
      <family val="2"/>
    </font>
    <font>
      <b/>
      <u/>
      <sz val="9"/>
      <color theme="1"/>
      <name val="Segoe UI"/>
      <family val="2"/>
    </font>
    <font>
      <sz val="9"/>
      <color rgb="FF000000"/>
      <name val="Segoe UI"/>
      <family val="2"/>
    </font>
    <font>
      <b/>
      <u/>
      <sz val="9"/>
      <name val="Segoe UI"/>
      <family val="2"/>
    </font>
    <font>
      <b/>
      <sz val="9"/>
      <color theme="0" tint="-4.9989318521683403E-2"/>
      <name val="Segoe UI"/>
      <family val="2"/>
    </font>
    <font>
      <i/>
      <sz val="8"/>
      <color theme="0" tint="-4.9989318521683403E-2"/>
      <name val="Segoe UI"/>
      <family val="2"/>
    </font>
    <font>
      <sz val="8"/>
      <color rgb="FF006FD2"/>
      <name val="Segoe UI"/>
      <family val="2"/>
    </font>
    <font>
      <sz val="9"/>
      <color theme="1"/>
      <name val="Arial"/>
      <family val="2"/>
    </font>
    <font>
      <sz val="9"/>
      <color indexed="81"/>
      <name val="Tahoma"/>
      <family val="2"/>
    </font>
    <font>
      <sz val="8"/>
      <color rgb="FF052975"/>
      <name val="Segoe UI"/>
      <family val="2"/>
    </font>
    <font>
      <b/>
      <u/>
      <sz val="10"/>
      <color rgb="FF253977"/>
      <name val="Segoe UI"/>
      <family val="2"/>
    </font>
    <font>
      <sz val="14"/>
      <color rgb="FF052975"/>
      <name val="Segoe UI"/>
      <family val="2"/>
    </font>
    <font>
      <sz val="9"/>
      <color theme="0"/>
      <name val="Segoe UI"/>
      <family val="2"/>
    </font>
    <font>
      <b/>
      <sz val="36"/>
      <color theme="0"/>
      <name val="Segoe UI"/>
      <family val="2"/>
    </font>
    <font>
      <i/>
      <sz val="9"/>
      <color theme="0"/>
      <name val="Segoe UI"/>
      <family val="2"/>
    </font>
    <font>
      <b/>
      <u/>
      <sz val="9"/>
      <color theme="0"/>
      <name val="Segoe UI"/>
      <family val="2"/>
    </font>
    <font>
      <b/>
      <sz val="10"/>
      <color rgb="FFFFFF00"/>
      <name val="Segoe UI"/>
      <family val="2"/>
    </font>
  </fonts>
  <fills count="10">
    <fill>
      <patternFill patternType="none"/>
    </fill>
    <fill>
      <patternFill patternType="gray125"/>
    </fill>
    <fill>
      <patternFill patternType="solid">
        <fgColor theme="0"/>
        <bgColor indexed="64"/>
      </patternFill>
    </fill>
    <fill>
      <patternFill patternType="solid">
        <fgColor rgb="FF052975"/>
        <bgColor indexed="64"/>
      </patternFill>
    </fill>
    <fill>
      <patternFill patternType="solid">
        <fgColor rgb="FF00F580"/>
        <bgColor indexed="64"/>
      </patternFill>
    </fill>
    <fill>
      <patternFill patternType="solid">
        <fgColor rgb="FFE7F1EE"/>
        <bgColor indexed="64"/>
      </patternFill>
    </fill>
    <fill>
      <patternFill patternType="solid">
        <fgColor rgb="FF253977"/>
        <bgColor indexed="64"/>
      </patternFill>
    </fill>
    <fill>
      <patternFill patternType="solid">
        <fgColor rgb="FF983EAE"/>
        <bgColor indexed="64"/>
      </patternFill>
    </fill>
    <fill>
      <patternFill patternType="solid">
        <fgColor rgb="FFC00000"/>
        <bgColor indexed="64"/>
      </patternFill>
    </fill>
    <fill>
      <patternFill patternType="solid">
        <fgColor rgb="FFFF00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9" fontId="2" fillId="0" borderId="0" applyFont="0" applyFill="0" applyBorder="0" applyAlignment="0" applyProtection="0"/>
  </cellStyleXfs>
  <cellXfs count="88">
    <xf numFmtId="0" fontId="0" fillId="0" borderId="0" xfId="0"/>
    <xf numFmtId="0" fontId="1" fillId="2" borderId="0" xfId="0" applyFont="1" applyFill="1"/>
    <xf numFmtId="0" fontId="16" fillId="2" borderId="0" xfId="0" applyFont="1" applyFill="1" applyAlignment="1">
      <alignment vertical="top"/>
    </xf>
    <xf numFmtId="0" fontId="17" fillId="2" borderId="0" xfId="0" applyFont="1" applyFill="1"/>
    <xf numFmtId="3" fontId="18" fillId="0" borderId="0" xfId="0" applyNumberFormat="1" applyFont="1" applyAlignment="1">
      <alignment horizontal="right"/>
    </xf>
    <xf numFmtId="0" fontId="1" fillId="0" borderId="0" xfId="0" applyFont="1"/>
    <xf numFmtId="0" fontId="8" fillId="2" borderId="0" xfId="0" applyFont="1" applyFill="1"/>
    <xf numFmtId="0" fontId="8" fillId="0" borderId="0" xfId="0" applyFont="1"/>
    <xf numFmtId="0" fontId="15" fillId="2" borderId="0" xfId="0" applyFont="1" applyFill="1"/>
    <xf numFmtId="2" fontId="19" fillId="3" borderId="0" xfId="0" applyNumberFormat="1" applyFont="1" applyFill="1" applyAlignment="1">
      <alignment horizontal="left" wrapText="1"/>
    </xf>
    <xf numFmtId="0" fontId="19" fillId="3" borderId="0" xfId="0" applyFont="1" applyFill="1" applyAlignment="1">
      <alignment horizontal="left" vertical="center"/>
    </xf>
    <xf numFmtId="0" fontId="1" fillId="0" borderId="0" xfId="0" applyFont="1" applyAlignment="1">
      <alignment horizontal="right"/>
    </xf>
    <xf numFmtId="0" fontId="18" fillId="0" borderId="0" xfId="0" applyFont="1"/>
    <xf numFmtId="4" fontId="1" fillId="0" borderId="0" xfId="0" applyNumberFormat="1" applyFont="1"/>
    <xf numFmtId="0" fontId="1" fillId="0" borderId="0" xfId="0" quotePrefix="1" applyFont="1"/>
    <xf numFmtId="0" fontId="18" fillId="0" borderId="0" xfId="0" applyFont="1" applyAlignment="1">
      <alignment horizontal="right"/>
    </xf>
    <xf numFmtId="4" fontId="18" fillId="0" borderId="0" xfId="0" applyNumberFormat="1" applyFont="1" applyAlignment="1">
      <alignment horizontal="right"/>
    </xf>
    <xf numFmtId="0" fontId="18" fillId="2" borderId="0" xfId="0" applyFont="1" applyFill="1"/>
    <xf numFmtId="3" fontId="1" fillId="0" borderId="0" xfId="0" applyNumberFormat="1" applyFont="1"/>
    <xf numFmtId="0" fontId="20" fillId="0" borderId="0" xfId="0" applyFont="1"/>
    <xf numFmtId="0" fontId="21" fillId="0" borderId="0" xfId="0" applyFont="1"/>
    <xf numFmtId="4" fontId="18" fillId="0" borderId="0" xfId="0" applyNumberFormat="1" applyFont="1"/>
    <xf numFmtId="165" fontId="1" fillId="0" borderId="0" xfId="0" applyNumberFormat="1" applyFont="1"/>
    <xf numFmtId="0" fontId="22" fillId="2" borderId="0" xfId="0" applyFont="1" applyFill="1"/>
    <xf numFmtId="4" fontId="21" fillId="0" borderId="0" xfId="0" applyNumberFormat="1" applyFont="1"/>
    <xf numFmtId="0" fontId="21" fillId="2" borderId="0" xfId="0" applyFont="1" applyFill="1"/>
    <xf numFmtId="2" fontId="1" fillId="0" borderId="0" xfId="0" applyNumberFormat="1" applyFont="1"/>
    <xf numFmtId="3" fontId="1" fillId="2" borderId="0" xfId="0" applyNumberFormat="1" applyFont="1" applyFill="1"/>
    <xf numFmtId="3" fontId="20" fillId="0" borderId="0" xfId="0" applyNumberFormat="1" applyFont="1"/>
    <xf numFmtId="3" fontId="21" fillId="0" borderId="0" xfId="0" applyNumberFormat="1" applyFont="1"/>
    <xf numFmtId="0" fontId="18" fillId="0" borderId="1" xfId="0" applyFont="1" applyBorder="1"/>
    <xf numFmtId="0" fontId="1" fillId="0" borderId="1" xfId="0" applyFont="1" applyBorder="1"/>
    <xf numFmtId="0" fontId="1" fillId="0" borderId="2" xfId="0" applyFont="1" applyBorder="1"/>
    <xf numFmtId="164" fontId="1" fillId="0" borderId="0" xfId="0" applyNumberFormat="1" applyFont="1"/>
    <xf numFmtId="0" fontId="1" fillId="2" borderId="2" xfId="0" applyFont="1" applyFill="1" applyBorder="1"/>
    <xf numFmtId="3" fontId="1" fillId="2" borderId="2" xfId="0" applyNumberFormat="1" applyFont="1" applyFill="1" applyBorder="1"/>
    <xf numFmtId="0" fontId="1" fillId="2" borderId="1" xfId="0" applyFont="1" applyFill="1" applyBorder="1"/>
    <xf numFmtId="3" fontId="1" fillId="2" borderId="1" xfId="0" applyNumberFormat="1" applyFont="1" applyFill="1" applyBorder="1"/>
    <xf numFmtId="3" fontId="24" fillId="3" borderId="0" xfId="0" applyNumberFormat="1" applyFont="1" applyFill="1"/>
    <xf numFmtId="166" fontId="24" fillId="3" borderId="0" xfId="0" applyNumberFormat="1" applyFont="1" applyFill="1"/>
    <xf numFmtId="0" fontId="25" fillId="3" borderId="0" xfId="0" applyFont="1" applyFill="1" applyAlignment="1">
      <alignment vertical="top"/>
    </xf>
    <xf numFmtId="3" fontId="18" fillId="2" borderId="0" xfId="0" applyNumberFormat="1" applyFont="1" applyFill="1" applyAlignment="1">
      <alignment horizontal="right"/>
    </xf>
    <xf numFmtId="3" fontId="1" fillId="0" borderId="0" xfId="1" applyNumberFormat="1" applyFont="1" applyFill="1"/>
    <xf numFmtId="3" fontId="1" fillId="2" borderId="0" xfId="1" applyNumberFormat="1" applyFont="1" applyFill="1"/>
    <xf numFmtId="165" fontId="1" fillId="2" borderId="0" xfId="0" applyNumberFormat="1" applyFont="1" applyFill="1"/>
    <xf numFmtId="2" fontId="1" fillId="2" borderId="0" xfId="0" applyNumberFormat="1" applyFont="1" applyFill="1"/>
    <xf numFmtId="3" fontId="1" fillId="2" borderId="0" xfId="0" applyNumberFormat="1" applyFont="1" applyFill="1" applyAlignment="1">
      <alignment horizontal="right"/>
    </xf>
    <xf numFmtId="1" fontId="1" fillId="0" borderId="0" xfId="0" applyNumberFormat="1" applyFont="1"/>
    <xf numFmtId="3" fontId="1" fillId="0" borderId="1" xfId="0" applyNumberFormat="1" applyFont="1" applyBorder="1"/>
    <xf numFmtId="3" fontId="1" fillId="0" borderId="2" xfId="0" applyNumberFormat="1" applyFont="1" applyBorder="1"/>
    <xf numFmtId="0" fontId="20" fillId="2" borderId="0" xfId="0" applyFont="1" applyFill="1"/>
    <xf numFmtId="0" fontId="21" fillId="0" borderId="0" xfId="0" applyFont="1" applyAlignment="1">
      <alignment horizontal="right"/>
    </xf>
    <xf numFmtId="3" fontId="27" fillId="0" borderId="0" xfId="0" applyNumberFormat="1" applyFont="1"/>
    <xf numFmtId="3" fontId="1" fillId="0" borderId="0" xfId="0" applyNumberFormat="1" applyFont="1" applyAlignment="1">
      <alignment horizontal="right"/>
    </xf>
    <xf numFmtId="0" fontId="26" fillId="0" borderId="0" xfId="0" applyFont="1" applyAlignment="1">
      <alignment horizontal="left" vertical="center"/>
    </xf>
    <xf numFmtId="0" fontId="29" fillId="4" borderId="0" xfId="0" applyFont="1" applyFill="1" applyAlignment="1">
      <alignment vertical="top"/>
    </xf>
    <xf numFmtId="0" fontId="11" fillId="4" borderId="0" xfId="0" applyFont="1" applyFill="1"/>
    <xf numFmtId="0" fontId="12" fillId="4" borderId="0" xfId="0" applyFont="1" applyFill="1"/>
    <xf numFmtId="0" fontId="13" fillId="4" borderId="0" xfId="0" applyFont="1" applyFill="1"/>
    <xf numFmtId="0" fontId="14" fillId="4" borderId="0" xfId="0" applyFont="1" applyFill="1"/>
    <xf numFmtId="0" fontId="26" fillId="4" borderId="0" xfId="0" applyFont="1" applyFill="1" applyAlignment="1">
      <alignment vertical="top"/>
    </xf>
    <xf numFmtId="0" fontId="15" fillId="4" borderId="0" xfId="0" applyFont="1" applyFill="1" applyAlignment="1">
      <alignment vertical="top"/>
    </xf>
    <xf numFmtId="3" fontId="30" fillId="4" borderId="0" xfId="0" applyNumberFormat="1" applyFont="1" applyFill="1"/>
    <xf numFmtId="0" fontId="1" fillId="5" borderId="0" xfId="0" applyFont="1" applyFill="1"/>
    <xf numFmtId="0" fontId="11" fillId="5" borderId="0" xfId="0" applyFont="1" applyFill="1"/>
    <xf numFmtId="0" fontId="9" fillId="5" borderId="0" xfId="0" applyFont="1" applyFill="1" applyAlignment="1">
      <alignment vertical="center"/>
    </xf>
    <xf numFmtId="0" fontId="8" fillId="5" borderId="0" xfId="0" applyFont="1" applyFill="1"/>
    <xf numFmtId="0" fontId="16" fillId="2" borderId="0" xfId="0" applyFont="1" applyFill="1"/>
    <xf numFmtId="0" fontId="31" fillId="2" borderId="0" xfId="0" applyFont="1" applyFill="1" applyAlignment="1">
      <alignment horizontal="right"/>
    </xf>
    <xf numFmtId="3" fontId="24" fillId="6" borderId="0" xfId="0" applyNumberFormat="1" applyFont="1" applyFill="1"/>
    <xf numFmtId="166" fontId="24" fillId="6" borderId="0" xfId="0" applyNumberFormat="1" applyFont="1" applyFill="1"/>
    <xf numFmtId="0" fontId="32" fillId="7" borderId="0" xfId="0" applyFont="1" applyFill="1" applyAlignment="1">
      <alignment vertical="top"/>
    </xf>
    <xf numFmtId="0" fontId="11" fillId="7" borderId="0" xfId="0" applyFont="1" applyFill="1"/>
    <xf numFmtId="0" fontId="13" fillId="7" borderId="0" xfId="0" applyFont="1" applyFill="1"/>
    <xf numFmtId="3" fontId="13" fillId="7" borderId="0" xfId="0" applyNumberFormat="1" applyFont="1" applyFill="1"/>
    <xf numFmtId="0" fontId="23" fillId="7" borderId="0" xfId="0" applyFont="1" applyFill="1"/>
    <xf numFmtId="0" fontId="14" fillId="7" borderId="0" xfId="0" applyFont="1" applyFill="1"/>
    <xf numFmtId="0" fontId="33" fillId="7" borderId="0" xfId="0" applyFont="1" applyFill="1"/>
    <xf numFmtId="0" fontId="34" fillId="7" borderId="0" xfId="0" applyFont="1" applyFill="1"/>
    <xf numFmtId="0" fontId="35" fillId="7" borderId="0" xfId="0" applyFont="1" applyFill="1"/>
    <xf numFmtId="0" fontId="15" fillId="5" borderId="0" xfId="0" applyFont="1" applyFill="1"/>
    <xf numFmtId="3" fontId="9" fillId="5" borderId="0" xfId="0" applyNumberFormat="1" applyFont="1" applyFill="1"/>
    <xf numFmtId="0" fontId="9" fillId="5" borderId="0" xfId="0" applyFont="1" applyFill="1"/>
    <xf numFmtId="0" fontId="16" fillId="0" borderId="0" xfId="0" applyFont="1" applyAlignment="1">
      <alignment vertical="center"/>
    </xf>
    <xf numFmtId="0" fontId="19" fillId="8" borderId="0" xfId="0" applyFont="1" applyFill="1" applyAlignment="1">
      <alignment wrapText="1"/>
    </xf>
    <xf numFmtId="0" fontId="36" fillId="9" borderId="0" xfId="0" applyFont="1" applyFill="1" applyAlignment="1">
      <alignment vertical="center"/>
    </xf>
    <xf numFmtId="0" fontId="19" fillId="9" borderId="0" xfId="0" applyFont="1" applyFill="1"/>
    <xf numFmtId="0" fontId="8" fillId="9" borderId="0" xfId="0" applyFont="1" applyFill="1"/>
  </cellXfs>
  <cellStyles count="2">
    <cellStyle name="Normal" xfId="0" builtinId="0"/>
    <cellStyle name="Procent" xfId="1" builtinId="5"/>
  </cellStyles>
  <dxfs count="0"/>
  <tableStyles count="0" defaultTableStyle="TableStyleMedium2" defaultPivotStyle="PivotStyleLight16"/>
  <colors>
    <mruColors>
      <color rgb="FFFFF7E3"/>
      <color rgb="FF052975"/>
      <color rgb="FFE7F1EE"/>
      <color rgb="FF983EAE"/>
      <color rgb="FF253977"/>
      <color rgb="FF00F580"/>
      <color rgb="FFDEF5FF"/>
      <color rgb="FFBCBCBC"/>
      <color rgb="FF006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53977"/>
  </sheetPr>
  <dimension ref="A1:KS444"/>
  <sheetViews>
    <sheetView tabSelected="1" zoomScaleNormal="100" workbookViewId="0">
      <pane ySplit="5" topLeftCell="A6" activePane="bottomLeft" state="frozen"/>
      <selection pane="bottomLeft" activeCell="A6" sqref="A6"/>
    </sheetView>
  </sheetViews>
  <sheetFormatPr defaultColWidth="9.140625" defaultRowHeight="12" x14ac:dyDescent="0.2"/>
  <cols>
    <col min="1" max="1" width="13.140625" style="5" customWidth="1"/>
    <col min="2" max="2" width="6.7109375" style="5" customWidth="1"/>
    <col min="3" max="3" width="53.7109375" style="5" customWidth="1"/>
    <col min="4" max="4" width="5.28515625" style="1" customWidth="1"/>
    <col min="5" max="5" width="16.28515625" style="27" customWidth="1"/>
    <col min="6" max="6" width="13.85546875" style="1" customWidth="1"/>
    <col min="7" max="7" width="5.85546875" style="27" customWidth="1"/>
    <col min="8" max="8" width="34.140625" style="1" customWidth="1"/>
    <col min="9" max="9" width="4.85546875" style="1" customWidth="1"/>
    <col min="10" max="10" width="22.28515625" style="1" customWidth="1"/>
    <col min="11" max="11" width="17.42578125" style="1" customWidth="1"/>
    <col min="12" max="12" width="3.7109375" style="1" customWidth="1"/>
    <col min="13" max="305" width="9.140625" style="1"/>
    <col min="306" max="16384" width="9.140625" style="5"/>
  </cols>
  <sheetData>
    <row r="1" spans="1:305" s="72" customFormat="1" ht="62.25" customHeight="1" x14ac:dyDescent="0.9">
      <c r="A1" s="64" t="e" vm="1">
        <v>#VALUE!</v>
      </c>
      <c r="B1" s="77" t="s">
        <v>132</v>
      </c>
      <c r="C1" s="73"/>
      <c r="D1" s="74"/>
      <c r="E1" s="74"/>
      <c r="F1" s="73"/>
      <c r="G1" s="74"/>
      <c r="H1" s="73"/>
      <c r="I1" s="73"/>
      <c r="J1" s="71" t="s">
        <v>171</v>
      </c>
      <c r="K1" s="73"/>
      <c r="L1" s="73"/>
    </row>
    <row r="2" spans="1:305" s="72" customFormat="1" ht="15.75" customHeight="1" x14ac:dyDescent="0.35">
      <c r="A2" s="64"/>
      <c r="B2" s="78" t="s">
        <v>133</v>
      </c>
      <c r="C2" s="73"/>
      <c r="D2" s="74"/>
      <c r="E2" s="74"/>
      <c r="F2" s="73"/>
      <c r="G2" s="74"/>
      <c r="H2" s="75"/>
      <c r="I2" s="76"/>
      <c r="J2" s="79" t="s">
        <v>96</v>
      </c>
    </row>
    <row r="3" spans="1:305" s="66" customFormat="1" ht="25.5" customHeight="1" x14ac:dyDescent="0.35">
      <c r="A3" s="65" t="s">
        <v>0</v>
      </c>
      <c r="B3" s="80"/>
      <c r="E3" s="81"/>
      <c r="F3" s="63"/>
      <c r="G3" s="81"/>
      <c r="H3" s="63"/>
      <c r="J3" s="38" t="s">
        <v>97</v>
      </c>
      <c r="K3" s="39">
        <f>+F231</f>
        <v>0</v>
      </c>
      <c r="L3" s="82"/>
    </row>
    <row r="4" spans="1:305" s="2" customFormat="1" ht="24" customHeight="1" x14ac:dyDescent="0.25">
      <c r="A4" s="83" t="s">
        <v>127</v>
      </c>
      <c r="J4" s="40"/>
      <c r="K4" s="40"/>
    </row>
    <row r="5" spans="1:305" s="7" customFormat="1" ht="58.5" customHeight="1" x14ac:dyDescent="0.35">
      <c r="A5" s="9" t="s">
        <v>1</v>
      </c>
      <c r="B5" s="10" t="s">
        <v>2</v>
      </c>
      <c r="C5" s="68" t="s">
        <v>173</v>
      </c>
      <c r="D5" s="1"/>
      <c r="E5" s="1"/>
      <c r="F5" s="1"/>
      <c r="G5" s="1"/>
      <c r="H5" s="1"/>
      <c r="I5" s="1"/>
      <c r="J5" s="38" t="s">
        <v>79</v>
      </c>
      <c r="K5" s="39">
        <f>+F232</f>
        <v>0</v>
      </c>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c r="JT5" s="6"/>
      <c r="JU5" s="6"/>
      <c r="JV5" s="6"/>
      <c r="JW5" s="6"/>
      <c r="JX5" s="6"/>
      <c r="JY5" s="6"/>
      <c r="JZ5" s="6"/>
      <c r="KA5" s="6"/>
      <c r="KB5" s="6"/>
      <c r="KC5" s="6"/>
      <c r="KD5" s="6"/>
      <c r="KE5" s="6"/>
      <c r="KF5" s="6"/>
      <c r="KG5" s="6"/>
      <c r="KH5" s="6"/>
      <c r="KI5" s="6"/>
      <c r="KJ5" s="6"/>
      <c r="KK5" s="6"/>
      <c r="KL5" s="6"/>
      <c r="KM5" s="6"/>
      <c r="KN5" s="6"/>
      <c r="KO5" s="6"/>
      <c r="KP5" s="6"/>
      <c r="KQ5" s="6"/>
      <c r="KR5" s="6"/>
      <c r="KS5" s="6"/>
    </row>
    <row r="6" spans="1:305" ht="16.149999999999999" customHeight="1" x14ac:dyDescent="0.2">
      <c r="D6" s="5"/>
      <c r="E6" s="18"/>
      <c r="F6" s="5"/>
    </row>
    <row r="7" spans="1:305" ht="16.149999999999999" customHeight="1" x14ac:dyDescent="0.2">
      <c r="C7" s="12" t="s">
        <v>57</v>
      </c>
      <c r="D7" s="4" t="s">
        <v>76</v>
      </c>
      <c r="E7" s="4" t="s">
        <v>29</v>
      </c>
      <c r="F7" s="4" t="s">
        <v>95</v>
      </c>
    </row>
    <row r="8" spans="1:305" ht="16.149999999999999" customHeight="1" x14ac:dyDescent="0.2">
      <c r="A8" s="14" t="s">
        <v>3</v>
      </c>
      <c r="B8" s="5" t="s">
        <v>4</v>
      </c>
      <c r="C8" s="5" t="s">
        <v>110</v>
      </c>
      <c r="D8" s="5">
        <v>0</v>
      </c>
      <c r="E8" s="18">
        <v>1057</v>
      </c>
      <c r="F8" s="18">
        <f>+D8*E8</f>
        <v>0</v>
      </c>
      <c r="H8" s="1" t="s">
        <v>114</v>
      </c>
    </row>
    <row r="9" spans="1:305" ht="16.149999999999999" customHeight="1" x14ac:dyDescent="0.2">
      <c r="A9" s="14" t="s">
        <v>5</v>
      </c>
      <c r="B9" s="5" t="s">
        <v>6</v>
      </c>
      <c r="C9" s="5" t="s">
        <v>110</v>
      </c>
      <c r="D9" s="5">
        <v>0</v>
      </c>
      <c r="E9" s="18">
        <v>759</v>
      </c>
      <c r="F9" s="18">
        <f t="shared" ref="F9:F15" si="0">+D9*E9</f>
        <v>0</v>
      </c>
      <c r="H9" s="1" t="s">
        <v>114</v>
      </c>
    </row>
    <row r="10" spans="1:305" ht="16.149999999999999" customHeight="1" x14ac:dyDescent="0.2">
      <c r="A10" s="14" t="s">
        <v>7</v>
      </c>
      <c r="B10" s="5" t="s">
        <v>8</v>
      </c>
      <c r="C10" s="5" t="s">
        <v>110</v>
      </c>
      <c r="D10" s="5">
        <v>0</v>
      </c>
      <c r="E10" s="18">
        <v>524</v>
      </c>
      <c r="F10" s="18">
        <f t="shared" si="0"/>
        <v>0</v>
      </c>
      <c r="H10" s="1" t="s">
        <v>114</v>
      </c>
    </row>
    <row r="11" spans="1:305" ht="16.149999999999999" customHeight="1" x14ac:dyDescent="0.2">
      <c r="A11" s="14" t="s">
        <v>9</v>
      </c>
      <c r="B11" s="5" t="s">
        <v>10</v>
      </c>
      <c r="C11" s="5" t="s">
        <v>110</v>
      </c>
      <c r="D11" s="5">
        <v>0</v>
      </c>
      <c r="E11" s="18">
        <v>394</v>
      </c>
      <c r="F11" s="18">
        <f t="shared" si="0"/>
        <v>0</v>
      </c>
      <c r="H11" s="1" t="s">
        <v>114</v>
      </c>
    </row>
    <row r="12" spans="1:305" ht="16.149999999999999" customHeight="1" x14ac:dyDescent="0.2">
      <c r="A12" s="14" t="s">
        <v>11</v>
      </c>
      <c r="B12" s="5" t="s">
        <v>12</v>
      </c>
      <c r="C12" s="5" t="s">
        <v>110</v>
      </c>
      <c r="D12" s="5">
        <v>0</v>
      </c>
      <c r="E12" s="18">
        <v>315</v>
      </c>
      <c r="F12" s="18">
        <f t="shared" si="0"/>
        <v>0</v>
      </c>
      <c r="H12" s="1" t="s">
        <v>114</v>
      </c>
    </row>
    <row r="13" spans="1:305" ht="16.149999999999999" customHeight="1" x14ac:dyDescent="0.2">
      <c r="C13" s="5" t="s">
        <v>111</v>
      </c>
      <c r="D13" s="5">
        <v>0</v>
      </c>
      <c r="E13" s="18">
        <v>147</v>
      </c>
      <c r="F13" s="18">
        <f t="shared" si="0"/>
        <v>0</v>
      </c>
      <c r="H13" s="1" t="s">
        <v>81</v>
      </c>
    </row>
    <row r="14" spans="1:305" ht="16.149999999999999" customHeight="1" x14ac:dyDescent="0.2">
      <c r="C14" s="5" t="s">
        <v>112</v>
      </c>
      <c r="D14" s="5">
        <v>0</v>
      </c>
      <c r="E14" s="18">
        <v>74</v>
      </c>
      <c r="F14" s="18">
        <f t="shared" si="0"/>
        <v>0</v>
      </c>
      <c r="H14" s="1" t="s">
        <v>82</v>
      </c>
    </row>
    <row r="15" spans="1:305" ht="16.149999999999999" customHeight="1" x14ac:dyDescent="0.2">
      <c r="C15" s="5" t="s">
        <v>113</v>
      </c>
      <c r="D15" s="5">
        <v>0</v>
      </c>
      <c r="E15" s="18">
        <v>29</v>
      </c>
      <c r="F15" s="18">
        <f t="shared" si="0"/>
        <v>0</v>
      </c>
    </row>
    <row r="16" spans="1:305" ht="16.149999999999999" customHeight="1" x14ac:dyDescent="0.2">
      <c r="D16" s="5"/>
      <c r="E16" s="18"/>
      <c r="F16" s="18"/>
    </row>
    <row r="17" spans="1:8" ht="16.149999999999999" customHeight="1" x14ac:dyDescent="0.2">
      <c r="C17" s="5" t="s">
        <v>16</v>
      </c>
      <c r="D17" s="5">
        <v>0</v>
      </c>
      <c r="E17" s="18">
        <v>147</v>
      </c>
      <c r="F17" s="18">
        <f t="shared" ref="F17:F26" si="1">+D17*E17</f>
        <v>0</v>
      </c>
      <c r="H17" s="1" t="s">
        <v>83</v>
      </c>
    </row>
    <row r="18" spans="1:8" ht="16.149999999999999" customHeight="1" x14ac:dyDescent="0.2">
      <c r="C18" s="5" t="s">
        <v>17</v>
      </c>
      <c r="D18" s="5">
        <v>0</v>
      </c>
      <c r="E18" s="18">
        <v>294</v>
      </c>
      <c r="F18" s="18">
        <f t="shared" si="1"/>
        <v>0</v>
      </c>
      <c r="H18" s="1" t="s">
        <v>83</v>
      </c>
    </row>
    <row r="19" spans="1:8" ht="16.149999999999999" customHeight="1" x14ac:dyDescent="0.2">
      <c r="C19" s="5" t="s">
        <v>33</v>
      </c>
      <c r="D19" s="5">
        <v>0</v>
      </c>
      <c r="E19" s="18">
        <v>147</v>
      </c>
      <c r="F19" s="18">
        <f t="shared" si="1"/>
        <v>0</v>
      </c>
      <c r="H19" s="1" t="s">
        <v>83</v>
      </c>
    </row>
    <row r="20" spans="1:8" ht="16.149999999999999" customHeight="1" x14ac:dyDescent="0.2">
      <c r="C20" s="5" t="s">
        <v>18</v>
      </c>
      <c r="D20" s="5">
        <v>0</v>
      </c>
      <c r="E20" s="18">
        <v>424</v>
      </c>
      <c r="F20" s="18">
        <f t="shared" si="1"/>
        <v>0</v>
      </c>
      <c r="H20" s="1" t="s">
        <v>83</v>
      </c>
    </row>
    <row r="21" spans="1:8" ht="16.149999999999999" customHeight="1" x14ac:dyDescent="0.2">
      <c r="C21" s="5" t="s">
        <v>34</v>
      </c>
      <c r="D21" s="5">
        <v>0</v>
      </c>
      <c r="E21" s="18">
        <v>277</v>
      </c>
      <c r="F21" s="18">
        <f t="shared" si="1"/>
        <v>0</v>
      </c>
      <c r="H21" s="1" t="s">
        <v>83</v>
      </c>
    </row>
    <row r="22" spans="1:8" ht="16.149999999999999" customHeight="1" x14ac:dyDescent="0.2">
      <c r="C22" s="5" t="s">
        <v>35</v>
      </c>
      <c r="D22" s="5">
        <v>0</v>
      </c>
      <c r="E22" s="18">
        <v>130</v>
      </c>
      <c r="F22" s="18">
        <f t="shared" si="1"/>
        <v>0</v>
      </c>
      <c r="H22" s="1" t="s">
        <v>83</v>
      </c>
    </row>
    <row r="23" spans="1:8" ht="16.149999999999999" customHeight="1" x14ac:dyDescent="0.2">
      <c r="C23" s="5" t="s">
        <v>72</v>
      </c>
      <c r="D23" s="5">
        <v>0</v>
      </c>
      <c r="E23" s="18">
        <v>927</v>
      </c>
      <c r="F23" s="18">
        <f t="shared" si="1"/>
        <v>0</v>
      </c>
      <c r="H23" s="1" t="s">
        <v>83</v>
      </c>
    </row>
    <row r="24" spans="1:8" ht="16.149999999999999" customHeight="1" x14ac:dyDescent="0.2">
      <c r="C24" s="5" t="s">
        <v>73</v>
      </c>
      <c r="D24" s="5">
        <v>0</v>
      </c>
      <c r="E24" s="18">
        <v>780</v>
      </c>
      <c r="F24" s="18">
        <f t="shared" si="1"/>
        <v>0</v>
      </c>
      <c r="H24" s="1" t="s">
        <v>83</v>
      </c>
    </row>
    <row r="25" spans="1:8" ht="16.149999999999999" customHeight="1" x14ac:dyDescent="0.2">
      <c r="C25" s="5" t="s">
        <v>74</v>
      </c>
      <c r="D25" s="5">
        <v>0</v>
      </c>
      <c r="E25" s="18">
        <v>633</v>
      </c>
      <c r="F25" s="18">
        <f t="shared" si="1"/>
        <v>0</v>
      </c>
      <c r="H25" s="1" t="s">
        <v>83</v>
      </c>
    </row>
    <row r="26" spans="1:8" ht="16.149999999999999" customHeight="1" x14ac:dyDescent="0.2">
      <c r="C26" s="5" t="s">
        <v>75</v>
      </c>
      <c r="D26" s="5">
        <v>0</v>
      </c>
      <c r="E26" s="18">
        <v>503</v>
      </c>
      <c r="F26" s="18">
        <f t="shared" si="1"/>
        <v>0</v>
      </c>
      <c r="H26" s="1" t="s">
        <v>83</v>
      </c>
    </row>
    <row r="27" spans="1:8" ht="16.149999999999999" customHeight="1" x14ac:dyDescent="0.2">
      <c r="D27" s="5"/>
      <c r="E27" s="42"/>
      <c r="F27" s="5"/>
      <c r="G27" s="43"/>
    </row>
    <row r="28" spans="1:8" ht="16.149999999999999" customHeight="1" x14ac:dyDescent="0.2">
      <c r="C28" s="5" t="s">
        <v>19</v>
      </c>
      <c r="D28" s="5">
        <v>0</v>
      </c>
      <c r="E28" s="18">
        <v>34</v>
      </c>
      <c r="F28" s="18">
        <f t="shared" ref="F28:F31" si="2">+D28*E28</f>
        <v>0</v>
      </c>
      <c r="H28" s="1" t="s">
        <v>83</v>
      </c>
    </row>
    <row r="29" spans="1:8" ht="16.149999999999999" customHeight="1" x14ac:dyDescent="0.2">
      <c r="C29" s="5" t="s">
        <v>20</v>
      </c>
      <c r="D29" s="5">
        <v>0</v>
      </c>
      <c r="E29" s="18">
        <v>45</v>
      </c>
      <c r="F29" s="18">
        <f t="shared" si="2"/>
        <v>0</v>
      </c>
      <c r="H29" s="1" t="s">
        <v>83</v>
      </c>
    </row>
    <row r="30" spans="1:8" ht="16.149999999999999" customHeight="1" x14ac:dyDescent="0.2">
      <c r="C30" s="5" t="s">
        <v>21</v>
      </c>
      <c r="D30" s="5">
        <v>0</v>
      </c>
      <c r="E30" s="18">
        <v>84</v>
      </c>
      <c r="F30" s="18">
        <f t="shared" si="2"/>
        <v>0</v>
      </c>
      <c r="H30" s="1" t="s">
        <v>83</v>
      </c>
    </row>
    <row r="31" spans="1:8" ht="16.149999999999999" customHeight="1" x14ac:dyDescent="0.2">
      <c r="C31" s="5" t="s">
        <v>22</v>
      </c>
      <c r="D31" s="5">
        <v>0</v>
      </c>
      <c r="E31" s="18">
        <v>124</v>
      </c>
      <c r="F31" s="18">
        <f t="shared" si="2"/>
        <v>0</v>
      </c>
      <c r="H31" s="1" t="s">
        <v>83</v>
      </c>
    </row>
    <row r="32" spans="1:8" ht="16.149999999999999" customHeight="1" x14ac:dyDescent="0.2">
      <c r="A32" s="19" t="s">
        <v>23</v>
      </c>
      <c r="B32" s="19"/>
      <c r="C32" s="19"/>
      <c r="D32" s="20"/>
      <c r="E32" s="42"/>
      <c r="F32" s="29">
        <f>SUM(F7:F31)</f>
        <v>0</v>
      </c>
      <c r="G32" s="43"/>
    </row>
    <row r="33" spans="1:12" ht="16.149999999999999" customHeight="1" x14ac:dyDescent="0.2">
      <c r="D33" s="5"/>
      <c r="E33" s="42"/>
      <c r="F33" s="5"/>
      <c r="G33" s="43"/>
    </row>
    <row r="34" spans="1:12" ht="16.149999999999999" customHeight="1" x14ac:dyDescent="0.2">
      <c r="C34" s="5" t="s">
        <v>24</v>
      </c>
      <c r="D34" s="5">
        <v>0</v>
      </c>
      <c r="E34" s="22">
        <v>6.8000000000000005E-2</v>
      </c>
      <c r="F34" s="18">
        <f t="shared" ref="F34:F36" si="3">+D34*E34</f>
        <v>0</v>
      </c>
      <c r="G34" s="44"/>
      <c r="H34" s="1" t="s">
        <v>84</v>
      </c>
      <c r="L34" s="45"/>
    </row>
    <row r="35" spans="1:12" ht="16.149999999999999" customHeight="1" x14ac:dyDescent="0.2">
      <c r="C35" s="5" t="s">
        <v>128</v>
      </c>
      <c r="D35" s="5">
        <v>0</v>
      </c>
      <c r="E35" s="22">
        <v>6.8000000000000005E-2</v>
      </c>
      <c r="F35" s="18">
        <f t="shared" ref="F35" si="4">+D35*E35</f>
        <v>0</v>
      </c>
      <c r="G35" s="44"/>
      <c r="H35" s="23" t="s">
        <v>129</v>
      </c>
      <c r="L35" s="45"/>
    </row>
    <row r="36" spans="1:12" ht="16.149999999999999" customHeight="1" x14ac:dyDescent="0.2">
      <c r="C36" s="5" t="s">
        <v>178</v>
      </c>
      <c r="D36" s="5">
        <v>0</v>
      </c>
      <c r="E36" s="18">
        <v>0</v>
      </c>
      <c r="F36" s="18">
        <f t="shared" si="3"/>
        <v>0</v>
      </c>
    </row>
    <row r="37" spans="1:12" ht="16.149999999999999" customHeight="1" x14ac:dyDescent="0.2">
      <c r="D37" s="5"/>
      <c r="E37" s="42"/>
      <c r="F37" s="5"/>
      <c r="G37" s="43"/>
    </row>
    <row r="38" spans="1:12" ht="16.149999999999999" customHeight="1" x14ac:dyDescent="0.2">
      <c r="C38" s="12" t="s">
        <v>70</v>
      </c>
      <c r="D38" s="4" t="s">
        <v>76</v>
      </c>
      <c r="E38" s="4" t="s">
        <v>29</v>
      </c>
      <c r="F38" s="4" t="s">
        <v>95</v>
      </c>
      <c r="G38" s="41"/>
      <c r="L38" s="17"/>
    </row>
    <row r="39" spans="1:12" ht="16.149999999999999" customHeight="1" x14ac:dyDescent="0.2">
      <c r="C39" s="5" t="s">
        <v>59</v>
      </c>
      <c r="D39" s="5">
        <v>0</v>
      </c>
      <c r="E39" s="18">
        <v>201</v>
      </c>
      <c r="F39" s="18">
        <f t="shared" ref="F39:F43" si="5">+D39*E39</f>
        <v>0</v>
      </c>
      <c r="H39" s="23" t="s">
        <v>85</v>
      </c>
    </row>
    <row r="40" spans="1:12" ht="16.149999999999999" customHeight="1" x14ac:dyDescent="0.2">
      <c r="C40" s="5" t="s">
        <v>60</v>
      </c>
      <c r="D40" s="5">
        <v>0</v>
      </c>
      <c r="E40" s="18">
        <v>103</v>
      </c>
      <c r="F40" s="18">
        <f t="shared" si="5"/>
        <v>0</v>
      </c>
      <c r="H40" s="23" t="s">
        <v>85</v>
      </c>
    </row>
    <row r="41" spans="1:12" ht="16.149999999999999" customHeight="1" x14ac:dyDescent="0.2">
      <c r="C41" s="5" t="s">
        <v>13</v>
      </c>
      <c r="D41" s="5">
        <v>0</v>
      </c>
      <c r="E41" s="18">
        <v>48</v>
      </c>
      <c r="F41" s="18">
        <f t="shared" si="5"/>
        <v>0</v>
      </c>
      <c r="H41" s="1" t="s">
        <v>81</v>
      </c>
    </row>
    <row r="42" spans="1:12" ht="16.149999999999999" customHeight="1" x14ac:dyDescent="0.2">
      <c r="C42" s="5" t="s">
        <v>14</v>
      </c>
      <c r="D42" s="5">
        <v>0</v>
      </c>
      <c r="E42" s="18">
        <v>25</v>
      </c>
      <c r="F42" s="18">
        <f t="shared" si="5"/>
        <v>0</v>
      </c>
      <c r="H42" s="1" t="s">
        <v>82</v>
      </c>
    </row>
    <row r="43" spans="1:12" ht="16.149999999999999" customHeight="1" x14ac:dyDescent="0.2">
      <c r="C43" s="5" t="s">
        <v>15</v>
      </c>
      <c r="D43" s="5">
        <v>0</v>
      </c>
      <c r="E43" s="18">
        <v>6</v>
      </c>
      <c r="F43" s="18">
        <f t="shared" si="5"/>
        <v>0</v>
      </c>
    </row>
    <row r="44" spans="1:12" ht="16.149999999999999" customHeight="1" x14ac:dyDescent="0.2">
      <c r="A44" s="19" t="s">
        <v>23</v>
      </c>
      <c r="B44" s="19"/>
      <c r="C44" s="19"/>
      <c r="D44" s="20"/>
      <c r="E44" s="42"/>
      <c r="F44" s="29">
        <f>SUM(F39:F43)</f>
        <v>0</v>
      </c>
      <c r="G44" s="43"/>
    </row>
    <row r="45" spans="1:12" ht="16.149999999999999" customHeight="1" x14ac:dyDescent="0.2">
      <c r="A45" s="19"/>
      <c r="B45" s="19"/>
      <c r="C45" s="19"/>
      <c r="D45" s="20"/>
      <c r="E45" s="42"/>
      <c r="F45" s="29"/>
      <c r="G45" s="43"/>
    </row>
    <row r="46" spans="1:12" ht="16.149999999999999" customHeight="1" x14ac:dyDescent="0.2">
      <c r="C46" s="12" t="s">
        <v>61</v>
      </c>
      <c r="D46" s="4" t="s">
        <v>76</v>
      </c>
      <c r="E46" s="4" t="s">
        <v>29</v>
      </c>
      <c r="F46" s="4" t="s">
        <v>95</v>
      </c>
      <c r="G46" s="41"/>
      <c r="L46" s="17"/>
    </row>
    <row r="47" spans="1:12" ht="16.149999999999999" customHeight="1" x14ac:dyDescent="0.2">
      <c r="A47" s="14" t="s">
        <v>3</v>
      </c>
      <c r="B47" s="5" t="s">
        <v>4</v>
      </c>
      <c r="C47" s="5" t="s">
        <v>25</v>
      </c>
      <c r="D47" s="5">
        <v>0</v>
      </c>
      <c r="E47" s="18">
        <v>610</v>
      </c>
      <c r="F47" s="18">
        <f t="shared" ref="F47:F54" si="6">+D47*E47</f>
        <v>0</v>
      </c>
    </row>
    <row r="48" spans="1:12" ht="16.149999999999999" customHeight="1" x14ac:dyDescent="0.2">
      <c r="A48" s="14" t="s">
        <v>5</v>
      </c>
      <c r="B48" s="5" t="s">
        <v>6</v>
      </c>
      <c r="C48" s="5" t="s">
        <v>25</v>
      </c>
      <c r="D48" s="5">
        <v>0</v>
      </c>
      <c r="E48" s="18">
        <v>453</v>
      </c>
      <c r="F48" s="18">
        <f t="shared" si="6"/>
        <v>0</v>
      </c>
    </row>
    <row r="49" spans="1:12" ht="16.149999999999999" customHeight="1" x14ac:dyDescent="0.2">
      <c r="A49" s="14" t="s">
        <v>7</v>
      </c>
      <c r="B49" s="5" t="s">
        <v>8</v>
      </c>
      <c r="C49" s="5" t="s">
        <v>25</v>
      </c>
      <c r="D49" s="5">
        <v>0</v>
      </c>
      <c r="E49" s="18">
        <v>299</v>
      </c>
      <c r="F49" s="18">
        <f t="shared" si="6"/>
        <v>0</v>
      </c>
    </row>
    <row r="50" spans="1:12" ht="16.149999999999999" customHeight="1" x14ac:dyDescent="0.2">
      <c r="A50" s="14" t="s">
        <v>9</v>
      </c>
      <c r="B50" s="5" t="s">
        <v>10</v>
      </c>
      <c r="C50" s="5" t="s">
        <v>25</v>
      </c>
      <c r="D50" s="5">
        <v>0</v>
      </c>
      <c r="E50" s="18">
        <v>192</v>
      </c>
      <c r="F50" s="18">
        <f t="shared" si="6"/>
        <v>0</v>
      </c>
    </row>
    <row r="51" spans="1:12" ht="16.149999999999999" customHeight="1" x14ac:dyDescent="0.2">
      <c r="A51" s="14" t="s">
        <v>11</v>
      </c>
      <c r="B51" s="5" t="s">
        <v>12</v>
      </c>
      <c r="C51" s="5" t="s">
        <v>25</v>
      </c>
      <c r="D51" s="5">
        <v>0</v>
      </c>
      <c r="E51" s="18">
        <v>135</v>
      </c>
      <c r="F51" s="18">
        <f t="shared" si="6"/>
        <v>0</v>
      </c>
    </row>
    <row r="52" spans="1:12" ht="16.149999999999999" customHeight="1" x14ac:dyDescent="0.2">
      <c r="C52" s="5" t="s">
        <v>13</v>
      </c>
      <c r="D52" s="5">
        <v>0</v>
      </c>
      <c r="E52" s="18">
        <v>62</v>
      </c>
      <c r="F52" s="18">
        <f t="shared" si="6"/>
        <v>0</v>
      </c>
      <c r="H52" s="1" t="s">
        <v>81</v>
      </c>
    </row>
    <row r="53" spans="1:12" ht="16.149999999999999" customHeight="1" x14ac:dyDescent="0.2">
      <c r="C53" s="5" t="s">
        <v>14</v>
      </c>
      <c r="D53" s="5">
        <v>0</v>
      </c>
      <c r="E53" s="18">
        <v>30</v>
      </c>
      <c r="F53" s="18">
        <f t="shared" si="6"/>
        <v>0</v>
      </c>
      <c r="H53" s="1" t="s">
        <v>82</v>
      </c>
    </row>
    <row r="54" spans="1:12" ht="16.149999999999999" customHeight="1" x14ac:dyDescent="0.2">
      <c r="C54" s="5" t="s">
        <v>15</v>
      </c>
      <c r="D54" s="5">
        <v>0</v>
      </c>
      <c r="E54" s="18">
        <v>14</v>
      </c>
      <c r="F54" s="18">
        <f t="shared" si="6"/>
        <v>0</v>
      </c>
    </row>
    <row r="55" spans="1:12" ht="16.149999999999999" customHeight="1" x14ac:dyDescent="0.2">
      <c r="A55" s="19" t="s">
        <v>23</v>
      </c>
      <c r="B55" s="19"/>
      <c r="C55" s="19"/>
      <c r="D55" s="20"/>
      <c r="E55" s="42"/>
      <c r="F55" s="29">
        <f>SUM(F47:F54)</f>
        <v>0</v>
      </c>
      <c r="G55" s="43"/>
    </row>
    <row r="56" spans="1:12" ht="16.149999999999999" customHeight="1" x14ac:dyDescent="0.2">
      <c r="D56" s="5"/>
      <c r="E56" s="42"/>
      <c r="F56" s="5"/>
      <c r="G56" s="43"/>
    </row>
    <row r="57" spans="1:12" ht="16.149999999999999" customHeight="1" x14ac:dyDescent="0.2">
      <c r="C57" s="5" t="s">
        <v>30</v>
      </c>
      <c r="D57" s="5">
        <v>0</v>
      </c>
      <c r="E57" s="22">
        <v>0.16300000000000001</v>
      </c>
      <c r="F57" s="18">
        <f t="shared" ref="F57:F58" si="7">+D57*E57</f>
        <v>0</v>
      </c>
      <c r="G57" s="45"/>
      <c r="H57" s="1" t="s">
        <v>170</v>
      </c>
      <c r="L57" s="45"/>
    </row>
    <row r="58" spans="1:12" ht="16.149999999999999" customHeight="1" x14ac:dyDescent="0.2">
      <c r="C58" s="5" t="s">
        <v>36</v>
      </c>
      <c r="D58" s="5">
        <v>0</v>
      </c>
      <c r="E58" s="22">
        <v>6.8000000000000005E-2</v>
      </c>
      <c r="F58" s="18">
        <f t="shared" si="7"/>
        <v>0</v>
      </c>
      <c r="G58" s="44"/>
      <c r="H58" s="1" t="s">
        <v>168</v>
      </c>
      <c r="L58" s="45"/>
    </row>
    <row r="59" spans="1:12" ht="16.149999999999999" customHeight="1" x14ac:dyDescent="0.2">
      <c r="D59" s="5"/>
      <c r="E59" s="42"/>
      <c r="F59" s="5"/>
      <c r="G59" s="43"/>
    </row>
    <row r="60" spans="1:12" ht="16.149999999999999" customHeight="1" x14ac:dyDescent="0.2">
      <c r="C60" s="12" t="s">
        <v>62</v>
      </c>
      <c r="D60" s="4" t="s">
        <v>76</v>
      </c>
      <c r="E60" s="4" t="s">
        <v>29</v>
      </c>
      <c r="F60" s="4" t="s">
        <v>95</v>
      </c>
      <c r="G60" s="43"/>
    </row>
    <row r="61" spans="1:12" ht="16.149999999999999" customHeight="1" x14ac:dyDescent="0.2">
      <c r="A61" s="14" t="s">
        <v>3</v>
      </c>
      <c r="B61" s="5" t="s">
        <v>4</v>
      </c>
      <c r="C61" s="5" t="s">
        <v>115</v>
      </c>
      <c r="D61" s="5">
        <v>0</v>
      </c>
      <c r="E61" s="18">
        <v>545</v>
      </c>
      <c r="F61" s="18">
        <f t="shared" ref="F61:F68" si="8">+D61*E61</f>
        <v>0</v>
      </c>
      <c r="G61" s="43"/>
      <c r="H61" s="1" t="s">
        <v>116</v>
      </c>
    </row>
    <row r="62" spans="1:12" ht="16.149999999999999" customHeight="1" x14ac:dyDescent="0.2">
      <c r="A62" s="14" t="s">
        <v>5</v>
      </c>
      <c r="B62" s="5" t="s">
        <v>6</v>
      </c>
      <c r="C62" s="5" t="s">
        <v>115</v>
      </c>
      <c r="D62" s="5">
        <v>0</v>
      </c>
      <c r="E62" s="18">
        <v>347</v>
      </c>
      <c r="F62" s="18">
        <f t="shared" si="8"/>
        <v>0</v>
      </c>
      <c r="G62" s="43"/>
      <c r="H62" s="1" t="s">
        <v>116</v>
      </c>
    </row>
    <row r="63" spans="1:12" ht="16.149999999999999" customHeight="1" x14ac:dyDescent="0.2">
      <c r="A63" s="14" t="s">
        <v>7</v>
      </c>
      <c r="B63" s="5" t="s">
        <v>8</v>
      </c>
      <c r="C63" s="5" t="s">
        <v>115</v>
      </c>
      <c r="D63" s="5">
        <v>0</v>
      </c>
      <c r="E63" s="18">
        <v>210</v>
      </c>
      <c r="F63" s="18">
        <f t="shared" si="8"/>
        <v>0</v>
      </c>
      <c r="G63" s="43"/>
      <c r="H63" s="1" t="s">
        <v>116</v>
      </c>
    </row>
    <row r="64" spans="1:12" ht="16.149999999999999" customHeight="1" x14ac:dyDescent="0.2">
      <c r="A64" s="14" t="s">
        <v>9</v>
      </c>
      <c r="B64" s="5" t="s">
        <v>10</v>
      </c>
      <c r="C64" s="5" t="s">
        <v>115</v>
      </c>
      <c r="D64" s="5">
        <v>0</v>
      </c>
      <c r="E64" s="18">
        <v>153</v>
      </c>
      <c r="F64" s="18">
        <f t="shared" si="8"/>
        <v>0</v>
      </c>
      <c r="G64" s="43"/>
      <c r="H64" s="1" t="s">
        <v>116</v>
      </c>
    </row>
    <row r="65" spans="1:305" ht="16.149999999999999" customHeight="1" x14ac:dyDescent="0.2">
      <c r="A65" s="14" t="s">
        <v>11</v>
      </c>
      <c r="B65" s="5" t="s">
        <v>12</v>
      </c>
      <c r="C65" s="5" t="s">
        <v>115</v>
      </c>
      <c r="D65" s="5">
        <v>0</v>
      </c>
      <c r="E65" s="18">
        <v>85</v>
      </c>
      <c r="F65" s="18">
        <f t="shared" si="8"/>
        <v>0</v>
      </c>
      <c r="G65" s="43"/>
      <c r="H65" s="1" t="s">
        <v>116</v>
      </c>
    </row>
    <row r="66" spans="1:305" ht="16.149999999999999" customHeight="1" x14ac:dyDescent="0.2">
      <c r="C66" s="5" t="s">
        <v>111</v>
      </c>
      <c r="D66" s="5">
        <v>0</v>
      </c>
      <c r="E66" s="18">
        <v>42</v>
      </c>
      <c r="F66" s="18">
        <f t="shared" si="8"/>
        <v>0</v>
      </c>
      <c r="G66" s="43"/>
      <c r="H66" s="1" t="s">
        <v>81</v>
      </c>
    </row>
    <row r="67" spans="1:305" ht="16.149999999999999" customHeight="1" x14ac:dyDescent="0.2">
      <c r="C67" s="5" t="s">
        <v>112</v>
      </c>
      <c r="D67" s="5">
        <v>0</v>
      </c>
      <c r="E67" s="18">
        <v>21</v>
      </c>
      <c r="F67" s="18">
        <f t="shared" si="8"/>
        <v>0</v>
      </c>
      <c r="G67" s="43"/>
      <c r="H67" s="1" t="s">
        <v>82</v>
      </c>
    </row>
    <row r="68" spans="1:305" ht="16.149999999999999" customHeight="1" x14ac:dyDescent="0.2">
      <c r="C68" s="5" t="s">
        <v>113</v>
      </c>
      <c r="D68" s="5">
        <v>0</v>
      </c>
      <c r="E68" s="18">
        <v>7</v>
      </c>
      <c r="F68" s="18">
        <f t="shared" si="8"/>
        <v>0</v>
      </c>
      <c r="G68" s="43"/>
    </row>
    <row r="69" spans="1:305" ht="16.149999999999999" customHeight="1" x14ac:dyDescent="0.2">
      <c r="A69" s="19" t="s">
        <v>23</v>
      </c>
      <c r="B69" s="19"/>
      <c r="C69" s="19"/>
      <c r="D69" s="20"/>
      <c r="E69" s="42"/>
      <c r="F69" s="29">
        <f>SUM(F61:F68)</f>
        <v>0</v>
      </c>
      <c r="G69" s="43"/>
    </row>
    <row r="70" spans="1:305" ht="16.149999999999999" customHeight="1" x14ac:dyDescent="0.2">
      <c r="A70" s="19"/>
      <c r="B70" s="19"/>
      <c r="C70" s="19"/>
      <c r="D70" s="20"/>
      <c r="E70" s="42"/>
      <c r="F70" s="29"/>
      <c r="G70" s="43"/>
    </row>
    <row r="71" spans="1:305" ht="16.149999999999999" customHeight="1" x14ac:dyDescent="0.2">
      <c r="A71" s="19"/>
      <c r="B71" s="19"/>
      <c r="C71" s="5" t="s">
        <v>128</v>
      </c>
      <c r="D71" s="5">
        <v>0</v>
      </c>
      <c r="E71" s="22">
        <v>6.8000000000000005E-2</v>
      </c>
      <c r="F71" s="18">
        <f t="shared" ref="F71" si="9">+D71*E71</f>
        <v>0</v>
      </c>
      <c r="G71" s="43"/>
      <c r="H71" s="23" t="s">
        <v>134</v>
      </c>
    </row>
    <row r="72" spans="1:305" ht="16.149999999999999" customHeight="1" x14ac:dyDescent="0.2">
      <c r="A72" s="19"/>
      <c r="B72" s="19"/>
      <c r="C72" s="19"/>
      <c r="D72" s="20"/>
      <c r="E72" s="42"/>
      <c r="F72" s="29"/>
      <c r="G72" s="43"/>
    </row>
    <row r="73" spans="1:305" ht="16.149999999999999" customHeight="1" x14ac:dyDescent="0.2">
      <c r="C73" s="12" t="s">
        <v>117</v>
      </c>
      <c r="D73" s="4" t="s">
        <v>76</v>
      </c>
      <c r="E73" s="4" t="s">
        <v>29</v>
      </c>
      <c r="F73" s="4" t="s">
        <v>95</v>
      </c>
      <c r="G73" s="46"/>
      <c r="H73" s="17"/>
      <c r="I73" s="27"/>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row>
    <row r="74" spans="1:305" ht="16.149999999999999" customHeight="1" x14ac:dyDescent="0.2">
      <c r="A74" s="14" t="s">
        <v>3</v>
      </c>
      <c r="B74" s="5" t="s">
        <v>4</v>
      </c>
      <c r="C74" s="5" t="s">
        <v>118</v>
      </c>
      <c r="D74" s="5">
        <v>0</v>
      </c>
      <c r="E74" s="18">
        <v>546</v>
      </c>
      <c r="F74" s="18">
        <f>+D74*E74</f>
        <v>0</v>
      </c>
      <c r="G74" s="46"/>
      <c r="H74" s="1" t="s">
        <v>169</v>
      </c>
      <c r="I74" s="27"/>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row>
    <row r="75" spans="1:305" ht="16.149999999999999" customHeight="1" x14ac:dyDescent="0.2">
      <c r="A75" s="14" t="s">
        <v>5</v>
      </c>
      <c r="B75" s="5" t="s">
        <v>6</v>
      </c>
      <c r="C75" s="5" t="s">
        <v>118</v>
      </c>
      <c r="D75" s="5">
        <v>0</v>
      </c>
      <c r="E75" s="18">
        <v>378</v>
      </c>
      <c r="F75" s="18">
        <f t="shared" ref="F75:F81" si="10">+D75*E75</f>
        <v>0</v>
      </c>
      <c r="G75" s="46"/>
      <c r="H75" s="1" t="s">
        <v>169</v>
      </c>
      <c r="I75" s="27"/>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row>
    <row r="76" spans="1:305" ht="16.149999999999999" customHeight="1" x14ac:dyDescent="0.2">
      <c r="A76" s="14" t="s">
        <v>7</v>
      </c>
      <c r="B76" s="5" t="s">
        <v>8</v>
      </c>
      <c r="C76" s="5" t="s">
        <v>118</v>
      </c>
      <c r="D76" s="5">
        <v>0</v>
      </c>
      <c r="E76" s="18">
        <v>273</v>
      </c>
      <c r="F76" s="18">
        <f t="shared" si="10"/>
        <v>0</v>
      </c>
      <c r="G76" s="46"/>
      <c r="H76" s="1" t="s">
        <v>169</v>
      </c>
      <c r="I76" s="27"/>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row>
    <row r="77" spans="1:305" ht="16.149999999999999" customHeight="1" x14ac:dyDescent="0.2">
      <c r="A77" s="14" t="s">
        <v>9</v>
      </c>
      <c r="B77" s="5" t="s">
        <v>10</v>
      </c>
      <c r="C77" s="5" t="s">
        <v>118</v>
      </c>
      <c r="D77" s="5">
        <v>0</v>
      </c>
      <c r="E77" s="18">
        <v>194</v>
      </c>
      <c r="F77" s="18">
        <f t="shared" si="10"/>
        <v>0</v>
      </c>
      <c r="G77" s="46"/>
      <c r="H77" s="1" t="s">
        <v>169</v>
      </c>
      <c r="I77" s="27"/>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row>
    <row r="78" spans="1:305" ht="16.149999999999999" customHeight="1" x14ac:dyDescent="0.2">
      <c r="A78" s="14" t="s">
        <v>11</v>
      </c>
      <c r="B78" s="5" t="s">
        <v>12</v>
      </c>
      <c r="C78" s="5" t="s">
        <v>118</v>
      </c>
      <c r="D78" s="5">
        <v>0</v>
      </c>
      <c r="E78" s="18">
        <v>158</v>
      </c>
      <c r="F78" s="18">
        <f t="shared" si="10"/>
        <v>0</v>
      </c>
      <c r="G78" s="46"/>
      <c r="H78" s="1" t="s">
        <v>169</v>
      </c>
      <c r="I78" s="27"/>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c r="IW78" s="5"/>
      <c r="IX78" s="5"/>
      <c r="IY78" s="5"/>
      <c r="IZ78" s="5"/>
      <c r="JA78" s="5"/>
      <c r="JB78" s="5"/>
      <c r="JC78" s="5"/>
      <c r="JD78" s="5"/>
      <c r="JE78" s="5"/>
      <c r="JF78" s="5"/>
      <c r="JG78" s="5"/>
      <c r="JH78" s="5"/>
      <c r="JI78" s="5"/>
      <c r="JJ78" s="5"/>
      <c r="JK78" s="5"/>
      <c r="JL78" s="5"/>
      <c r="JM78" s="5"/>
      <c r="JN78" s="5"/>
      <c r="JO78" s="5"/>
      <c r="JP78" s="5"/>
      <c r="JQ78" s="5"/>
      <c r="JR78" s="5"/>
      <c r="JS78" s="5"/>
      <c r="JT78" s="5"/>
      <c r="JU78" s="5"/>
      <c r="JV78" s="5"/>
      <c r="JW78" s="5"/>
      <c r="JX78" s="5"/>
      <c r="JY78" s="5"/>
      <c r="JZ78" s="5"/>
      <c r="KA78" s="5"/>
      <c r="KB78" s="5"/>
      <c r="KC78" s="5"/>
      <c r="KD78" s="5"/>
      <c r="KE78" s="5"/>
      <c r="KF78" s="5"/>
      <c r="KG78" s="5"/>
      <c r="KH78" s="5"/>
      <c r="KI78" s="5"/>
      <c r="KJ78" s="5"/>
      <c r="KK78" s="5"/>
      <c r="KL78" s="5"/>
      <c r="KM78" s="5"/>
      <c r="KN78" s="5"/>
      <c r="KO78" s="5"/>
      <c r="KP78" s="5"/>
      <c r="KQ78" s="5"/>
      <c r="KR78" s="5"/>
      <c r="KS78" s="5"/>
    </row>
    <row r="79" spans="1:305" ht="16.149999999999999" customHeight="1" x14ac:dyDescent="0.2">
      <c r="C79" s="5" t="s">
        <v>13</v>
      </c>
      <c r="D79" s="5">
        <v>0</v>
      </c>
      <c r="E79" s="18">
        <v>79</v>
      </c>
      <c r="F79" s="18">
        <f t="shared" si="10"/>
        <v>0</v>
      </c>
      <c r="G79" s="46"/>
      <c r="H79" s="1" t="s">
        <v>81</v>
      </c>
      <c r="I79" s="27"/>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row>
    <row r="80" spans="1:305" ht="16.149999999999999" customHeight="1" x14ac:dyDescent="0.2">
      <c r="C80" s="5" t="s">
        <v>14</v>
      </c>
      <c r="D80" s="5">
        <v>0</v>
      </c>
      <c r="E80" s="18">
        <v>39</v>
      </c>
      <c r="F80" s="18">
        <f t="shared" si="10"/>
        <v>0</v>
      </c>
      <c r="G80" s="46"/>
      <c r="H80" s="1" t="s">
        <v>82</v>
      </c>
      <c r="I80" s="27"/>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c r="IW80" s="5"/>
      <c r="IX80" s="5"/>
      <c r="IY80" s="5"/>
      <c r="IZ80" s="5"/>
      <c r="JA80" s="5"/>
      <c r="JB80" s="5"/>
      <c r="JC80" s="5"/>
      <c r="JD80" s="5"/>
      <c r="JE80" s="5"/>
      <c r="JF80" s="5"/>
      <c r="JG80" s="5"/>
      <c r="JH80" s="5"/>
      <c r="JI80" s="5"/>
      <c r="JJ80" s="5"/>
      <c r="JK80" s="5"/>
      <c r="JL80" s="5"/>
      <c r="JM80" s="5"/>
      <c r="JN80" s="5"/>
      <c r="JO80" s="5"/>
      <c r="JP80" s="5"/>
      <c r="JQ80" s="5"/>
      <c r="JR80" s="5"/>
      <c r="JS80" s="5"/>
      <c r="JT80" s="5"/>
      <c r="JU80" s="5"/>
      <c r="JV80" s="5"/>
      <c r="JW80" s="5"/>
      <c r="JX80" s="5"/>
      <c r="JY80" s="5"/>
      <c r="JZ80" s="5"/>
      <c r="KA80" s="5"/>
      <c r="KB80" s="5"/>
      <c r="KC80" s="5"/>
      <c r="KD80" s="5"/>
      <c r="KE80" s="5"/>
      <c r="KF80" s="5"/>
      <c r="KG80" s="5"/>
      <c r="KH80" s="5"/>
      <c r="KI80" s="5"/>
      <c r="KJ80" s="5"/>
      <c r="KK80" s="5"/>
      <c r="KL80" s="5"/>
      <c r="KM80" s="5"/>
      <c r="KN80" s="5"/>
      <c r="KO80" s="5"/>
      <c r="KP80" s="5"/>
      <c r="KQ80" s="5"/>
      <c r="KR80" s="5"/>
      <c r="KS80" s="5"/>
    </row>
    <row r="81" spans="1:305" ht="16.149999999999999" customHeight="1" x14ac:dyDescent="0.2">
      <c r="C81" s="5" t="s">
        <v>15</v>
      </c>
      <c r="D81" s="5">
        <v>0</v>
      </c>
      <c r="E81" s="18">
        <v>16</v>
      </c>
      <c r="F81" s="18">
        <f t="shared" si="10"/>
        <v>0</v>
      </c>
      <c r="G81" s="46"/>
      <c r="I81" s="27"/>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row>
    <row r="82" spans="1:305" ht="16.149999999999999" customHeight="1" x14ac:dyDescent="0.2">
      <c r="A82" s="19" t="s">
        <v>23</v>
      </c>
      <c r="B82" s="19"/>
      <c r="C82" s="19"/>
      <c r="D82" s="20"/>
      <c r="E82" s="28"/>
      <c r="F82" s="29">
        <f>SUM(F74:F81)</f>
        <v>0</v>
      </c>
      <c r="G82" s="46"/>
      <c r="I82" s="27"/>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c r="IW82" s="5"/>
      <c r="IX82" s="5"/>
      <c r="IY82" s="5"/>
      <c r="IZ82" s="5"/>
      <c r="JA82" s="5"/>
      <c r="JB82" s="5"/>
      <c r="JC82" s="5"/>
      <c r="JD82" s="5"/>
      <c r="JE82" s="5"/>
      <c r="JF82" s="5"/>
      <c r="JG82" s="5"/>
      <c r="JH82" s="5"/>
      <c r="JI82" s="5"/>
      <c r="JJ82" s="5"/>
      <c r="JK82" s="5"/>
      <c r="JL82" s="5"/>
      <c r="JM82" s="5"/>
      <c r="JN82" s="5"/>
      <c r="JO82" s="5"/>
      <c r="JP82" s="5"/>
      <c r="JQ82" s="5"/>
      <c r="JR82" s="5"/>
      <c r="JS82" s="5"/>
      <c r="JT82" s="5"/>
      <c r="JU82" s="5"/>
      <c r="JV82" s="5"/>
      <c r="JW82" s="5"/>
      <c r="JX82" s="5"/>
      <c r="JY82" s="5"/>
      <c r="JZ82" s="5"/>
      <c r="KA82" s="5"/>
      <c r="KB82" s="5"/>
      <c r="KC82" s="5"/>
      <c r="KD82" s="5"/>
      <c r="KE82" s="5"/>
      <c r="KF82" s="5"/>
      <c r="KG82" s="5"/>
      <c r="KH82" s="5"/>
      <c r="KI82" s="5"/>
      <c r="KJ82" s="5"/>
      <c r="KK82" s="5"/>
      <c r="KL82" s="5"/>
      <c r="KM82" s="5"/>
      <c r="KN82" s="5"/>
      <c r="KO82" s="5"/>
      <c r="KP82" s="5"/>
      <c r="KQ82" s="5"/>
      <c r="KR82" s="5"/>
      <c r="KS82" s="5"/>
    </row>
    <row r="83" spans="1:305" ht="16.149999999999999" customHeight="1" x14ac:dyDescent="0.2">
      <c r="A83" s="19"/>
      <c r="B83" s="19"/>
      <c r="C83" s="19"/>
      <c r="D83" s="20"/>
      <c r="E83" s="28"/>
      <c r="F83" s="29"/>
      <c r="G83" s="46"/>
      <c r="I83" s="27"/>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c r="IV83" s="5"/>
      <c r="IW83" s="5"/>
      <c r="IX83" s="5"/>
      <c r="IY83" s="5"/>
      <c r="IZ83" s="5"/>
      <c r="JA83" s="5"/>
      <c r="JB83" s="5"/>
      <c r="JC83" s="5"/>
      <c r="JD83" s="5"/>
      <c r="JE83" s="5"/>
      <c r="JF83" s="5"/>
      <c r="JG83" s="5"/>
      <c r="JH83" s="5"/>
      <c r="JI83" s="5"/>
      <c r="JJ83" s="5"/>
      <c r="JK83" s="5"/>
      <c r="JL83" s="5"/>
      <c r="JM83" s="5"/>
      <c r="JN83" s="5"/>
      <c r="JO83" s="5"/>
      <c r="JP83" s="5"/>
      <c r="JQ83" s="5"/>
      <c r="JR83" s="5"/>
      <c r="JS83" s="5"/>
      <c r="JT83" s="5"/>
      <c r="JU83" s="5"/>
      <c r="JV83" s="5"/>
      <c r="JW83" s="5"/>
      <c r="JX83" s="5"/>
      <c r="JY83" s="5"/>
      <c r="JZ83" s="5"/>
      <c r="KA83" s="5"/>
      <c r="KB83" s="5"/>
      <c r="KC83" s="5"/>
      <c r="KD83" s="5"/>
      <c r="KE83" s="5"/>
      <c r="KF83" s="5"/>
      <c r="KG83" s="5"/>
      <c r="KH83" s="5"/>
      <c r="KI83" s="5"/>
      <c r="KJ83" s="5"/>
      <c r="KK83" s="5"/>
      <c r="KL83" s="5"/>
      <c r="KM83" s="5"/>
      <c r="KN83" s="5"/>
      <c r="KO83" s="5"/>
      <c r="KP83" s="5"/>
      <c r="KQ83" s="5"/>
      <c r="KR83" s="5"/>
      <c r="KS83" s="5"/>
    </row>
    <row r="84" spans="1:305" ht="16.149999999999999" customHeight="1" x14ac:dyDescent="0.2">
      <c r="A84" s="19"/>
      <c r="B84" s="19"/>
      <c r="C84" s="5" t="s">
        <v>130</v>
      </c>
      <c r="D84" s="5">
        <v>0</v>
      </c>
      <c r="E84" s="22">
        <v>6.8000000000000005E-2</v>
      </c>
      <c r="F84" s="18">
        <f t="shared" ref="F84" si="11">+D84*E84</f>
        <v>0</v>
      </c>
      <c r="G84" s="46"/>
      <c r="H84" s="23" t="s">
        <v>131</v>
      </c>
      <c r="I84" s="27"/>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c r="IW84" s="5"/>
      <c r="IX84" s="5"/>
      <c r="IY84" s="5"/>
      <c r="IZ84" s="5"/>
      <c r="JA84" s="5"/>
      <c r="JB84" s="5"/>
      <c r="JC84" s="5"/>
      <c r="JD84" s="5"/>
      <c r="JE84" s="5"/>
      <c r="JF84" s="5"/>
      <c r="JG84" s="5"/>
      <c r="JH84" s="5"/>
      <c r="JI84" s="5"/>
      <c r="JJ84" s="5"/>
      <c r="JK84" s="5"/>
      <c r="JL84" s="5"/>
      <c r="JM84" s="5"/>
      <c r="JN84" s="5"/>
      <c r="JO84" s="5"/>
      <c r="JP84" s="5"/>
      <c r="JQ84" s="5"/>
      <c r="JR84" s="5"/>
      <c r="JS84" s="5"/>
      <c r="JT84" s="5"/>
      <c r="JU84" s="5"/>
      <c r="JV84" s="5"/>
      <c r="JW84" s="5"/>
      <c r="JX84" s="5"/>
      <c r="JY84" s="5"/>
      <c r="JZ84" s="5"/>
      <c r="KA84" s="5"/>
      <c r="KB84" s="5"/>
      <c r="KC84" s="5"/>
      <c r="KD84" s="5"/>
      <c r="KE84" s="5"/>
      <c r="KF84" s="5"/>
      <c r="KG84" s="5"/>
      <c r="KH84" s="5"/>
      <c r="KI84" s="5"/>
      <c r="KJ84" s="5"/>
      <c r="KK84" s="5"/>
      <c r="KL84" s="5"/>
      <c r="KM84" s="5"/>
      <c r="KN84" s="5"/>
      <c r="KO84" s="5"/>
      <c r="KP84" s="5"/>
      <c r="KQ84" s="5"/>
      <c r="KR84" s="5"/>
      <c r="KS84" s="5"/>
    </row>
    <row r="85" spans="1:305" ht="16.149999999999999" customHeight="1" x14ac:dyDescent="0.2">
      <c r="D85" s="18"/>
      <c r="E85" s="18"/>
      <c r="F85" s="5"/>
      <c r="I85" s="27"/>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c r="IO85" s="5"/>
      <c r="IP85" s="5"/>
      <c r="IQ85" s="5"/>
      <c r="IR85" s="5"/>
      <c r="IS85" s="5"/>
      <c r="IT85" s="5"/>
      <c r="IU85" s="5"/>
      <c r="IV85" s="5"/>
      <c r="IW85" s="5"/>
      <c r="IX85" s="5"/>
      <c r="IY85" s="5"/>
      <c r="IZ85" s="5"/>
      <c r="JA85" s="5"/>
      <c r="JB85" s="5"/>
      <c r="JC85" s="5"/>
      <c r="JD85" s="5"/>
      <c r="JE85" s="5"/>
      <c r="JF85" s="5"/>
      <c r="JG85" s="5"/>
      <c r="JH85" s="5"/>
      <c r="JI85" s="5"/>
      <c r="JJ85" s="5"/>
      <c r="JK85" s="5"/>
      <c r="JL85" s="5"/>
      <c r="JM85" s="5"/>
      <c r="JN85" s="5"/>
      <c r="JO85" s="5"/>
      <c r="JP85" s="5"/>
      <c r="JQ85" s="5"/>
      <c r="JR85" s="5"/>
      <c r="JS85" s="5"/>
      <c r="JT85" s="5"/>
      <c r="JU85" s="5"/>
      <c r="JV85" s="5"/>
      <c r="JW85" s="5"/>
      <c r="JX85" s="5"/>
      <c r="JY85" s="5"/>
      <c r="JZ85" s="5"/>
      <c r="KA85" s="5"/>
      <c r="KB85" s="5"/>
      <c r="KC85" s="5"/>
      <c r="KD85" s="5"/>
      <c r="KE85" s="5"/>
      <c r="KF85" s="5"/>
      <c r="KG85" s="5"/>
      <c r="KH85" s="5"/>
      <c r="KI85" s="5"/>
      <c r="KJ85" s="5"/>
      <c r="KK85" s="5"/>
      <c r="KL85" s="5"/>
      <c r="KM85" s="5"/>
      <c r="KN85" s="5"/>
      <c r="KO85" s="5"/>
      <c r="KP85" s="5"/>
      <c r="KQ85" s="5"/>
      <c r="KR85" s="5"/>
      <c r="KS85" s="5"/>
    </row>
    <row r="86" spans="1:305" ht="16.149999999999999" customHeight="1" x14ac:dyDescent="0.2">
      <c r="C86" s="12" t="s">
        <v>119</v>
      </c>
      <c r="D86" s="4" t="s">
        <v>76</v>
      </c>
      <c r="E86" s="4" t="s">
        <v>29</v>
      </c>
      <c r="F86" s="4" t="s">
        <v>95</v>
      </c>
      <c r="I86" s="27"/>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c r="IV86" s="5"/>
      <c r="IW86" s="5"/>
      <c r="IX86" s="5"/>
      <c r="IY86" s="5"/>
      <c r="IZ86" s="5"/>
      <c r="JA86" s="5"/>
      <c r="JB86" s="5"/>
      <c r="JC86" s="5"/>
      <c r="JD86" s="5"/>
      <c r="JE86" s="5"/>
      <c r="JF86" s="5"/>
      <c r="JG86" s="5"/>
      <c r="JH86" s="5"/>
      <c r="JI86" s="5"/>
      <c r="JJ86" s="5"/>
      <c r="JK86" s="5"/>
      <c r="JL86" s="5"/>
      <c r="JM86" s="5"/>
      <c r="JN86" s="5"/>
      <c r="JO86" s="5"/>
      <c r="JP86" s="5"/>
      <c r="JQ86" s="5"/>
      <c r="JR86" s="5"/>
      <c r="JS86" s="5"/>
      <c r="JT86" s="5"/>
      <c r="JU86" s="5"/>
      <c r="JV86" s="5"/>
      <c r="JW86" s="5"/>
      <c r="JX86" s="5"/>
      <c r="JY86" s="5"/>
      <c r="JZ86" s="5"/>
      <c r="KA86" s="5"/>
      <c r="KB86" s="5"/>
      <c r="KC86" s="5"/>
      <c r="KD86" s="5"/>
      <c r="KE86" s="5"/>
      <c r="KF86" s="5"/>
      <c r="KG86" s="5"/>
      <c r="KH86" s="5"/>
      <c r="KI86" s="5"/>
      <c r="KJ86" s="5"/>
      <c r="KK86" s="5"/>
      <c r="KL86" s="5"/>
      <c r="KM86" s="5"/>
      <c r="KN86" s="5"/>
      <c r="KO86" s="5"/>
      <c r="KP86" s="5"/>
      <c r="KQ86" s="5"/>
      <c r="KR86" s="5"/>
      <c r="KS86" s="5"/>
    </row>
    <row r="87" spans="1:305" ht="16.149999999999999" customHeight="1" x14ac:dyDescent="0.2">
      <c r="A87" s="14" t="s">
        <v>3</v>
      </c>
      <c r="B87" s="5" t="s">
        <v>4</v>
      </c>
      <c r="C87" s="5" t="s">
        <v>120</v>
      </c>
      <c r="D87" s="5">
        <v>0</v>
      </c>
      <c r="E87" s="18">
        <v>273</v>
      </c>
      <c r="F87" s="18">
        <f>+D87*E87</f>
        <v>0</v>
      </c>
      <c r="H87" s="1" t="s">
        <v>124</v>
      </c>
      <c r="I87" s="27"/>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c r="IW87" s="5"/>
      <c r="IX87" s="5"/>
      <c r="IY87" s="5"/>
      <c r="IZ87" s="5"/>
      <c r="JA87" s="5"/>
      <c r="JB87" s="5"/>
      <c r="JC87" s="5"/>
      <c r="JD87" s="5"/>
      <c r="JE87" s="5"/>
      <c r="JF87" s="5"/>
      <c r="JG87" s="5"/>
      <c r="JH87" s="5"/>
      <c r="JI87" s="5"/>
      <c r="JJ87" s="5"/>
      <c r="JK87" s="5"/>
      <c r="JL87" s="5"/>
      <c r="JM87" s="5"/>
      <c r="JN87" s="5"/>
      <c r="JO87" s="5"/>
      <c r="JP87" s="5"/>
      <c r="JQ87" s="5"/>
      <c r="JR87" s="5"/>
      <c r="JS87" s="5"/>
      <c r="JT87" s="5"/>
      <c r="JU87" s="5"/>
      <c r="JV87" s="5"/>
      <c r="JW87" s="5"/>
      <c r="JX87" s="5"/>
      <c r="JY87" s="5"/>
      <c r="JZ87" s="5"/>
      <c r="KA87" s="5"/>
      <c r="KB87" s="5"/>
      <c r="KC87" s="5"/>
      <c r="KD87" s="5"/>
      <c r="KE87" s="5"/>
      <c r="KF87" s="5"/>
      <c r="KG87" s="5"/>
      <c r="KH87" s="5"/>
      <c r="KI87" s="5"/>
      <c r="KJ87" s="5"/>
      <c r="KK87" s="5"/>
      <c r="KL87" s="5"/>
      <c r="KM87" s="5"/>
      <c r="KN87" s="5"/>
      <c r="KO87" s="5"/>
      <c r="KP87" s="5"/>
      <c r="KQ87" s="5"/>
      <c r="KR87" s="5"/>
      <c r="KS87" s="5"/>
    </row>
    <row r="88" spans="1:305" ht="16.149999999999999" customHeight="1" x14ac:dyDescent="0.2">
      <c r="A88" s="14" t="s">
        <v>5</v>
      </c>
      <c r="B88" s="5" t="s">
        <v>6</v>
      </c>
      <c r="C88" s="5" t="s">
        <v>120</v>
      </c>
      <c r="D88" s="5">
        <v>0</v>
      </c>
      <c r="E88" s="18">
        <v>194</v>
      </c>
      <c r="F88" s="18">
        <f t="shared" ref="F88:F94" si="12">+D88*E88</f>
        <v>0</v>
      </c>
      <c r="H88" s="1" t="s">
        <v>124</v>
      </c>
      <c r="I88" s="27"/>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c r="IW88" s="5"/>
      <c r="IX88" s="5"/>
      <c r="IY88" s="5"/>
      <c r="IZ88" s="5"/>
      <c r="JA88" s="5"/>
      <c r="JB88" s="5"/>
      <c r="JC88" s="5"/>
      <c r="JD88" s="5"/>
      <c r="JE88" s="5"/>
      <c r="JF88" s="5"/>
      <c r="JG88" s="5"/>
      <c r="JH88" s="5"/>
      <c r="JI88" s="5"/>
      <c r="JJ88" s="5"/>
      <c r="JK88" s="5"/>
      <c r="JL88" s="5"/>
      <c r="JM88" s="5"/>
      <c r="JN88" s="5"/>
      <c r="JO88" s="5"/>
      <c r="JP88" s="5"/>
      <c r="JQ88" s="5"/>
      <c r="JR88" s="5"/>
      <c r="JS88" s="5"/>
      <c r="JT88" s="5"/>
      <c r="JU88" s="5"/>
      <c r="JV88" s="5"/>
      <c r="JW88" s="5"/>
      <c r="JX88" s="5"/>
      <c r="JY88" s="5"/>
      <c r="JZ88" s="5"/>
      <c r="KA88" s="5"/>
      <c r="KB88" s="5"/>
      <c r="KC88" s="5"/>
      <c r="KD88" s="5"/>
      <c r="KE88" s="5"/>
      <c r="KF88" s="5"/>
      <c r="KG88" s="5"/>
      <c r="KH88" s="5"/>
      <c r="KI88" s="5"/>
      <c r="KJ88" s="5"/>
      <c r="KK88" s="5"/>
      <c r="KL88" s="5"/>
      <c r="KM88" s="5"/>
      <c r="KN88" s="5"/>
      <c r="KO88" s="5"/>
      <c r="KP88" s="5"/>
      <c r="KQ88" s="5"/>
      <c r="KR88" s="5"/>
      <c r="KS88" s="5"/>
    </row>
    <row r="89" spans="1:305" ht="16.149999999999999" customHeight="1" x14ac:dyDescent="0.2">
      <c r="A89" s="14" t="s">
        <v>7</v>
      </c>
      <c r="B89" s="5" t="s">
        <v>8</v>
      </c>
      <c r="C89" s="5" t="s">
        <v>120</v>
      </c>
      <c r="D89" s="5">
        <v>0</v>
      </c>
      <c r="E89" s="18">
        <v>158</v>
      </c>
      <c r="F89" s="18">
        <f t="shared" si="12"/>
        <v>0</v>
      </c>
      <c r="H89" s="1" t="s">
        <v>124</v>
      </c>
      <c r="I89" s="27"/>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c r="IW89" s="5"/>
      <c r="IX89" s="5"/>
      <c r="IY89" s="5"/>
      <c r="IZ89" s="5"/>
      <c r="JA89" s="5"/>
      <c r="JB89" s="5"/>
      <c r="JC89" s="5"/>
      <c r="JD89" s="5"/>
      <c r="JE89" s="5"/>
      <c r="JF89" s="5"/>
      <c r="JG89" s="5"/>
      <c r="JH89" s="5"/>
      <c r="JI89" s="5"/>
      <c r="JJ89" s="5"/>
      <c r="JK89" s="5"/>
      <c r="JL89" s="5"/>
      <c r="JM89" s="5"/>
      <c r="JN89" s="5"/>
      <c r="JO89" s="5"/>
      <c r="JP89" s="5"/>
      <c r="JQ89" s="5"/>
      <c r="JR89" s="5"/>
      <c r="JS89" s="5"/>
      <c r="JT89" s="5"/>
      <c r="JU89" s="5"/>
      <c r="JV89" s="5"/>
      <c r="JW89" s="5"/>
      <c r="JX89" s="5"/>
      <c r="JY89" s="5"/>
      <c r="JZ89" s="5"/>
      <c r="KA89" s="5"/>
      <c r="KB89" s="5"/>
      <c r="KC89" s="5"/>
      <c r="KD89" s="5"/>
      <c r="KE89" s="5"/>
      <c r="KF89" s="5"/>
      <c r="KG89" s="5"/>
      <c r="KH89" s="5"/>
      <c r="KI89" s="5"/>
      <c r="KJ89" s="5"/>
      <c r="KK89" s="5"/>
      <c r="KL89" s="5"/>
      <c r="KM89" s="5"/>
      <c r="KN89" s="5"/>
      <c r="KO89" s="5"/>
      <c r="KP89" s="5"/>
      <c r="KQ89" s="5"/>
      <c r="KR89" s="5"/>
      <c r="KS89" s="5"/>
    </row>
    <row r="90" spans="1:305" ht="16.149999999999999" customHeight="1" x14ac:dyDescent="0.2">
      <c r="A90" s="14" t="s">
        <v>9</v>
      </c>
      <c r="B90" s="5" t="s">
        <v>10</v>
      </c>
      <c r="C90" s="5" t="s">
        <v>120</v>
      </c>
      <c r="D90" s="5">
        <v>0</v>
      </c>
      <c r="E90" s="18">
        <v>116</v>
      </c>
      <c r="F90" s="18">
        <f t="shared" si="12"/>
        <v>0</v>
      </c>
      <c r="H90" s="1" t="s">
        <v>124</v>
      </c>
      <c r="I90" s="27"/>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c r="IW90" s="5"/>
      <c r="IX90" s="5"/>
      <c r="IY90" s="5"/>
      <c r="IZ90" s="5"/>
      <c r="JA90" s="5"/>
      <c r="JB90" s="5"/>
      <c r="JC90" s="5"/>
      <c r="JD90" s="5"/>
      <c r="JE90" s="5"/>
      <c r="JF90" s="5"/>
      <c r="JG90" s="5"/>
      <c r="JH90" s="5"/>
      <c r="JI90" s="5"/>
      <c r="JJ90" s="5"/>
      <c r="JK90" s="5"/>
      <c r="JL90" s="5"/>
      <c r="JM90" s="5"/>
      <c r="JN90" s="5"/>
      <c r="JO90" s="5"/>
      <c r="JP90" s="5"/>
      <c r="JQ90" s="5"/>
      <c r="JR90" s="5"/>
      <c r="JS90" s="5"/>
      <c r="JT90" s="5"/>
      <c r="JU90" s="5"/>
      <c r="JV90" s="5"/>
      <c r="JW90" s="5"/>
      <c r="JX90" s="5"/>
      <c r="JY90" s="5"/>
      <c r="JZ90" s="5"/>
      <c r="KA90" s="5"/>
      <c r="KB90" s="5"/>
      <c r="KC90" s="5"/>
      <c r="KD90" s="5"/>
      <c r="KE90" s="5"/>
      <c r="KF90" s="5"/>
      <c r="KG90" s="5"/>
      <c r="KH90" s="5"/>
      <c r="KI90" s="5"/>
      <c r="KJ90" s="5"/>
      <c r="KK90" s="5"/>
      <c r="KL90" s="5"/>
      <c r="KM90" s="5"/>
      <c r="KN90" s="5"/>
      <c r="KO90" s="5"/>
      <c r="KP90" s="5"/>
      <c r="KQ90" s="5"/>
      <c r="KR90" s="5"/>
      <c r="KS90" s="5"/>
    </row>
    <row r="91" spans="1:305" ht="16.149999999999999" customHeight="1" x14ac:dyDescent="0.2">
      <c r="A91" s="14" t="s">
        <v>11</v>
      </c>
      <c r="B91" s="5" t="s">
        <v>12</v>
      </c>
      <c r="C91" s="5" t="s">
        <v>120</v>
      </c>
      <c r="D91" s="5">
        <v>0</v>
      </c>
      <c r="E91" s="18">
        <v>95</v>
      </c>
      <c r="F91" s="18">
        <f t="shared" si="12"/>
        <v>0</v>
      </c>
      <c r="H91" s="1" t="s">
        <v>124</v>
      </c>
      <c r="I91" s="27"/>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c r="IT91" s="5"/>
      <c r="IU91" s="5"/>
      <c r="IV91" s="5"/>
      <c r="IW91" s="5"/>
      <c r="IX91" s="5"/>
      <c r="IY91" s="5"/>
      <c r="IZ91" s="5"/>
      <c r="JA91" s="5"/>
      <c r="JB91" s="5"/>
      <c r="JC91" s="5"/>
      <c r="JD91" s="5"/>
      <c r="JE91" s="5"/>
      <c r="JF91" s="5"/>
      <c r="JG91" s="5"/>
      <c r="JH91" s="5"/>
      <c r="JI91" s="5"/>
      <c r="JJ91" s="5"/>
      <c r="JK91" s="5"/>
      <c r="JL91" s="5"/>
      <c r="JM91" s="5"/>
      <c r="JN91" s="5"/>
      <c r="JO91" s="5"/>
      <c r="JP91" s="5"/>
      <c r="JQ91" s="5"/>
      <c r="JR91" s="5"/>
      <c r="JS91" s="5"/>
      <c r="JT91" s="5"/>
      <c r="JU91" s="5"/>
      <c r="JV91" s="5"/>
      <c r="JW91" s="5"/>
      <c r="JX91" s="5"/>
      <c r="JY91" s="5"/>
      <c r="JZ91" s="5"/>
      <c r="KA91" s="5"/>
      <c r="KB91" s="5"/>
      <c r="KC91" s="5"/>
      <c r="KD91" s="5"/>
      <c r="KE91" s="5"/>
      <c r="KF91" s="5"/>
      <c r="KG91" s="5"/>
      <c r="KH91" s="5"/>
      <c r="KI91" s="5"/>
      <c r="KJ91" s="5"/>
      <c r="KK91" s="5"/>
      <c r="KL91" s="5"/>
      <c r="KM91" s="5"/>
      <c r="KN91" s="5"/>
      <c r="KO91" s="5"/>
      <c r="KP91" s="5"/>
      <c r="KQ91" s="5"/>
      <c r="KR91" s="5"/>
      <c r="KS91" s="5"/>
    </row>
    <row r="92" spans="1:305" ht="16.149999999999999" customHeight="1" x14ac:dyDescent="0.2">
      <c r="C92" s="5" t="s">
        <v>13</v>
      </c>
      <c r="D92" s="5">
        <v>0</v>
      </c>
      <c r="E92" s="18">
        <v>47</v>
      </c>
      <c r="F92" s="18">
        <f t="shared" si="12"/>
        <v>0</v>
      </c>
      <c r="H92" s="1" t="s">
        <v>81</v>
      </c>
      <c r="I92" s="27"/>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c r="IV92" s="5"/>
      <c r="IW92" s="5"/>
      <c r="IX92" s="5"/>
      <c r="IY92" s="5"/>
      <c r="IZ92" s="5"/>
      <c r="JA92" s="5"/>
      <c r="JB92" s="5"/>
      <c r="JC92" s="5"/>
      <c r="JD92" s="5"/>
      <c r="JE92" s="5"/>
      <c r="JF92" s="5"/>
      <c r="JG92" s="5"/>
      <c r="JH92" s="5"/>
      <c r="JI92" s="5"/>
      <c r="JJ92" s="5"/>
      <c r="JK92" s="5"/>
      <c r="JL92" s="5"/>
      <c r="JM92" s="5"/>
      <c r="JN92" s="5"/>
      <c r="JO92" s="5"/>
      <c r="JP92" s="5"/>
      <c r="JQ92" s="5"/>
      <c r="JR92" s="5"/>
      <c r="JS92" s="5"/>
      <c r="JT92" s="5"/>
      <c r="JU92" s="5"/>
      <c r="JV92" s="5"/>
      <c r="JW92" s="5"/>
      <c r="JX92" s="5"/>
      <c r="JY92" s="5"/>
      <c r="JZ92" s="5"/>
      <c r="KA92" s="5"/>
      <c r="KB92" s="5"/>
      <c r="KC92" s="5"/>
      <c r="KD92" s="5"/>
      <c r="KE92" s="5"/>
      <c r="KF92" s="5"/>
      <c r="KG92" s="5"/>
      <c r="KH92" s="5"/>
      <c r="KI92" s="5"/>
      <c r="KJ92" s="5"/>
      <c r="KK92" s="5"/>
      <c r="KL92" s="5"/>
      <c r="KM92" s="5"/>
      <c r="KN92" s="5"/>
      <c r="KO92" s="5"/>
      <c r="KP92" s="5"/>
      <c r="KQ92" s="5"/>
      <c r="KR92" s="5"/>
      <c r="KS92" s="5"/>
    </row>
    <row r="93" spans="1:305" ht="16.149999999999999" customHeight="1" x14ac:dyDescent="0.2">
      <c r="C93" s="5" t="s">
        <v>14</v>
      </c>
      <c r="D93" s="5">
        <v>0</v>
      </c>
      <c r="E93" s="18">
        <v>24</v>
      </c>
      <c r="F93" s="18">
        <f t="shared" si="12"/>
        <v>0</v>
      </c>
      <c r="H93" s="1" t="s">
        <v>82</v>
      </c>
      <c r="I93" s="27"/>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c r="IV93" s="5"/>
      <c r="IW93" s="5"/>
      <c r="IX93" s="5"/>
      <c r="IY93" s="5"/>
      <c r="IZ93" s="5"/>
      <c r="JA93" s="5"/>
      <c r="JB93" s="5"/>
      <c r="JC93" s="5"/>
      <c r="JD93" s="5"/>
      <c r="JE93" s="5"/>
      <c r="JF93" s="5"/>
      <c r="JG93" s="5"/>
      <c r="JH93" s="5"/>
      <c r="JI93" s="5"/>
      <c r="JJ93" s="5"/>
      <c r="JK93" s="5"/>
      <c r="JL93" s="5"/>
      <c r="JM93" s="5"/>
      <c r="JN93" s="5"/>
      <c r="JO93" s="5"/>
      <c r="JP93" s="5"/>
      <c r="JQ93" s="5"/>
      <c r="JR93" s="5"/>
      <c r="JS93" s="5"/>
      <c r="JT93" s="5"/>
      <c r="JU93" s="5"/>
      <c r="JV93" s="5"/>
      <c r="JW93" s="5"/>
      <c r="JX93" s="5"/>
      <c r="JY93" s="5"/>
      <c r="JZ93" s="5"/>
      <c r="KA93" s="5"/>
      <c r="KB93" s="5"/>
      <c r="KC93" s="5"/>
      <c r="KD93" s="5"/>
      <c r="KE93" s="5"/>
      <c r="KF93" s="5"/>
      <c r="KG93" s="5"/>
      <c r="KH93" s="5"/>
      <c r="KI93" s="5"/>
      <c r="KJ93" s="5"/>
      <c r="KK93" s="5"/>
      <c r="KL93" s="5"/>
      <c r="KM93" s="5"/>
      <c r="KN93" s="5"/>
      <c r="KO93" s="5"/>
      <c r="KP93" s="5"/>
      <c r="KQ93" s="5"/>
      <c r="KR93" s="5"/>
      <c r="KS93" s="5"/>
    </row>
    <row r="94" spans="1:305" ht="16.149999999999999" customHeight="1" x14ac:dyDescent="0.2">
      <c r="C94" s="5" t="s">
        <v>15</v>
      </c>
      <c r="D94" s="5">
        <v>0</v>
      </c>
      <c r="E94" s="18">
        <v>9</v>
      </c>
      <c r="F94" s="18">
        <f t="shared" si="12"/>
        <v>0</v>
      </c>
      <c r="I94" s="27"/>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c r="IV94" s="5"/>
      <c r="IW94" s="5"/>
      <c r="IX94" s="5"/>
      <c r="IY94" s="5"/>
      <c r="IZ94" s="5"/>
      <c r="JA94" s="5"/>
      <c r="JB94" s="5"/>
      <c r="JC94" s="5"/>
      <c r="JD94" s="5"/>
      <c r="JE94" s="5"/>
      <c r="JF94" s="5"/>
      <c r="JG94" s="5"/>
      <c r="JH94" s="5"/>
      <c r="JI94" s="5"/>
      <c r="JJ94" s="5"/>
      <c r="JK94" s="5"/>
      <c r="JL94" s="5"/>
      <c r="JM94" s="5"/>
      <c r="JN94" s="5"/>
      <c r="JO94" s="5"/>
      <c r="JP94" s="5"/>
      <c r="JQ94" s="5"/>
      <c r="JR94" s="5"/>
      <c r="JS94" s="5"/>
      <c r="JT94" s="5"/>
      <c r="JU94" s="5"/>
      <c r="JV94" s="5"/>
      <c r="JW94" s="5"/>
      <c r="JX94" s="5"/>
      <c r="JY94" s="5"/>
      <c r="JZ94" s="5"/>
      <c r="KA94" s="5"/>
      <c r="KB94" s="5"/>
      <c r="KC94" s="5"/>
      <c r="KD94" s="5"/>
      <c r="KE94" s="5"/>
      <c r="KF94" s="5"/>
      <c r="KG94" s="5"/>
      <c r="KH94" s="5"/>
      <c r="KI94" s="5"/>
      <c r="KJ94" s="5"/>
      <c r="KK94" s="5"/>
      <c r="KL94" s="5"/>
      <c r="KM94" s="5"/>
      <c r="KN94" s="5"/>
      <c r="KO94" s="5"/>
      <c r="KP94" s="5"/>
      <c r="KQ94" s="5"/>
      <c r="KR94" s="5"/>
      <c r="KS94" s="5"/>
    </row>
    <row r="95" spans="1:305" ht="16.149999999999999" customHeight="1" x14ac:dyDescent="0.2">
      <c r="A95" s="19" t="s">
        <v>23</v>
      </c>
      <c r="B95" s="19"/>
      <c r="C95" s="19"/>
      <c r="D95" s="20"/>
      <c r="E95" s="28"/>
      <c r="F95" s="29">
        <f>SUM(F87:F94)</f>
        <v>0</v>
      </c>
      <c r="I95" s="27"/>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c r="HX95" s="5"/>
      <c r="HY95" s="5"/>
      <c r="HZ95" s="5"/>
      <c r="IA95" s="5"/>
      <c r="IB95" s="5"/>
      <c r="IC95" s="5"/>
      <c r="ID95" s="5"/>
      <c r="IE95" s="5"/>
      <c r="IF95" s="5"/>
      <c r="IG95" s="5"/>
      <c r="IH95" s="5"/>
      <c r="II95" s="5"/>
      <c r="IJ95" s="5"/>
      <c r="IK95" s="5"/>
      <c r="IL95" s="5"/>
      <c r="IM95" s="5"/>
      <c r="IN95" s="5"/>
      <c r="IO95" s="5"/>
      <c r="IP95" s="5"/>
      <c r="IQ95" s="5"/>
      <c r="IR95" s="5"/>
      <c r="IS95" s="5"/>
      <c r="IT95" s="5"/>
      <c r="IU95" s="5"/>
      <c r="IV95" s="5"/>
      <c r="IW95" s="5"/>
      <c r="IX95" s="5"/>
      <c r="IY95" s="5"/>
      <c r="IZ95" s="5"/>
      <c r="JA95" s="5"/>
      <c r="JB95" s="5"/>
      <c r="JC95" s="5"/>
      <c r="JD95" s="5"/>
      <c r="JE95" s="5"/>
      <c r="JF95" s="5"/>
      <c r="JG95" s="5"/>
      <c r="JH95" s="5"/>
      <c r="JI95" s="5"/>
      <c r="JJ95" s="5"/>
      <c r="JK95" s="5"/>
      <c r="JL95" s="5"/>
      <c r="JM95" s="5"/>
      <c r="JN95" s="5"/>
      <c r="JO95" s="5"/>
      <c r="JP95" s="5"/>
      <c r="JQ95" s="5"/>
      <c r="JR95" s="5"/>
      <c r="JS95" s="5"/>
      <c r="JT95" s="5"/>
      <c r="JU95" s="5"/>
      <c r="JV95" s="5"/>
      <c r="JW95" s="5"/>
      <c r="JX95" s="5"/>
      <c r="JY95" s="5"/>
      <c r="JZ95" s="5"/>
      <c r="KA95" s="5"/>
      <c r="KB95" s="5"/>
      <c r="KC95" s="5"/>
      <c r="KD95" s="5"/>
      <c r="KE95" s="5"/>
      <c r="KF95" s="5"/>
      <c r="KG95" s="5"/>
      <c r="KH95" s="5"/>
      <c r="KI95" s="5"/>
      <c r="KJ95" s="5"/>
      <c r="KK95" s="5"/>
      <c r="KL95" s="5"/>
      <c r="KM95" s="5"/>
      <c r="KN95" s="5"/>
      <c r="KO95" s="5"/>
      <c r="KP95" s="5"/>
      <c r="KQ95" s="5"/>
      <c r="KR95" s="5"/>
      <c r="KS95" s="5"/>
    </row>
    <row r="96" spans="1:305" ht="16.149999999999999" customHeight="1" x14ac:dyDescent="0.2">
      <c r="D96" s="18"/>
      <c r="E96" s="18"/>
      <c r="F96" s="5"/>
      <c r="I96" s="27"/>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c r="HX96" s="5"/>
      <c r="HY96" s="5"/>
      <c r="HZ96" s="5"/>
      <c r="IA96" s="5"/>
      <c r="IB96" s="5"/>
      <c r="IC96" s="5"/>
      <c r="ID96" s="5"/>
      <c r="IE96" s="5"/>
      <c r="IF96" s="5"/>
      <c r="IG96" s="5"/>
      <c r="IH96" s="5"/>
      <c r="II96" s="5"/>
      <c r="IJ96" s="5"/>
      <c r="IK96" s="5"/>
      <c r="IL96" s="5"/>
      <c r="IM96" s="5"/>
      <c r="IN96" s="5"/>
      <c r="IO96" s="5"/>
      <c r="IP96" s="5"/>
      <c r="IQ96" s="5"/>
      <c r="IR96" s="5"/>
      <c r="IS96" s="5"/>
      <c r="IT96" s="5"/>
      <c r="IU96" s="5"/>
      <c r="IV96" s="5"/>
      <c r="IW96" s="5"/>
      <c r="IX96" s="5"/>
      <c r="IY96" s="5"/>
      <c r="IZ96" s="5"/>
      <c r="JA96" s="5"/>
      <c r="JB96" s="5"/>
      <c r="JC96" s="5"/>
      <c r="JD96" s="5"/>
      <c r="JE96" s="5"/>
      <c r="JF96" s="5"/>
      <c r="JG96" s="5"/>
      <c r="JH96" s="5"/>
      <c r="JI96" s="5"/>
      <c r="JJ96" s="5"/>
      <c r="JK96" s="5"/>
      <c r="JL96" s="5"/>
      <c r="JM96" s="5"/>
      <c r="JN96" s="5"/>
      <c r="JO96" s="5"/>
      <c r="JP96" s="5"/>
      <c r="JQ96" s="5"/>
      <c r="JR96" s="5"/>
      <c r="JS96" s="5"/>
      <c r="JT96" s="5"/>
      <c r="JU96" s="5"/>
      <c r="JV96" s="5"/>
      <c r="JW96" s="5"/>
      <c r="JX96" s="5"/>
      <c r="JY96" s="5"/>
      <c r="JZ96" s="5"/>
      <c r="KA96" s="5"/>
      <c r="KB96" s="5"/>
      <c r="KC96" s="5"/>
      <c r="KD96" s="5"/>
      <c r="KE96" s="5"/>
      <c r="KF96" s="5"/>
      <c r="KG96" s="5"/>
      <c r="KH96" s="5"/>
      <c r="KI96" s="5"/>
      <c r="KJ96" s="5"/>
      <c r="KK96" s="5"/>
      <c r="KL96" s="5"/>
      <c r="KM96" s="5"/>
      <c r="KN96" s="5"/>
      <c r="KO96" s="5"/>
      <c r="KP96" s="5"/>
      <c r="KQ96" s="5"/>
      <c r="KR96" s="5"/>
      <c r="KS96" s="5"/>
    </row>
    <row r="97" spans="1:305" ht="16.149999999999999" customHeight="1" x14ac:dyDescent="0.2">
      <c r="C97" s="12" t="s">
        <v>122</v>
      </c>
      <c r="D97" s="4" t="s">
        <v>76</v>
      </c>
      <c r="E97" s="4" t="s">
        <v>29</v>
      </c>
      <c r="F97" s="4" t="s">
        <v>95</v>
      </c>
      <c r="I97" s="27"/>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c r="IW97" s="5"/>
      <c r="IX97" s="5"/>
      <c r="IY97" s="5"/>
      <c r="IZ97" s="5"/>
      <c r="JA97" s="5"/>
      <c r="JB97" s="5"/>
      <c r="JC97" s="5"/>
      <c r="JD97" s="5"/>
      <c r="JE97" s="5"/>
      <c r="JF97" s="5"/>
      <c r="JG97" s="5"/>
      <c r="JH97" s="5"/>
      <c r="JI97" s="5"/>
      <c r="JJ97" s="5"/>
      <c r="JK97" s="5"/>
      <c r="JL97" s="5"/>
      <c r="JM97" s="5"/>
      <c r="JN97" s="5"/>
      <c r="JO97" s="5"/>
      <c r="JP97" s="5"/>
      <c r="JQ97" s="5"/>
      <c r="JR97" s="5"/>
      <c r="JS97" s="5"/>
      <c r="JT97" s="5"/>
      <c r="JU97" s="5"/>
      <c r="JV97" s="5"/>
      <c r="JW97" s="5"/>
      <c r="JX97" s="5"/>
      <c r="JY97" s="5"/>
      <c r="JZ97" s="5"/>
      <c r="KA97" s="5"/>
      <c r="KB97" s="5"/>
      <c r="KC97" s="5"/>
      <c r="KD97" s="5"/>
      <c r="KE97" s="5"/>
      <c r="KF97" s="5"/>
      <c r="KG97" s="5"/>
      <c r="KH97" s="5"/>
      <c r="KI97" s="5"/>
      <c r="KJ97" s="5"/>
      <c r="KK97" s="5"/>
      <c r="KL97" s="5"/>
      <c r="KM97" s="5"/>
      <c r="KN97" s="5"/>
      <c r="KO97" s="5"/>
      <c r="KP97" s="5"/>
      <c r="KQ97" s="5"/>
      <c r="KR97" s="5"/>
      <c r="KS97" s="5"/>
    </row>
    <row r="98" spans="1:305" ht="16.149999999999999" customHeight="1" x14ac:dyDescent="0.2">
      <c r="A98" s="14" t="s">
        <v>3</v>
      </c>
      <c r="B98" s="5" t="s">
        <v>4</v>
      </c>
      <c r="C98" s="5" t="s">
        <v>123</v>
      </c>
      <c r="D98" s="5">
        <v>0</v>
      </c>
      <c r="E98" s="18">
        <v>173</v>
      </c>
      <c r="F98" s="18">
        <f>+D98*E98</f>
        <v>0</v>
      </c>
      <c r="H98" s="1" t="s">
        <v>124</v>
      </c>
      <c r="I98" s="27"/>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c r="IW98" s="5"/>
      <c r="IX98" s="5"/>
      <c r="IY98" s="5"/>
      <c r="IZ98" s="5"/>
      <c r="JA98" s="5"/>
      <c r="JB98" s="5"/>
      <c r="JC98" s="5"/>
      <c r="JD98" s="5"/>
      <c r="JE98" s="5"/>
      <c r="JF98" s="5"/>
      <c r="JG98" s="5"/>
      <c r="JH98" s="5"/>
      <c r="JI98" s="5"/>
      <c r="JJ98" s="5"/>
      <c r="JK98" s="5"/>
      <c r="JL98" s="5"/>
      <c r="JM98" s="5"/>
      <c r="JN98" s="5"/>
      <c r="JO98" s="5"/>
      <c r="JP98" s="5"/>
      <c r="JQ98" s="5"/>
      <c r="JR98" s="5"/>
      <c r="JS98" s="5"/>
      <c r="JT98" s="5"/>
      <c r="JU98" s="5"/>
      <c r="JV98" s="5"/>
      <c r="JW98" s="5"/>
      <c r="JX98" s="5"/>
      <c r="JY98" s="5"/>
      <c r="JZ98" s="5"/>
      <c r="KA98" s="5"/>
      <c r="KB98" s="5"/>
      <c r="KC98" s="5"/>
      <c r="KD98" s="5"/>
      <c r="KE98" s="5"/>
      <c r="KF98" s="5"/>
      <c r="KG98" s="5"/>
      <c r="KH98" s="5"/>
      <c r="KI98" s="5"/>
      <c r="KJ98" s="5"/>
      <c r="KK98" s="5"/>
      <c r="KL98" s="5"/>
      <c r="KM98" s="5"/>
      <c r="KN98" s="5"/>
      <c r="KO98" s="5"/>
      <c r="KP98" s="5"/>
      <c r="KQ98" s="5"/>
      <c r="KR98" s="5"/>
      <c r="KS98" s="5"/>
    </row>
    <row r="99" spans="1:305" ht="16.149999999999999" customHeight="1" x14ac:dyDescent="0.2">
      <c r="A99" s="14" t="s">
        <v>5</v>
      </c>
      <c r="B99" s="5" t="s">
        <v>6</v>
      </c>
      <c r="C99" s="5" t="s">
        <v>123</v>
      </c>
      <c r="D99" s="5">
        <v>0</v>
      </c>
      <c r="E99" s="18">
        <v>152</v>
      </c>
      <c r="F99" s="18">
        <f t="shared" ref="F99:F105" si="13">+D99*E99</f>
        <v>0</v>
      </c>
      <c r="H99" s="1" t="s">
        <v>124</v>
      </c>
      <c r="I99" s="27"/>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c r="IW99" s="5"/>
      <c r="IX99" s="5"/>
      <c r="IY99" s="5"/>
      <c r="IZ99" s="5"/>
      <c r="JA99" s="5"/>
      <c r="JB99" s="5"/>
      <c r="JC99" s="5"/>
      <c r="JD99" s="5"/>
      <c r="JE99" s="5"/>
      <c r="JF99" s="5"/>
      <c r="JG99" s="5"/>
      <c r="JH99" s="5"/>
      <c r="JI99" s="5"/>
      <c r="JJ99" s="5"/>
      <c r="JK99" s="5"/>
      <c r="JL99" s="5"/>
      <c r="JM99" s="5"/>
      <c r="JN99" s="5"/>
      <c r="JO99" s="5"/>
      <c r="JP99" s="5"/>
      <c r="JQ99" s="5"/>
      <c r="JR99" s="5"/>
      <c r="JS99" s="5"/>
      <c r="JT99" s="5"/>
      <c r="JU99" s="5"/>
      <c r="JV99" s="5"/>
      <c r="JW99" s="5"/>
      <c r="JX99" s="5"/>
      <c r="JY99" s="5"/>
      <c r="JZ99" s="5"/>
      <c r="KA99" s="5"/>
      <c r="KB99" s="5"/>
      <c r="KC99" s="5"/>
      <c r="KD99" s="5"/>
      <c r="KE99" s="5"/>
      <c r="KF99" s="5"/>
      <c r="KG99" s="5"/>
      <c r="KH99" s="5"/>
      <c r="KI99" s="5"/>
      <c r="KJ99" s="5"/>
      <c r="KK99" s="5"/>
      <c r="KL99" s="5"/>
      <c r="KM99" s="5"/>
      <c r="KN99" s="5"/>
      <c r="KO99" s="5"/>
      <c r="KP99" s="5"/>
      <c r="KQ99" s="5"/>
      <c r="KR99" s="5"/>
      <c r="KS99" s="5"/>
    </row>
    <row r="100" spans="1:305" ht="16.149999999999999" customHeight="1" x14ac:dyDescent="0.2">
      <c r="A100" s="14" t="s">
        <v>7</v>
      </c>
      <c r="B100" s="5" t="s">
        <v>8</v>
      </c>
      <c r="C100" s="5" t="s">
        <v>123</v>
      </c>
      <c r="D100" s="5">
        <v>0</v>
      </c>
      <c r="E100" s="18">
        <v>110</v>
      </c>
      <c r="F100" s="18">
        <f t="shared" si="13"/>
        <v>0</v>
      </c>
      <c r="H100" s="1" t="s">
        <v>124</v>
      </c>
      <c r="I100" s="27"/>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c r="IW100" s="5"/>
      <c r="IX100" s="5"/>
      <c r="IY100" s="5"/>
      <c r="IZ100" s="5"/>
      <c r="JA100" s="5"/>
      <c r="JB100" s="5"/>
      <c r="JC100" s="5"/>
      <c r="JD100" s="5"/>
      <c r="JE100" s="5"/>
      <c r="JF100" s="5"/>
      <c r="JG100" s="5"/>
      <c r="JH100" s="5"/>
      <c r="JI100" s="5"/>
      <c r="JJ100" s="5"/>
      <c r="JK100" s="5"/>
      <c r="JL100" s="5"/>
      <c r="JM100" s="5"/>
      <c r="JN100" s="5"/>
      <c r="JO100" s="5"/>
      <c r="JP100" s="5"/>
      <c r="JQ100" s="5"/>
      <c r="JR100" s="5"/>
      <c r="JS100" s="5"/>
      <c r="JT100" s="5"/>
      <c r="JU100" s="5"/>
      <c r="JV100" s="5"/>
      <c r="JW100" s="5"/>
      <c r="JX100" s="5"/>
      <c r="JY100" s="5"/>
      <c r="JZ100" s="5"/>
      <c r="KA100" s="5"/>
      <c r="KB100" s="5"/>
      <c r="KC100" s="5"/>
      <c r="KD100" s="5"/>
      <c r="KE100" s="5"/>
      <c r="KF100" s="5"/>
      <c r="KG100" s="5"/>
      <c r="KH100" s="5"/>
      <c r="KI100" s="5"/>
      <c r="KJ100" s="5"/>
      <c r="KK100" s="5"/>
      <c r="KL100" s="5"/>
      <c r="KM100" s="5"/>
      <c r="KN100" s="5"/>
      <c r="KO100" s="5"/>
      <c r="KP100" s="5"/>
      <c r="KQ100" s="5"/>
      <c r="KR100" s="5"/>
      <c r="KS100" s="5"/>
    </row>
    <row r="101" spans="1:305" ht="16.149999999999999" customHeight="1" x14ac:dyDescent="0.2">
      <c r="A101" s="14" t="s">
        <v>9</v>
      </c>
      <c r="B101" s="5" t="s">
        <v>10</v>
      </c>
      <c r="C101" s="5" t="s">
        <v>123</v>
      </c>
      <c r="D101" s="5">
        <v>0</v>
      </c>
      <c r="E101" s="18">
        <v>95</v>
      </c>
      <c r="F101" s="18">
        <f t="shared" si="13"/>
        <v>0</v>
      </c>
      <c r="H101" s="1" t="s">
        <v>124</v>
      </c>
      <c r="I101" s="27"/>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c r="IW101" s="5"/>
      <c r="IX101" s="5"/>
      <c r="IY101" s="5"/>
      <c r="IZ101" s="5"/>
      <c r="JA101" s="5"/>
      <c r="JB101" s="5"/>
      <c r="JC101" s="5"/>
      <c r="JD101" s="5"/>
      <c r="JE101" s="5"/>
      <c r="JF101" s="5"/>
      <c r="JG101" s="5"/>
      <c r="JH101" s="5"/>
      <c r="JI101" s="5"/>
      <c r="JJ101" s="5"/>
      <c r="JK101" s="5"/>
      <c r="JL101" s="5"/>
      <c r="JM101" s="5"/>
      <c r="JN101" s="5"/>
      <c r="JO101" s="5"/>
      <c r="JP101" s="5"/>
      <c r="JQ101" s="5"/>
      <c r="JR101" s="5"/>
      <c r="JS101" s="5"/>
      <c r="JT101" s="5"/>
      <c r="JU101" s="5"/>
      <c r="JV101" s="5"/>
      <c r="JW101" s="5"/>
      <c r="JX101" s="5"/>
      <c r="JY101" s="5"/>
      <c r="JZ101" s="5"/>
      <c r="KA101" s="5"/>
      <c r="KB101" s="5"/>
      <c r="KC101" s="5"/>
      <c r="KD101" s="5"/>
      <c r="KE101" s="5"/>
      <c r="KF101" s="5"/>
      <c r="KG101" s="5"/>
      <c r="KH101" s="5"/>
      <c r="KI101" s="5"/>
      <c r="KJ101" s="5"/>
      <c r="KK101" s="5"/>
      <c r="KL101" s="5"/>
      <c r="KM101" s="5"/>
      <c r="KN101" s="5"/>
      <c r="KO101" s="5"/>
      <c r="KP101" s="5"/>
      <c r="KQ101" s="5"/>
      <c r="KR101" s="5"/>
      <c r="KS101" s="5"/>
    </row>
    <row r="102" spans="1:305" ht="16.149999999999999" customHeight="1" x14ac:dyDescent="0.2">
      <c r="A102" s="14" t="s">
        <v>11</v>
      </c>
      <c r="B102" s="5" t="s">
        <v>12</v>
      </c>
      <c r="C102" s="5" t="s">
        <v>123</v>
      </c>
      <c r="D102" s="5">
        <v>0</v>
      </c>
      <c r="E102" s="18">
        <v>74</v>
      </c>
      <c r="F102" s="18">
        <f t="shared" si="13"/>
        <v>0</v>
      </c>
      <c r="H102" s="1" t="s">
        <v>124</v>
      </c>
      <c r="I102" s="27"/>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c r="IW102" s="5"/>
      <c r="IX102" s="5"/>
      <c r="IY102" s="5"/>
      <c r="IZ102" s="5"/>
      <c r="JA102" s="5"/>
      <c r="JB102" s="5"/>
      <c r="JC102" s="5"/>
      <c r="JD102" s="5"/>
      <c r="JE102" s="5"/>
      <c r="JF102" s="5"/>
      <c r="JG102" s="5"/>
      <c r="JH102" s="5"/>
      <c r="JI102" s="5"/>
      <c r="JJ102" s="5"/>
      <c r="JK102" s="5"/>
      <c r="JL102" s="5"/>
      <c r="JM102" s="5"/>
      <c r="JN102" s="5"/>
      <c r="JO102" s="5"/>
      <c r="JP102" s="5"/>
      <c r="JQ102" s="5"/>
      <c r="JR102" s="5"/>
      <c r="JS102" s="5"/>
      <c r="JT102" s="5"/>
      <c r="JU102" s="5"/>
      <c r="JV102" s="5"/>
      <c r="JW102" s="5"/>
      <c r="JX102" s="5"/>
      <c r="JY102" s="5"/>
      <c r="JZ102" s="5"/>
      <c r="KA102" s="5"/>
      <c r="KB102" s="5"/>
      <c r="KC102" s="5"/>
      <c r="KD102" s="5"/>
      <c r="KE102" s="5"/>
      <c r="KF102" s="5"/>
      <c r="KG102" s="5"/>
      <c r="KH102" s="5"/>
      <c r="KI102" s="5"/>
      <c r="KJ102" s="5"/>
      <c r="KK102" s="5"/>
      <c r="KL102" s="5"/>
      <c r="KM102" s="5"/>
      <c r="KN102" s="5"/>
      <c r="KO102" s="5"/>
      <c r="KP102" s="5"/>
      <c r="KQ102" s="5"/>
      <c r="KR102" s="5"/>
      <c r="KS102" s="5"/>
    </row>
    <row r="103" spans="1:305" ht="16.149999999999999" customHeight="1" x14ac:dyDescent="0.2">
      <c r="C103" s="5" t="s">
        <v>13</v>
      </c>
      <c r="D103" s="5">
        <v>0</v>
      </c>
      <c r="E103" s="18">
        <v>37</v>
      </c>
      <c r="F103" s="18">
        <f t="shared" si="13"/>
        <v>0</v>
      </c>
      <c r="H103" s="1" t="s">
        <v>81</v>
      </c>
      <c r="I103" s="27"/>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c r="IW103" s="5"/>
      <c r="IX103" s="5"/>
      <c r="IY103" s="5"/>
      <c r="IZ103" s="5"/>
      <c r="JA103" s="5"/>
      <c r="JB103" s="5"/>
      <c r="JC103" s="5"/>
      <c r="JD103" s="5"/>
      <c r="JE103" s="5"/>
      <c r="JF103" s="5"/>
      <c r="JG103" s="5"/>
      <c r="JH103" s="5"/>
      <c r="JI103" s="5"/>
      <c r="JJ103" s="5"/>
      <c r="JK103" s="5"/>
      <c r="JL103" s="5"/>
      <c r="JM103" s="5"/>
      <c r="JN103" s="5"/>
      <c r="JO103" s="5"/>
      <c r="JP103" s="5"/>
      <c r="JQ103" s="5"/>
      <c r="JR103" s="5"/>
      <c r="JS103" s="5"/>
      <c r="JT103" s="5"/>
      <c r="JU103" s="5"/>
      <c r="JV103" s="5"/>
      <c r="JW103" s="5"/>
      <c r="JX103" s="5"/>
      <c r="JY103" s="5"/>
      <c r="JZ103" s="5"/>
      <c r="KA103" s="5"/>
      <c r="KB103" s="5"/>
      <c r="KC103" s="5"/>
      <c r="KD103" s="5"/>
      <c r="KE103" s="5"/>
      <c r="KF103" s="5"/>
      <c r="KG103" s="5"/>
      <c r="KH103" s="5"/>
      <c r="KI103" s="5"/>
      <c r="KJ103" s="5"/>
      <c r="KK103" s="5"/>
      <c r="KL103" s="5"/>
      <c r="KM103" s="5"/>
      <c r="KN103" s="5"/>
      <c r="KO103" s="5"/>
      <c r="KP103" s="5"/>
      <c r="KQ103" s="5"/>
      <c r="KR103" s="5"/>
      <c r="KS103" s="5"/>
    </row>
    <row r="104" spans="1:305" ht="16.149999999999999" customHeight="1" x14ac:dyDescent="0.2">
      <c r="C104" s="5" t="s">
        <v>14</v>
      </c>
      <c r="D104" s="5">
        <v>0</v>
      </c>
      <c r="E104" s="18">
        <v>19</v>
      </c>
      <c r="F104" s="18">
        <f t="shared" si="13"/>
        <v>0</v>
      </c>
      <c r="H104" s="1" t="s">
        <v>82</v>
      </c>
      <c r="I104" s="27"/>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c r="IW104" s="5"/>
      <c r="IX104" s="5"/>
      <c r="IY104" s="5"/>
      <c r="IZ104" s="5"/>
      <c r="JA104" s="5"/>
      <c r="JB104" s="5"/>
      <c r="JC104" s="5"/>
      <c r="JD104" s="5"/>
      <c r="JE104" s="5"/>
      <c r="JF104" s="5"/>
      <c r="JG104" s="5"/>
      <c r="JH104" s="5"/>
      <c r="JI104" s="5"/>
      <c r="JJ104" s="5"/>
      <c r="JK104" s="5"/>
      <c r="JL104" s="5"/>
      <c r="JM104" s="5"/>
      <c r="JN104" s="5"/>
      <c r="JO104" s="5"/>
      <c r="JP104" s="5"/>
      <c r="JQ104" s="5"/>
      <c r="JR104" s="5"/>
      <c r="JS104" s="5"/>
      <c r="JT104" s="5"/>
      <c r="JU104" s="5"/>
      <c r="JV104" s="5"/>
      <c r="JW104" s="5"/>
      <c r="JX104" s="5"/>
      <c r="JY104" s="5"/>
      <c r="JZ104" s="5"/>
      <c r="KA104" s="5"/>
      <c r="KB104" s="5"/>
      <c r="KC104" s="5"/>
      <c r="KD104" s="5"/>
      <c r="KE104" s="5"/>
      <c r="KF104" s="5"/>
      <c r="KG104" s="5"/>
      <c r="KH104" s="5"/>
      <c r="KI104" s="5"/>
      <c r="KJ104" s="5"/>
      <c r="KK104" s="5"/>
      <c r="KL104" s="5"/>
      <c r="KM104" s="5"/>
      <c r="KN104" s="5"/>
      <c r="KO104" s="5"/>
      <c r="KP104" s="5"/>
      <c r="KQ104" s="5"/>
      <c r="KR104" s="5"/>
      <c r="KS104" s="5"/>
    </row>
    <row r="105" spans="1:305" ht="16.149999999999999" customHeight="1" x14ac:dyDescent="0.2">
      <c r="C105" s="5" t="s">
        <v>15</v>
      </c>
      <c r="D105" s="5">
        <v>0</v>
      </c>
      <c r="E105" s="18">
        <v>7</v>
      </c>
      <c r="F105" s="18">
        <f t="shared" si="13"/>
        <v>0</v>
      </c>
      <c r="I105" s="27"/>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c r="IW105" s="5"/>
      <c r="IX105" s="5"/>
      <c r="IY105" s="5"/>
      <c r="IZ105" s="5"/>
      <c r="JA105" s="5"/>
      <c r="JB105" s="5"/>
      <c r="JC105" s="5"/>
      <c r="JD105" s="5"/>
      <c r="JE105" s="5"/>
      <c r="JF105" s="5"/>
      <c r="JG105" s="5"/>
      <c r="JH105" s="5"/>
      <c r="JI105" s="5"/>
      <c r="JJ105" s="5"/>
      <c r="JK105" s="5"/>
      <c r="JL105" s="5"/>
      <c r="JM105" s="5"/>
      <c r="JN105" s="5"/>
      <c r="JO105" s="5"/>
      <c r="JP105" s="5"/>
      <c r="JQ105" s="5"/>
      <c r="JR105" s="5"/>
      <c r="JS105" s="5"/>
      <c r="JT105" s="5"/>
      <c r="JU105" s="5"/>
      <c r="JV105" s="5"/>
      <c r="JW105" s="5"/>
      <c r="JX105" s="5"/>
      <c r="JY105" s="5"/>
      <c r="JZ105" s="5"/>
      <c r="KA105" s="5"/>
      <c r="KB105" s="5"/>
      <c r="KC105" s="5"/>
      <c r="KD105" s="5"/>
      <c r="KE105" s="5"/>
      <c r="KF105" s="5"/>
      <c r="KG105" s="5"/>
      <c r="KH105" s="5"/>
      <c r="KI105" s="5"/>
      <c r="KJ105" s="5"/>
      <c r="KK105" s="5"/>
      <c r="KL105" s="5"/>
      <c r="KM105" s="5"/>
      <c r="KN105" s="5"/>
      <c r="KO105" s="5"/>
      <c r="KP105" s="5"/>
      <c r="KQ105" s="5"/>
      <c r="KR105" s="5"/>
      <c r="KS105" s="5"/>
    </row>
    <row r="106" spans="1:305" ht="16.149999999999999" customHeight="1" x14ac:dyDescent="0.2">
      <c r="A106" s="19" t="s">
        <v>23</v>
      </c>
      <c r="B106" s="19"/>
      <c r="C106" s="19"/>
      <c r="D106" s="20"/>
      <c r="E106" s="28"/>
      <c r="F106" s="29">
        <f>SUM(F98:F105)</f>
        <v>0</v>
      </c>
      <c r="H106" s="25"/>
      <c r="I106" s="27"/>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c r="IW106" s="5"/>
      <c r="IX106" s="5"/>
      <c r="IY106" s="5"/>
      <c r="IZ106" s="5"/>
      <c r="JA106" s="5"/>
      <c r="JB106" s="5"/>
      <c r="JC106" s="5"/>
      <c r="JD106" s="5"/>
      <c r="JE106" s="5"/>
      <c r="JF106" s="5"/>
      <c r="JG106" s="5"/>
      <c r="JH106" s="5"/>
      <c r="JI106" s="5"/>
      <c r="JJ106" s="5"/>
      <c r="JK106" s="5"/>
      <c r="JL106" s="5"/>
      <c r="JM106" s="5"/>
      <c r="JN106" s="5"/>
      <c r="JO106" s="5"/>
      <c r="JP106" s="5"/>
      <c r="JQ106" s="5"/>
      <c r="JR106" s="5"/>
      <c r="JS106" s="5"/>
      <c r="JT106" s="5"/>
      <c r="JU106" s="5"/>
      <c r="JV106" s="5"/>
      <c r="JW106" s="5"/>
      <c r="JX106" s="5"/>
      <c r="JY106" s="5"/>
      <c r="JZ106" s="5"/>
      <c r="KA106" s="5"/>
      <c r="KB106" s="5"/>
      <c r="KC106" s="5"/>
      <c r="KD106" s="5"/>
      <c r="KE106" s="5"/>
      <c r="KF106" s="5"/>
      <c r="KG106" s="5"/>
      <c r="KH106" s="5"/>
      <c r="KI106" s="5"/>
      <c r="KJ106" s="5"/>
      <c r="KK106" s="5"/>
      <c r="KL106" s="5"/>
      <c r="KM106" s="5"/>
      <c r="KN106" s="5"/>
      <c r="KO106" s="5"/>
      <c r="KP106" s="5"/>
      <c r="KQ106" s="5"/>
      <c r="KR106" s="5"/>
      <c r="KS106" s="5"/>
    </row>
    <row r="107" spans="1:305" ht="16.149999999999999" customHeight="1" x14ac:dyDescent="0.2">
      <c r="D107" s="18"/>
      <c r="E107" s="18"/>
      <c r="F107" s="5"/>
      <c r="I107" s="27"/>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c r="IW107" s="5"/>
      <c r="IX107" s="5"/>
      <c r="IY107" s="5"/>
      <c r="IZ107" s="5"/>
      <c r="JA107" s="5"/>
      <c r="JB107" s="5"/>
      <c r="JC107" s="5"/>
      <c r="JD107" s="5"/>
      <c r="JE107" s="5"/>
      <c r="JF107" s="5"/>
      <c r="JG107" s="5"/>
      <c r="JH107" s="5"/>
      <c r="JI107" s="5"/>
      <c r="JJ107" s="5"/>
      <c r="JK107" s="5"/>
      <c r="JL107" s="5"/>
      <c r="JM107" s="5"/>
      <c r="JN107" s="5"/>
      <c r="JO107" s="5"/>
      <c r="JP107" s="5"/>
      <c r="JQ107" s="5"/>
      <c r="JR107" s="5"/>
      <c r="JS107" s="5"/>
      <c r="JT107" s="5"/>
      <c r="JU107" s="5"/>
      <c r="JV107" s="5"/>
      <c r="JW107" s="5"/>
      <c r="JX107" s="5"/>
      <c r="JY107" s="5"/>
      <c r="JZ107" s="5"/>
      <c r="KA107" s="5"/>
      <c r="KB107" s="5"/>
      <c r="KC107" s="5"/>
      <c r="KD107" s="5"/>
      <c r="KE107" s="5"/>
      <c r="KF107" s="5"/>
      <c r="KG107" s="5"/>
      <c r="KH107" s="5"/>
      <c r="KI107" s="5"/>
      <c r="KJ107" s="5"/>
      <c r="KK107" s="5"/>
      <c r="KL107" s="5"/>
      <c r="KM107" s="5"/>
      <c r="KN107" s="5"/>
      <c r="KO107" s="5"/>
      <c r="KP107" s="5"/>
      <c r="KQ107" s="5"/>
      <c r="KR107" s="5"/>
      <c r="KS107" s="5"/>
    </row>
    <row r="108" spans="1:305" ht="16.149999999999999" customHeight="1" x14ac:dyDescent="0.2">
      <c r="C108" s="12" t="s">
        <v>101</v>
      </c>
      <c r="D108" s="4" t="s">
        <v>76</v>
      </c>
      <c r="E108" s="4" t="s">
        <v>29</v>
      </c>
      <c r="F108" s="4" t="s">
        <v>95</v>
      </c>
      <c r="G108" s="46"/>
      <c r="I108" s="27"/>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c r="IO108" s="5"/>
      <c r="IP108" s="5"/>
      <c r="IQ108" s="5"/>
      <c r="IR108" s="5"/>
      <c r="IS108" s="5"/>
      <c r="IT108" s="5"/>
      <c r="IU108" s="5"/>
      <c r="IV108" s="5"/>
      <c r="IW108" s="5"/>
      <c r="IX108" s="5"/>
      <c r="IY108" s="5"/>
      <c r="IZ108" s="5"/>
      <c r="JA108" s="5"/>
      <c r="JB108" s="5"/>
      <c r="JC108" s="5"/>
      <c r="JD108" s="5"/>
      <c r="JE108" s="5"/>
      <c r="JF108" s="5"/>
      <c r="JG108" s="5"/>
      <c r="JH108" s="5"/>
      <c r="JI108" s="5"/>
      <c r="JJ108" s="5"/>
      <c r="JK108" s="5"/>
      <c r="JL108" s="5"/>
      <c r="JM108" s="5"/>
      <c r="JN108" s="5"/>
      <c r="JO108" s="5"/>
      <c r="JP108" s="5"/>
      <c r="JQ108" s="5"/>
      <c r="JR108" s="5"/>
      <c r="JS108" s="5"/>
      <c r="JT108" s="5"/>
      <c r="JU108" s="5"/>
      <c r="JV108" s="5"/>
      <c r="JW108" s="5"/>
      <c r="JX108" s="5"/>
      <c r="JY108" s="5"/>
      <c r="JZ108" s="5"/>
      <c r="KA108" s="5"/>
      <c r="KB108" s="5"/>
      <c r="KC108" s="5"/>
      <c r="KD108" s="5"/>
      <c r="KE108" s="5"/>
      <c r="KF108" s="5"/>
      <c r="KG108" s="5"/>
      <c r="KH108" s="5"/>
      <c r="KI108" s="5"/>
      <c r="KJ108" s="5"/>
      <c r="KK108" s="5"/>
      <c r="KL108" s="5"/>
      <c r="KM108" s="5"/>
      <c r="KN108" s="5"/>
      <c r="KO108" s="5"/>
      <c r="KP108" s="5"/>
      <c r="KQ108" s="5"/>
      <c r="KR108" s="5"/>
      <c r="KS108" s="5"/>
    </row>
    <row r="109" spans="1:305" ht="16.149999999999999" customHeight="1" x14ac:dyDescent="0.2">
      <c r="A109" s="14"/>
      <c r="C109" s="5" t="s">
        <v>102</v>
      </c>
      <c r="D109" s="5">
        <v>0</v>
      </c>
      <c r="E109" s="18">
        <v>0</v>
      </c>
      <c r="F109" s="18">
        <f>+D109*E109</f>
        <v>0</v>
      </c>
      <c r="G109" s="46"/>
      <c r="I109" s="27"/>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c r="IV109" s="5"/>
      <c r="IW109" s="5"/>
      <c r="IX109" s="5"/>
      <c r="IY109" s="5"/>
      <c r="IZ109" s="5"/>
      <c r="JA109" s="5"/>
      <c r="JB109" s="5"/>
      <c r="JC109" s="5"/>
      <c r="JD109" s="5"/>
      <c r="JE109" s="5"/>
      <c r="JF109" s="5"/>
      <c r="JG109" s="5"/>
      <c r="JH109" s="5"/>
      <c r="JI109" s="5"/>
      <c r="JJ109" s="5"/>
      <c r="JK109" s="5"/>
      <c r="JL109" s="5"/>
      <c r="JM109" s="5"/>
      <c r="JN109" s="5"/>
      <c r="JO109" s="5"/>
      <c r="JP109" s="5"/>
      <c r="JQ109" s="5"/>
      <c r="JR109" s="5"/>
      <c r="JS109" s="5"/>
      <c r="JT109" s="5"/>
      <c r="JU109" s="5"/>
      <c r="JV109" s="5"/>
      <c r="JW109" s="5"/>
      <c r="JX109" s="5"/>
      <c r="JY109" s="5"/>
      <c r="JZ109" s="5"/>
      <c r="KA109" s="5"/>
      <c r="KB109" s="5"/>
      <c r="KC109" s="5"/>
      <c r="KD109" s="5"/>
      <c r="KE109" s="5"/>
      <c r="KF109" s="5"/>
      <c r="KG109" s="5"/>
      <c r="KH109" s="5"/>
      <c r="KI109" s="5"/>
      <c r="KJ109" s="5"/>
      <c r="KK109" s="5"/>
      <c r="KL109" s="5"/>
      <c r="KM109" s="5"/>
      <c r="KN109" s="5"/>
      <c r="KO109" s="5"/>
      <c r="KP109" s="5"/>
      <c r="KQ109" s="5"/>
      <c r="KR109" s="5"/>
      <c r="KS109" s="5"/>
    </row>
    <row r="110" spans="1:305" ht="16.149999999999999" customHeight="1" x14ac:dyDescent="0.2">
      <c r="A110" s="14"/>
      <c r="D110" s="5"/>
      <c r="E110" s="18"/>
      <c r="F110" s="18"/>
      <c r="G110" s="46"/>
      <c r="I110" s="27"/>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c r="IW110" s="5"/>
      <c r="IX110" s="5"/>
      <c r="IY110" s="5"/>
      <c r="IZ110" s="5"/>
      <c r="JA110" s="5"/>
      <c r="JB110" s="5"/>
      <c r="JC110" s="5"/>
      <c r="JD110" s="5"/>
      <c r="JE110" s="5"/>
      <c r="JF110" s="5"/>
      <c r="JG110" s="5"/>
      <c r="JH110" s="5"/>
      <c r="JI110" s="5"/>
      <c r="JJ110" s="5"/>
      <c r="JK110" s="5"/>
      <c r="JL110" s="5"/>
      <c r="JM110" s="5"/>
      <c r="JN110" s="5"/>
      <c r="JO110" s="5"/>
      <c r="JP110" s="5"/>
      <c r="JQ110" s="5"/>
      <c r="JR110" s="5"/>
      <c r="JS110" s="5"/>
      <c r="JT110" s="5"/>
      <c r="JU110" s="5"/>
      <c r="JV110" s="5"/>
      <c r="JW110" s="5"/>
      <c r="JX110" s="5"/>
      <c r="JY110" s="5"/>
      <c r="JZ110" s="5"/>
      <c r="KA110" s="5"/>
      <c r="KB110" s="5"/>
      <c r="KC110" s="5"/>
      <c r="KD110" s="5"/>
      <c r="KE110" s="5"/>
      <c r="KF110" s="5"/>
      <c r="KG110" s="5"/>
      <c r="KH110" s="5"/>
      <c r="KI110" s="5"/>
      <c r="KJ110" s="5"/>
      <c r="KK110" s="5"/>
      <c r="KL110" s="5"/>
      <c r="KM110" s="5"/>
      <c r="KN110" s="5"/>
      <c r="KO110" s="5"/>
      <c r="KP110" s="5"/>
      <c r="KQ110" s="5"/>
      <c r="KR110" s="5"/>
      <c r="KS110" s="5"/>
    </row>
    <row r="111" spans="1:305" ht="16.149999999999999" customHeight="1" x14ac:dyDescent="0.2">
      <c r="A111" s="14"/>
      <c r="C111" s="5" t="s">
        <v>103</v>
      </c>
      <c r="D111" s="5">
        <v>0</v>
      </c>
      <c r="E111" s="18">
        <v>68</v>
      </c>
      <c r="F111" s="18">
        <f t="shared" ref="F111:F114" si="14">+D111*E111</f>
        <v>0</v>
      </c>
      <c r="G111" s="46"/>
      <c r="H111" s="1" t="s">
        <v>104</v>
      </c>
      <c r="I111" s="27"/>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c r="IW111" s="5"/>
      <c r="IX111" s="5"/>
      <c r="IY111" s="5"/>
      <c r="IZ111" s="5"/>
      <c r="JA111" s="5"/>
      <c r="JB111" s="5"/>
      <c r="JC111" s="5"/>
      <c r="JD111" s="5"/>
      <c r="JE111" s="5"/>
      <c r="JF111" s="5"/>
      <c r="JG111" s="5"/>
      <c r="JH111" s="5"/>
      <c r="JI111" s="5"/>
      <c r="JJ111" s="5"/>
      <c r="JK111" s="5"/>
      <c r="JL111" s="5"/>
      <c r="JM111" s="5"/>
      <c r="JN111" s="5"/>
      <c r="JO111" s="5"/>
      <c r="JP111" s="5"/>
      <c r="JQ111" s="5"/>
      <c r="JR111" s="5"/>
      <c r="JS111" s="5"/>
      <c r="JT111" s="5"/>
      <c r="JU111" s="5"/>
      <c r="JV111" s="5"/>
      <c r="JW111" s="5"/>
      <c r="JX111" s="5"/>
      <c r="JY111" s="5"/>
      <c r="JZ111" s="5"/>
      <c r="KA111" s="5"/>
      <c r="KB111" s="5"/>
      <c r="KC111" s="5"/>
      <c r="KD111" s="5"/>
      <c r="KE111" s="5"/>
      <c r="KF111" s="5"/>
      <c r="KG111" s="5"/>
      <c r="KH111" s="5"/>
      <c r="KI111" s="5"/>
      <c r="KJ111" s="5"/>
      <c r="KK111" s="5"/>
      <c r="KL111" s="5"/>
      <c r="KM111" s="5"/>
      <c r="KN111" s="5"/>
      <c r="KO111" s="5"/>
      <c r="KP111" s="5"/>
      <c r="KQ111" s="5"/>
      <c r="KR111" s="5"/>
      <c r="KS111" s="5"/>
    </row>
    <row r="112" spans="1:305" ht="16.149999999999999" customHeight="1" x14ac:dyDescent="0.2">
      <c r="C112" s="5" t="s">
        <v>13</v>
      </c>
      <c r="D112" s="5">
        <v>0</v>
      </c>
      <c r="E112" s="18">
        <v>25</v>
      </c>
      <c r="F112" s="18">
        <f t="shared" si="14"/>
        <v>0</v>
      </c>
      <c r="G112" s="46"/>
      <c r="H112" s="1" t="s">
        <v>174</v>
      </c>
      <c r="I112" s="27"/>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c r="IW112" s="5"/>
      <c r="IX112" s="5"/>
      <c r="IY112" s="5"/>
      <c r="IZ112" s="5"/>
      <c r="JA112" s="5"/>
      <c r="JB112" s="5"/>
      <c r="JC112" s="5"/>
      <c r="JD112" s="5"/>
      <c r="JE112" s="5"/>
      <c r="JF112" s="5"/>
      <c r="JG112" s="5"/>
      <c r="JH112" s="5"/>
      <c r="JI112" s="5"/>
      <c r="JJ112" s="5"/>
      <c r="JK112" s="5"/>
      <c r="JL112" s="5"/>
      <c r="JM112" s="5"/>
      <c r="JN112" s="5"/>
      <c r="JO112" s="5"/>
      <c r="JP112" s="5"/>
      <c r="JQ112" s="5"/>
      <c r="JR112" s="5"/>
      <c r="JS112" s="5"/>
      <c r="JT112" s="5"/>
      <c r="JU112" s="5"/>
      <c r="JV112" s="5"/>
      <c r="JW112" s="5"/>
      <c r="JX112" s="5"/>
      <c r="JY112" s="5"/>
      <c r="JZ112" s="5"/>
      <c r="KA112" s="5"/>
      <c r="KB112" s="5"/>
      <c r="KC112" s="5"/>
      <c r="KD112" s="5"/>
      <c r="KE112" s="5"/>
      <c r="KF112" s="5"/>
      <c r="KG112" s="5"/>
      <c r="KH112" s="5"/>
      <c r="KI112" s="5"/>
      <c r="KJ112" s="5"/>
      <c r="KK112" s="5"/>
      <c r="KL112" s="5"/>
      <c r="KM112" s="5"/>
      <c r="KN112" s="5"/>
      <c r="KO112" s="5"/>
      <c r="KP112" s="5"/>
      <c r="KQ112" s="5"/>
      <c r="KR112" s="5"/>
      <c r="KS112" s="5"/>
    </row>
    <row r="113" spans="1:305" ht="16.149999999999999" customHeight="1" x14ac:dyDescent="0.2">
      <c r="C113" s="5" t="s">
        <v>14</v>
      </c>
      <c r="D113" s="5">
        <v>0</v>
      </c>
      <c r="E113" s="18">
        <v>13</v>
      </c>
      <c r="F113" s="18">
        <f t="shared" si="14"/>
        <v>0</v>
      </c>
      <c r="G113" s="46"/>
      <c r="H113" s="1" t="s">
        <v>175</v>
      </c>
      <c r="I113" s="27"/>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c r="IW113" s="5"/>
      <c r="IX113" s="5"/>
      <c r="IY113" s="5"/>
      <c r="IZ113" s="5"/>
      <c r="JA113" s="5"/>
      <c r="JB113" s="5"/>
      <c r="JC113" s="5"/>
      <c r="JD113" s="5"/>
      <c r="JE113" s="5"/>
      <c r="JF113" s="5"/>
      <c r="JG113" s="5"/>
      <c r="JH113" s="5"/>
      <c r="JI113" s="5"/>
      <c r="JJ113" s="5"/>
      <c r="JK113" s="5"/>
      <c r="JL113" s="5"/>
      <c r="JM113" s="5"/>
      <c r="JN113" s="5"/>
      <c r="JO113" s="5"/>
      <c r="JP113" s="5"/>
      <c r="JQ113" s="5"/>
      <c r="JR113" s="5"/>
      <c r="JS113" s="5"/>
      <c r="JT113" s="5"/>
      <c r="JU113" s="5"/>
      <c r="JV113" s="5"/>
      <c r="JW113" s="5"/>
      <c r="JX113" s="5"/>
      <c r="JY113" s="5"/>
      <c r="JZ113" s="5"/>
      <c r="KA113" s="5"/>
      <c r="KB113" s="5"/>
      <c r="KC113" s="5"/>
      <c r="KD113" s="5"/>
      <c r="KE113" s="5"/>
      <c r="KF113" s="5"/>
      <c r="KG113" s="5"/>
      <c r="KH113" s="5"/>
      <c r="KI113" s="5"/>
      <c r="KJ113" s="5"/>
      <c r="KK113" s="5"/>
      <c r="KL113" s="5"/>
      <c r="KM113" s="5"/>
      <c r="KN113" s="5"/>
      <c r="KO113" s="5"/>
      <c r="KP113" s="5"/>
      <c r="KQ113" s="5"/>
      <c r="KR113" s="5"/>
      <c r="KS113" s="5"/>
    </row>
    <row r="114" spans="1:305" ht="16.149999999999999" customHeight="1" x14ac:dyDescent="0.2">
      <c r="C114" s="5" t="s">
        <v>15</v>
      </c>
      <c r="D114" s="5">
        <v>0</v>
      </c>
      <c r="E114" s="18">
        <v>2</v>
      </c>
      <c r="F114" s="18">
        <f t="shared" si="14"/>
        <v>0</v>
      </c>
      <c r="G114" s="46"/>
      <c r="I114" s="27"/>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c r="IV114" s="5"/>
      <c r="IW114" s="5"/>
      <c r="IX114" s="5"/>
      <c r="IY114" s="5"/>
      <c r="IZ114" s="5"/>
      <c r="JA114" s="5"/>
      <c r="JB114" s="5"/>
      <c r="JC114" s="5"/>
      <c r="JD114" s="5"/>
      <c r="JE114" s="5"/>
      <c r="JF114" s="5"/>
      <c r="JG114" s="5"/>
      <c r="JH114" s="5"/>
      <c r="JI114" s="5"/>
      <c r="JJ114" s="5"/>
      <c r="JK114" s="5"/>
      <c r="JL114" s="5"/>
      <c r="JM114" s="5"/>
      <c r="JN114" s="5"/>
      <c r="JO114" s="5"/>
      <c r="JP114" s="5"/>
      <c r="JQ114" s="5"/>
      <c r="JR114" s="5"/>
      <c r="JS114" s="5"/>
      <c r="JT114" s="5"/>
      <c r="JU114" s="5"/>
      <c r="JV114" s="5"/>
      <c r="JW114" s="5"/>
      <c r="JX114" s="5"/>
      <c r="JY114" s="5"/>
      <c r="JZ114" s="5"/>
      <c r="KA114" s="5"/>
      <c r="KB114" s="5"/>
      <c r="KC114" s="5"/>
      <c r="KD114" s="5"/>
      <c r="KE114" s="5"/>
      <c r="KF114" s="5"/>
      <c r="KG114" s="5"/>
      <c r="KH114" s="5"/>
      <c r="KI114" s="5"/>
      <c r="KJ114" s="5"/>
      <c r="KK114" s="5"/>
      <c r="KL114" s="5"/>
      <c r="KM114" s="5"/>
      <c r="KN114" s="5"/>
      <c r="KO114" s="5"/>
      <c r="KP114" s="5"/>
      <c r="KQ114" s="5"/>
      <c r="KR114" s="5"/>
      <c r="KS114" s="5"/>
    </row>
    <row r="115" spans="1:305" ht="16.149999999999999" customHeight="1" x14ac:dyDescent="0.2">
      <c r="A115" s="19"/>
      <c r="B115" s="19"/>
      <c r="C115" s="19"/>
      <c r="D115" s="20"/>
      <c r="E115" s="28"/>
      <c r="F115" s="29"/>
      <c r="G115" s="46"/>
      <c r="I115" s="27"/>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c r="IV115" s="5"/>
      <c r="IW115" s="5"/>
      <c r="IX115" s="5"/>
      <c r="IY115" s="5"/>
      <c r="IZ115" s="5"/>
      <c r="JA115" s="5"/>
      <c r="JB115" s="5"/>
      <c r="JC115" s="5"/>
      <c r="JD115" s="5"/>
      <c r="JE115" s="5"/>
      <c r="JF115" s="5"/>
      <c r="JG115" s="5"/>
      <c r="JH115" s="5"/>
      <c r="JI115" s="5"/>
      <c r="JJ115" s="5"/>
      <c r="JK115" s="5"/>
      <c r="JL115" s="5"/>
      <c r="JM115" s="5"/>
      <c r="JN115" s="5"/>
      <c r="JO115" s="5"/>
      <c r="JP115" s="5"/>
      <c r="JQ115" s="5"/>
      <c r="JR115" s="5"/>
      <c r="JS115" s="5"/>
      <c r="JT115" s="5"/>
      <c r="JU115" s="5"/>
      <c r="JV115" s="5"/>
      <c r="JW115" s="5"/>
      <c r="JX115" s="5"/>
      <c r="JY115" s="5"/>
      <c r="JZ115" s="5"/>
      <c r="KA115" s="5"/>
      <c r="KB115" s="5"/>
      <c r="KC115" s="5"/>
      <c r="KD115" s="5"/>
      <c r="KE115" s="5"/>
      <c r="KF115" s="5"/>
      <c r="KG115" s="5"/>
      <c r="KH115" s="5"/>
      <c r="KI115" s="5"/>
      <c r="KJ115" s="5"/>
      <c r="KK115" s="5"/>
      <c r="KL115" s="5"/>
      <c r="KM115" s="5"/>
      <c r="KN115" s="5"/>
      <c r="KO115" s="5"/>
      <c r="KP115" s="5"/>
      <c r="KQ115" s="5"/>
      <c r="KR115" s="5"/>
      <c r="KS115" s="5"/>
    </row>
    <row r="116" spans="1:305" ht="16.149999999999999" customHeight="1" x14ac:dyDescent="0.2">
      <c r="A116" s="14"/>
      <c r="C116" s="5" t="s">
        <v>105</v>
      </c>
      <c r="D116" s="5">
        <v>0</v>
      </c>
      <c r="E116" s="18">
        <v>142</v>
      </c>
      <c r="F116" s="18">
        <f t="shared" ref="F116:F119" si="15">+D116*E116</f>
        <v>0</v>
      </c>
      <c r="H116" s="1" t="s">
        <v>166</v>
      </c>
      <c r="I116" s="27"/>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c r="IV116" s="5"/>
      <c r="IW116" s="5"/>
      <c r="IX116" s="5"/>
      <c r="IY116" s="5"/>
      <c r="IZ116" s="5"/>
      <c r="JA116" s="5"/>
      <c r="JB116" s="5"/>
      <c r="JC116" s="5"/>
      <c r="JD116" s="5"/>
      <c r="JE116" s="5"/>
      <c r="JF116" s="5"/>
      <c r="JG116" s="5"/>
      <c r="JH116" s="5"/>
      <c r="JI116" s="5"/>
      <c r="JJ116" s="5"/>
      <c r="JK116" s="5"/>
      <c r="JL116" s="5"/>
      <c r="JM116" s="5"/>
      <c r="JN116" s="5"/>
      <c r="JO116" s="5"/>
      <c r="JP116" s="5"/>
      <c r="JQ116" s="5"/>
      <c r="JR116" s="5"/>
      <c r="JS116" s="5"/>
      <c r="JT116" s="5"/>
      <c r="JU116" s="5"/>
      <c r="JV116" s="5"/>
      <c r="JW116" s="5"/>
      <c r="JX116" s="5"/>
      <c r="JY116" s="5"/>
      <c r="JZ116" s="5"/>
      <c r="KA116" s="5"/>
      <c r="KB116" s="5"/>
      <c r="KC116" s="5"/>
      <c r="KD116" s="5"/>
      <c r="KE116" s="5"/>
      <c r="KF116" s="5"/>
      <c r="KG116" s="5"/>
      <c r="KH116" s="5"/>
      <c r="KI116" s="5"/>
      <c r="KJ116" s="5"/>
      <c r="KK116" s="5"/>
      <c r="KL116" s="5"/>
      <c r="KM116" s="5"/>
      <c r="KN116" s="5"/>
      <c r="KO116" s="5"/>
      <c r="KP116" s="5"/>
      <c r="KQ116" s="5"/>
      <c r="KR116" s="5"/>
      <c r="KS116" s="5"/>
    </row>
    <row r="117" spans="1:305" ht="16.149999999999999" customHeight="1" x14ac:dyDescent="0.2">
      <c r="C117" s="5" t="s">
        <v>13</v>
      </c>
      <c r="D117" s="5">
        <v>0</v>
      </c>
      <c r="E117" s="18">
        <v>32</v>
      </c>
      <c r="F117" s="18">
        <f t="shared" si="15"/>
        <v>0</v>
      </c>
      <c r="H117" s="1" t="s">
        <v>174</v>
      </c>
      <c r="I117" s="27"/>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c r="IO117" s="5"/>
      <c r="IP117" s="5"/>
      <c r="IQ117" s="5"/>
      <c r="IR117" s="5"/>
      <c r="IS117" s="5"/>
      <c r="IT117" s="5"/>
      <c r="IU117" s="5"/>
      <c r="IV117" s="5"/>
      <c r="IW117" s="5"/>
      <c r="IX117" s="5"/>
      <c r="IY117" s="5"/>
      <c r="IZ117" s="5"/>
      <c r="JA117" s="5"/>
      <c r="JB117" s="5"/>
      <c r="JC117" s="5"/>
      <c r="JD117" s="5"/>
      <c r="JE117" s="5"/>
      <c r="JF117" s="5"/>
      <c r="JG117" s="5"/>
      <c r="JH117" s="5"/>
      <c r="JI117" s="5"/>
      <c r="JJ117" s="5"/>
      <c r="JK117" s="5"/>
      <c r="JL117" s="5"/>
      <c r="JM117" s="5"/>
      <c r="JN117" s="5"/>
      <c r="JO117" s="5"/>
      <c r="JP117" s="5"/>
      <c r="JQ117" s="5"/>
      <c r="JR117" s="5"/>
      <c r="JS117" s="5"/>
      <c r="JT117" s="5"/>
      <c r="JU117" s="5"/>
      <c r="JV117" s="5"/>
      <c r="JW117" s="5"/>
      <c r="JX117" s="5"/>
      <c r="JY117" s="5"/>
      <c r="JZ117" s="5"/>
      <c r="KA117" s="5"/>
      <c r="KB117" s="5"/>
      <c r="KC117" s="5"/>
      <c r="KD117" s="5"/>
      <c r="KE117" s="5"/>
      <c r="KF117" s="5"/>
      <c r="KG117" s="5"/>
      <c r="KH117" s="5"/>
      <c r="KI117" s="5"/>
      <c r="KJ117" s="5"/>
      <c r="KK117" s="5"/>
      <c r="KL117" s="5"/>
      <c r="KM117" s="5"/>
      <c r="KN117" s="5"/>
      <c r="KO117" s="5"/>
      <c r="KP117" s="5"/>
      <c r="KQ117" s="5"/>
      <c r="KR117" s="5"/>
      <c r="KS117" s="5"/>
    </row>
    <row r="118" spans="1:305" ht="16.149999999999999" customHeight="1" x14ac:dyDescent="0.2">
      <c r="C118" s="5" t="s">
        <v>14</v>
      </c>
      <c r="D118" s="5">
        <v>0</v>
      </c>
      <c r="E118" s="18">
        <v>16</v>
      </c>
      <c r="F118" s="18">
        <f t="shared" si="15"/>
        <v>0</v>
      </c>
      <c r="H118" s="1" t="s">
        <v>175</v>
      </c>
      <c r="I118" s="27"/>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c r="II118" s="5"/>
      <c r="IJ118" s="5"/>
      <c r="IK118" s="5"/>
      <c r="IL118" s="5"/>
      <c r="IM118" s="5"/>
      <c r="IN118" s="5"/>
      <c r="IO118" s="5"/>
      <c r="IP118" s="5"/>
      <c r="IQ118" s="5"/>
      <c r="IR118" s="5"/>
      <c r="IS118" s="5"/>
      <c r="IT118" s="5"/>
      <c r="IU118" s="5"/>
      <c r="IV118" s="5"/>
      <c r="IW118" s="5"/>
      <c r="IX118" s="5"/>
      <c r="IY118" s="5"/>
      <c r="IZ118" s="5"/>
      <c r="JA118" s="5"/>
      <c r="JB118" s="5"/>
      <c r="JC118" s="5"/>
      <c r="JD118" s="5"/>
      <c r="JE118" s="5"/>
      <c r="JF118" s="5"/>
      <c r="JG118" s="5"/>
      <c r="JH118" s="5"/>
      <c r="JI118" s="5"/>
      <c r="JJ118" s="5"/>
      <c r="JK118" s="5"/>
      <c r="JL118" s="5"/>
      <c r="JM118" s="5"/>
      <c r="JN118" s="5"/>
      <c r="JO118" s="5"/>
      <c r="JP118" s="5"/>
      <c r="JQ118" s="5"/>
      <c r="JR118" s="5"/>
      <c r="JS118" s="5"/>
      <c r="JT118" s="5"/>
      <c r="JU118" s="5"/>
      <c r="JV118" s="5"/>
      <c r="JW118" s="5"/>
      <c r="JX118" s="5"/>
      <c r="JY118" s="5"/>
      <c r="JZ118" s="5"/>
      <c r="KA118" s="5"/>
      <c r="KB118" s="5"/>
      <c r="KC118" s="5"/>
      <c r="KD118" s="5"/>
      <c r="KE118" s="5"/>
      <c r="KF118" s="5"/>
      <c r="KG118" s="5"/>
      <c r="KH118" s="5"/>
      <c r="KI118" s="5"/>
      <c r="KJ118" s="5"/>
      <c r="KK118" s="5"/>
      <c r="KL118" s="5"/>
      <c r="KM118" s="5"/>
      <c r="KN118" s="5"/>
      <c r="KO118" s="5"/>
      <c r="KP118" s="5"/>
      <c r="KQ118" s="5"/>
      <c r="KR118" s="5"/>
      <c r="KS118" s="5"/>
    </row>
    <row r="119" spans="1:305" ht="16.149999999999999" customHeight="1" x14ac:dyDescent="0.2">
      <c r="C119" s="5" t="s">
        <v>15</v>
      </c>
      <c r="D119" s="5">
        <v>0</v>
      </c>
      <c r="E119" s="18">
        <v>3</v>
      </c>
      <c r="F119" s="18">
        <f t="shared" si="15"/>
        <v>0</v>
      </c>
      <c r="I119" s="27"/>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c r="II119" s="5"/>
      <c r="IJ119" s="5"/>
      <c r="IK119" s="5"/>
      <c r="IL119" s="5"/>
      <c r="IM119" s="5"/>
      <c r="IN119" s="5"/>
      <c r="IO119" s="5"/>
      <c r="IP119" s="5"/>
      <c r="IQ119" s="5"/>
      <c r="IR119" s="5"/>
      <c r="IS119" s="5"/>
      <c r="IT119" s="5"/>
      <c r="IU119" s="5"/>
      <c r="IV119" s="5"/>
      <c r="IW119" s="5"/>
      <c r="IX119" s="5"/>
      <c r="IY119" s="5"/>
      <c r="IZ119" s="5"/>
      <c r="JA119" s="5"/>
      <c r="JB119" s="5"/>
      <c r="JC119" s="5"/>
      <c r="JD119" s="5"/>
      <c r="JE119" s="5"/>
      <c r="JF119" s="5"/>
      <c r="JG119" s="5"/>
      <c r="JH119" s="5"/>
      <c r="JI119" s="5"/>
      <c r="JJ119" s="5"/>
      <c r="JK119" s="5"/>
      <c r="JL119" s="5"/>
      <c r="JM119" s="5"/>
      <c r="JN119" s="5"/>
      <c r="JO119" s="5"/>
      <c r="JP119" s="5"/>
      <c r="JQ119" s="5"/>
      <c r="JR119" s="5"/>
      <c r="JS119" s="5"/>
      <c r="JT119" s="5"/>
      <c r="JU119" s="5"/>
      <c r="JV119" s="5"/>
      <c r="JW119" s="5"/>
      <c r="JX119" s="5"/>
      <c r="JY119" s="5"/>
      <c r="JZ119" s="5"/>
      <c r="KA119" s="5"/>
      <c r="KB119" s="5"/>
      <c r="KC119" s="5"/>
      <c r="KD119" s="5"/>
      <c r="KE119" s="5"/>
      <c r="KF119" s="5"/>
      <c r="KG119" s="5"/>
      <c r="KH119" s="5"/>
      <c r="KI119" s="5"/>
      <c r="KJ119" s="5"/>
      <c r="KK119" s="5"/>
      <c r="KL119" s="5"/>
      <c r="KM119" s="5"/>
      <c r="KN119" s="5"/>
      <c r="KO119" s="5"/>
      <c r="KP119" s="5"/>
      <c r="KQ119" s="5"/>
      <c r="KR119" s="5"/>
      <c r="KS119" s="5"/>
    </row>
    <row r="120" spans="1:305" ht="16.149999999999999" customHeight="1" x14ac:dyDescent="0.2">
      <c r="C120" s="19"/>
      <c r="D120" s="20"/>
      <c r="E120" s="28"/>
      <c r="F120" s="29"/>
      <c r="I120" s="27"/>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c r="IV120" s="5"/>
      <c r="IW120" s="5"/>
      <c r="IX120" s="5"/>
      <c r="IY120" s="5"/>
      <c r="IZ120" s="5"/>
      <c r="JA120" s="5"/>
      <c r="JB120" s="5"/>
      <c r="JC120" s="5"/>
      <c r="JD120" s="5"/>
      <c r="JE120" s="5"/>
      <c r="JF120" s="5"/>
      <c r="JG120" s="5"/>
      <c r="JH120" s="5"/>
      <c r="JI120" s="5"/>
      <c r="JJ120" s="5"/>
      <c r="JK120" s="5"/>
      <c r="JL120" s="5"/>
      <c r="JM120" s="5"/>
      <c r="JN120" s="5"/>
      <c r="JO120" s="5"/>
      <c r="JP120" s="5"/>
      <c r="JQ120" s="5"/>
      <c r="JR120" s="5"/>
      <c r="JS120" s="5"/>
      <c r="JT120" s="5"/>
      <c r="JU120" s="5"/>
      <c r="JV120" s="5"/>
      <c r="JW120" s="5"/>
      <c r="JX120" s="5"/>
      <c r="JY120" s="5"/>
      <c r="JZ120" s="5"/>
      <c r="KA120" s="5"/>
      <c r="KB120" s="5"/>
      <c r="KC120" s="5"/>
      <c r="KD120" s="5"/>
      <c r="KE120" s="5"/>
      <c r="KF120" s="5"/>
      <c r="KG120" s="5"/>
      <c r="KH120" s="5"/>
      <c r="KI120" s="5"/>
      <c r="KJ120" s="5"/>
      <c r="KK120" s="5"/>
      <c r="KL120" s="5"/>
      <c r="KM120" s="5"/>
      <c r="KN120" s="5"/>
      <c r="KO120" s="5"/>
      <c r="KP120" s="5"/>
      <c r="KQ120" s="5"/>
      <c r="KR120" s="5"/>
      <c r="KS120" s="5"/>
    </row>
    <row r="121" spans="1:305" ht="16.149999999999999" customHeight="1" x14ac:dyDescent="0.2">
      <c r="C121" s="5" t="s">
        <v>106</v>
      </c>
      <c r="D121" s="5">
        <v>0</v>
      </c>
      <c r="E121" s="18">
        <v>284</v>
      </c>
      <c r="F121" s="18">
        <f t="shared" ref="F121:F124" si="16">+D121*E121</f>
        <v>0</v>
      </c>
      <c r="H121" s="1" t="s">
        <v>107</v>
      </c>
      <c r="I121" s="27"/>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c r="IV121" s="5"/>
      <c r="IW121" s="5"/>
      <c r="IX121" s="5"/>
      <c r="IY121" s="5"/>
      <c r="IZ121" s="5"/>
      <c r="JA121" s="5"/>
      <c r="JB121" s="5"/>
      <c r="JC121" s="5"/>
      <c r="JD121" s="5"/>
      <c r="JE121" s="5"/>
      <c r="JF121" s="5"/>
      <c r="JG121" s="5"/>
      <c r="JH121" s="5"/>
      <c r="JI121" s="5"/>
      <c r="JJ121" s="5"/>
      <c r="JK121" s="5"/>
      <c r="JL121" s="5"/>
      <c r="JM121" s="5"/>
      <c r="JN121" s="5"/>
      <c r="JO121" s="5"/>
      <c r="JP121" s="5"/>
      <c r="JQ121" s="5"/>
      <c r="JR121" s="5"/>
      <c r="JS121" s="5"/>
      <c r="JT121" s="5"/>
      <c r="JU121" s="5"/>
      <c r="JV121" s="5"/>
      <c r="JW121" s="5"/>
      <c r="JX121" s="5"/>
      <c r="JY121" s="5"/>
      <c r="JZ121" s="5"/>
      <c r="KA121" s="5"/>
      <c r="KB121" s="5"/>
      <c r="KC121" s="5"/>
      <c r="KD121" s="5"/>
      <c r="KE121" s="5"/>
      <c r="KF121" s="5"/>
      <c r="KG121" s="5"/>
      <c r="KH121" s="5"/>
      <c r="KI121" s="5"/>
      <c r="KJ121" s="5"/>
      <c r="KK121" s="5"/>
      <c r="KL121" s="5"/>
      <c r="KM121" s="5"/>
      <c r="KN121" s="5"/>
      <c r="KO121" s="5"/>
      <c r="KP121" s="5"/>
      <c r="KQ121" s="5"/>
      <c r="KR121" s="5"/>
      <c r="KS121" s="5"/>
    </row>
    <row r="122" spans="1:305" ht="16.149999999999999" customHeight="1" x14ac:dyDescent="0.2">
      <c r="C122" s="5" t="s">
        <v>13</v>
      </c>
      <c r="D122" s="5">
        <v>0</v>
      </c>
      <c r="E122" s="18">
        <v>95</v>
      </c>
      <c r="F122" s="18">
        <f t="shared" si="16"/>
        <v>0</v>
      </c>
      <c r="H122" s="1" t="s">
        <v>81</v>
      </c>
      <c r="I122" s="27"/>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c r="IV122" s="5"/>
      <c r="IW122" s="5"/>
      <c r="IX122" s="5"/>
      <c r="IY122" s="5"/>
      <c r="IZ122" s="5"/>
      <c r="JA122" s="5"/>
      <c r="JB122" s="5"/>
      <c r="JC122" s="5"/>
      <c r="JD122" s="5"/>
      <c r="JE122" s="5"/>
      <c r="JF122" s="5"/>
      <c r="JG122" s="5"/>
      <c r="JH122" s="5"/>
      <c r="JI122" s="5"/>
      <c r="JJ122" s="5"/>
      <c r="JK122" s="5"/>
      <c r="JL122" s="5"/>
      <c r="JM122" s="5"/>
      <c r="JN122" s="5"/>
      <c r="JO122" s="5"/>
      <c r="JP122" s="5"/>
      <c r="JQ122" s="5"/>
      <c r="JR122" s="5"/>
      <c r="JS122" s="5"/>
      <c r="JT122" s="5"/>
      <c r="JU122" s="5"/>
      <c r="JV122" s="5"/>
      <c r="JW122" s="5"/>
      <c r="JX122" s="5"/>
      <c r="JY122" s="5"/>
      <c r="JZ122" s="5"/>
      <c r="KA122" s="5"/>
      <c r="KB122" s="5"/>
      <c r="KC122" s="5"/>
      <c r="KD122" s="5"/>
      <c r="KE122" s="5"/>
      <c r="KF122" s="5"/>
      <c r="KG122" s="5"/>
      <c r="KH122" s="5"/>
      <c r="KI122" s="5"/>
      <c r="KJ122" s="5"/>
      <c r="KK122" s="5"/>
      <c r="KL122" s="5"/>
      <c r="KM122" s="5"/>
      <c r="KN122" s="5"/>
      <c r="KO122" s="5"/>
      <c r="KP122" s="5"/>
      <c r="KQ122" s="5"/>
      <c r="KR122" s="5"/>
      <c r="KS122" s="5"/>
    </row>
    <row r="123" spans="1:305" ht="16.149999999999999" customHeight="1" x14ac:dyDescent="0.2">
      <c r="C123" s="5" t="s">
        <v>14</v>
      </c>
      <c r="D123" s="5">
        <v>0</v>
      </c>
      <c r="E123" s="18">
        <v>47</v>
      </c>
      <c r="F123" s="18">
        <f t="shared" si="16"/>
        <v>0</v>
      </c>
      <c r="H123" s="1" t="s">
        <v>82</v>
      </c>
      <c r="I123" s="27"/>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c r="IV123" s="5"/>
      <c r="IW123" s="5"/>
      <c r="IX123" s="5"/>
      <c r="IY123" s="5"/>
      <c r="IZ123" s="5"/>
      <c r="JA123" s="5"/>
      <c r="JB123" s="5"/>
      <c r="JC123" s="5"/>
      <c r="JD123" s="5"/>
      <c r="JE123" s="5"/>
      <c r="JF123" s="5"/>
      <c r="JG123" s="5"/>
      <c r="JH123" s="5"/>
      <c r="JI123" s="5"/>
      <c r="JJ123" s="5"/>
      <c r="JK123" s="5"/>
      <c r="JL123" s="5"/>
      <c r="JM123" s="5"/>
      <c r="JN123" s="5"/>
      <c r="JO123" s="5"/>
      <c r="JP123" s="5"/>
      <c r="JQ123" s="5"/>
      <c r="JR123" s="5"/>
      <c r="JS123" s="5"/>
      <c r="JT123" s="5"/>
      <c r="JU123" s="5"/>
      <c r="JV123" s="5"/>
      <c r="JW123" s="5"/>
      <c r="JX123" s="5"/>
      <c r="JY123" s="5"/>
      <c r="JZ123" s="5"/>
      <c r="KA123" s="5"/>
      <c r="KB123" s="5"/>
      <c r="KC123" s="5"/>
      <c r="KD123" s="5"/>
      <c r="KE123" s="5"/>
      <c r="KF123" s="5"/>
      <c r="KG123" s="5"/>
      <c r="KH123" s="5"/>
      <c r="KI123" s="5"/>
      <c r="KJ123" s="5"/>
      <c r="KK123" s="5"/>
      <c r="KL123" s="5"/>
      <c r="KM123" s="5"/>
      <c r="KN123" s="5"/>
      <c r="KO123" s="5"/>
      <c r="KP123" s="5"/>
      <c r="KQ123" s="5"/>
      <c r="KR123" s="5"/>
      <c r="KS123" s="5"/>
    </row>
    <row r="124" spans="1:305" ht="16.149999999999999" customHeight="1" x14ac:dyDescent="0.2">
      <c r="C124" s="5" t="s">
        <v>15</v>
      </c>
      <c r="D124" s="5">
        <v>0</v>
      </c>
      <c r="E124" s="18">
        <v>9</v>
      </c>
      <c r="F124" s="18">
        <f t="shared" si="16"/>
        <v>0</v>
      </c>
      <c r="I124" s="27"/>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c r="IV124" s="5"/>
      <c r="IW124" s="5"/>
      <c r="IX124" s="5"/>
      <c r="IY124" s="5"/>
      <c r="IZ124" s="5"/>
      <c r="JA124" s="5"/>
      <c r="JB124" s="5"/>
      <c r="JC124" s="5"/>
      <c r="JD124" s="5"/>
      <c r="JE124" s="5"/>
      <c r="JF124" s="5"/>
      <c r="JG124" s="5"/>
      <c r="JH124" s="5"/>
      <c r="JI124" s="5"/>
      <c r="JJ124" s="5"/>
      <c r="JK124" s="5"/>
      <c r="JL124" s="5"/>
      <c r="JM124" s="5"/>
      <c r="JN124" s="5"/>
      <c r="JO124" s="5"/>
      <c r="JP124" s="5"/>
      <c r="JQ124" s="5"/>
      <c r="JR124" s="5"/>
      <c r="JS124" s="5"/>
      <c r="JT124" s="5"/>
      <c r="JU124" s="5"/>
      <c r="JV124" s="5"/>
      <c r="JW124" s="5"/>
      <c r="JX124" s="5"/>
      <c r="JY124" s="5"/>
      <c r="JZ124" s="5"/>
      <c r="KA124" s="5"/>
      <c r="KB124" s="5"/>
      <c r="KC124" s="5"/>
      <c r="KD124" s="5"/>
      <c r="KE124" s="5"/>
      <c r="KF124" s="5"/>
      <c r="KG124" s="5"/>
      <c r="KH124" s="5"/>
      <c r="KI124" s="5"/>
      <c r="KJ124" s="5"/>
      <c r="KK124" s="5"/>
      <c r="KL124" s="5"/>
      <c r="KM124" s="5"/>
      <c r="KN124" s="5"/>
      <c r="KO124" s="5"/>
      <c r="KP124" s="5"/>
      <c r="KQ124" s="5"/>
      <c r="KR124" s="5"/>
      <c r="KS124" s="5"/>
    </row>
    <row r="125" spans="1:305" ht="16.149999999999999" customHeight="1" x14ac:dyDescent="0.2">
      <c r="C125" s="19"/>
      <c r="D125" s="20"/>
      <c r="E125" s="28"/>
      <c r="F125" s="29"/>
      <c r="I125" s="27"/>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c r="IT125" s="5"/>
      <c r="IU125" s="5"/>
      <c r="IV125" s="5"/>
      <c r="IW125" s="5"/>
      <c r="IX125" s="5"/>
      <c r="IY125" s="5"/>
      <c r="IZ125" s="5"/>
      <c r="JA125" s="5"/>
      <c r="JB125" s="5"/>
      <c r="JC125" s="5"/>
      <c r="JD125" s="5"/>
      <c r="JE125" s="5"/>
      <c r="JF125" s="5"/>
      <c r="JG125" s="5"/>
      <c r="JH125" s="5"/>
      <c r="JI125" s="5"/>
      <c r="JJ125" s="5"/>
      <c r="JK125" s="5"/>
      <c r="JL125" s="5"/>
      <c r="JM125" s="5"/>
      <c r="JN125" s="5"/>
      <c r="JO125" s="5"/>
      <c r="JP125" s="5"/>
      <c r="JQ125" s="5"/>
      <c r="JR125" s="5"/>
      <c r="JS125" s="5"/>
      <c r="JT125" s="5"/>
      <c r="JU125" s="5"/>
      <c r="JV125" s="5"/>
      <c r="JW125" s="5"/>
      <c r="JX125" s="5"/>
      <c r="JY125" s="5"/>
      <c r="JZ125" s="5"/>
      <c r="KA125" s="5"/>
      <c r="KB125" s="5"/>
      <c r="KC125" s="5"/>
      <c r="KD125" s="5"/>
      <c r="KE125" s="5"/>
      <c r="KF125" s="5"/>
      <c r="KG125" s="5"/>
      <c r="KH125" s="5"/>
      <c r="KI125" s="5"/>
      <c r="KJ125" s="5"/>
      <c r="KK125" s="5"/>
      <c r="KL125" s="5"/>
      <c r="KM125" s="5"/>
      <c r="KN125" s="5"/>
      <c r="KO125" s="5"/>
      <c r="KP125" s="5"/>
      <c r="KQ125" s="5"/>
      <c r="KR125" s="5"/>
      <c r="KS125" s="5"/>
    </row>
    <row r="126" spans="1:305" ht="16.149999999999999" customHeight="1" x14ac:dyDescent="0.2">
      <c r="C126" s="5" t="s">
        <v>108</v>
      </c>
      <c r="D126" s="5">
        <v>0</v>
      </c>
      <c r="E126" s="18">
        <v>473</v>
      </c>
      <c r="F126" s="18">
        <f t="shared" ref="F126:F129" si="17">+D126*E126</f>
        <v>0</v>
      </c>
      <c r="H126" s="1" t="s">
        <v>109</v>
      </c>
      <c r="I126" s="27"/>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c r="HX126" s="5"/>
      <c r="HY126" s="5"/>
      <c r="HZ126" s="5"/>
      <c r="IA126" s="5"/>
      <c r="IB126" s="5"/>
      <c r="IC126" s="5"/>
      <c r="ID126" s="5"/>
      <c r="IE126" s="5"/>
      <c r="IF126" s="5"/>
      <c r="IG126" s="5"/>
      <c r="IH126" s="5"/>
      <c r="II126" s="5"/>
      <c r="IJ126" s="5"/>
      <c r="IK126" s="5"/>
      <c r="IL126" s="5"/>
      <c r="IM126" s="5"/>
      <c r="IN126" s="5"/>
      <c r="IO126" s="5"/>
      <c r="IP126" s="5"/>
      <c r="IQ126" s="5"/>
      <c r="IR126" s="5"/>
      <c r="IS126" s="5"/>
      <c r="IT126" s="5"/>
      <c r="IU126" s="5"/>
      <c r="IV126" s="5"/>
      <c r="IW126" s="5"/>
      <c r="IX126" s="5"/>
      <c r="IY126" s="5"/>
      <c r="IZ126" s="5"/>
      <c r="JA126" s="5"/>
      <c r="JB126" s="5"/>
      <c r="JC126" s="5"/>
      <c r="JD126" s="5"/>
      <c r="JE126" s="5"/>
      <c r="JF126" s="5"/>
      <c r="JG126" s="5"/>
      <c r="JH126" s="5"/>
      <c r="JI126" s="5"/>
      <c r="JJ126" s="5"/>
      <c r="JK126" s="5"/>
      <c r="JL126" s="5"/>
      <c r="JM126" s="5"/>
      <c r="JN126" s="5"/>
      <c r="JO126" s="5"/>
      <c r="JP126" s="5"/>
      <c r="JQ126" s="5"/>
      <c r="JR126" s="5"/>
      <c r="JS126" s="5"/>
      <c r="JT126" s="5"/>
      <c r="JU126" s="5"/>
      <c r="JV126" s="5"/>
      <c r="JW126" s="5"/>
      <c r="JX126" s="5"/>
      <c r="JY126" s="5"/>
      <c r="JZ126" s="5"/>
      <c r="KA126" s="5"/>
      <c r="KB126" s="5"/>
      <c r="KC126" s="5"/>
      <c r="KD126" s="5"/>
      <c r="KE126" s="5"/>
      <c r="KF126" s="5"/>
      <c r="KG126" s="5"/>
      <c r="KH126" s="5"/>
      <c r="KI126" s="5"/>
      <c r="KJ126" s="5"/>
      <c r="KK126" s="5"/>
      <c r="KL126" s="5"/>
      <c r="KM126" s="5"/>
      <c r="KN126" s="5"/>
      <c r="KO126" s="5"/>
      <c r="KP126" s="5"/>
      <c r="KQ126" s="5"/>
      <c r="KR126" s="5"/>
      <c r="KS126" s="5"/>
    </row>
    <row r="127" spans="1:305" ht="16.149999999999999" customHeight="1" x14ac:dyDescent="0.2">
      <c r="C127" s="5" t="s">
        <v>13</v>
      </c>
      <c r="D127" s="5">
        <v>0</v>
      </c>
      <c r="E127" s="18">
        <v>158</v>
      </c>
      <c r="F127" s="18">
        <f t="shared" si="17"/>
        <v>0</v>
      </c>
      <c r="H127" s="1" t="s">
        <v>81</v>
      </c>
      <c r="I127" s="27"/>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c r="IT127" s="5"/>
      <c r="IU127" s="5"/>
      <c r="IV127" s="5"/>
      <c r="IW127" s="5"/>
      <c r="IX127" s="5"/>
      <c r="IY127" s="5"/>
      <c r="IZ127" s="5"/>
      <c r="JA127" s="5"/>
      <c r="JB127" s="5"/>
      <c r="JC127" s="5"/>
      <c r="JD127" s="5"/>
      <c r="JE127" s="5"/>
      <c r="JF127" s="5"/>
      <c r="JG127" s="5"/>
      <c r="JH127" s="5"/>
      <c r="JI127" s="5"/>
      <c r="JJ127" s="5"/>
      <c r="JK127" s="5"/>
      <c r="JL127" s="5"/>
      <c r="JM127" s="5"/>
      <c r="JN127" s="5"/>
      <c r="JO127" s="5"/>
      <c r="JP127" s="5"/>
      <c r="JQ127" s="5"/>
      <c r="JR127" s="5"/>
      <c r="JS127" s="5"/>
      <c r="JT127" s="5"/>
      <c r="JU127" s="5"/>
      <c r="JV127" s="5"/>
      <c r="JW127" s="5"/>
      <c r="JX127" s="5"/>
      <c r="JY127" s="5"/>
      <c r="JZ127" s="5"/>
      <c r="KA127" s="5"/>
      <c r="KB127" s="5"/>
      <c r="KC127" s="5"/>
      <c r="KD127" s="5"/>
      <c r="KE127" s="5"/>
      <c r="KF127" s="5"/>
      <c r="KG127" s="5"/>
      <c r="KH127" s="5"/>
      <c r="KI127" s="5"/>
      <c r="KJ127" s="5"/>
      <c r="KK127" s="5"/>
      <c r="KL127" s="5"/>
      <c r="KM127" s="5"/>
      <c r="KN127" s="5"/>
      <c r="KO127" s="5"/>
      <c r="KP127" s="5"/>
      <c r="KQ127" s="5"/>
      <c r="KR127" s="5"/>
      <c r="KS127" s="5"/>
    </row>
    <row r="128" spans="1:305" ht="16.149999999999999" customHeight="1" x14ac:dyDescent="0.2">
      <c r="C128" s="5" t="s">
        <v>14</v>
      </c>
      <c r="D128" s="5">
        <v>0</v>
      </c>
      <c r="E128" s="18">
        <v>79</v>
      </c>
      <c r="F128" s="18">
        <f t="shared" si="17"/>
        <v>0</v>
      </c>
      <c r="H128" s="1" t="s">
        <v>82</v>
      </c>
      <c r="I128" s="27"/>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c r="IT128" s="5"/>
      <c r="IU128" s="5"/>
      <c r="IV128" s="5"/>
      <c r="IW128" s="5"/>
      <c r="IX128" s="5"/>
      <c r="IY128" s="5"/>
      <c r="IZ128" s="5"/>
      <c r="JA128" s="5"/>
      <c r="JB128" s="5"/>
      <c r="JC128" s="5"/>
      <c r="JD128" s="5"/>
      <c r="JE128" s="5"/>
      <c r="JF128" s="5"/>
      <c r="JG128" s="5"/>
      <c r="JH128" s="5"/>
      <c r="JI128" s="5"/>
      <c r="JJ128" s="5"/>
      <c r="JK128" s="5"/>
      <c r="JL128" s="5"/>
      <c r="JM128" s="5"/>
      <c r="JN128" s="5"/>
      <c r="JO128" s="5"/>
      <c r="JP128" s="5"/>
      <c r="JQ128" s="5"/>
      <c r="JR128" s="5"/>
      <c r="JS128" s="5"/>
      <c r="JT128" s="5"/>
      <c r="JU128" s="5"/>
      <c r="JV128" s="5"/>
      <c r="JW128" s="5"/>
      <c r="JX128" s="5"/>
      <c r="JY128" s="5"/>
      <c r="JZ128" s="5"/>
      <c r="KA128" s="5"/>
      <c r="KB128" s="5"/>
      <c r="KC128" s="5"/>
      <c r="KD128" s="5"/>
      <c r="KE128" s="5"/>
      <c r="KF128" s="5"/>
      <c r="KG128" s="5"/>
      <c r="KH128" s="5"/>
      <c r="KI128" s="5"/>
      <c r="KJ128" s="5"/>
      <c r="KK128" s="5"/>
      <c r="KL128" s="5"/>
      <c r="KM128" s="5"/>
      <c r="KN128" s="5"/>
      <c r="KO128" s="5"/>
      <c r="KP128" s="5"/>
      <c r="KQ128" s="5"/>
      <c r="KR128" s="5"/>
      <c r="KS128" s="5"/>
    </row>
    <row r="129" spans="1:305" ht="16.149999999999999" customHeight="1" x14ac:dyDescent="0.2">
      <c r="C129" s="5" t="s">
        <v>15</v>
      </c>
      <c r="D129" s="5">
        <v>0</v>
      </c>
      <c r="E129" s="18">
        <v>16</v>
      </c>
      <c r="F129" s="18">
        <f t="shared" si="17"/>
        <v>0</v>
      </c>
      <c r="I129" s="27"/>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c r="II129" s="5"/>
      <c r="IJ129" s="5"/>
      <c r="IK129" s="5"/>
      <c r="IL129" s="5"/>
      <c r="IM129" s="5"/>
      <c r="IN129" s="5"/>
      <c r="IO129" s="5"/>
      <c r="IP129" s="5"/>
      <c r="IQ129" s="5"/>
      <c r="IR129" s="5"/>
      <c r="IS129" s="5"/>
      <c r="IT129" s="5"/>
      <c r="IU129" s="5"/>
      <c r="IV129" s="5"/>
      <c r="IW129" s="5"/>
      <c r="IX129" s="5"/>
      <c r="IY129" s="5"/>
      <c r="IZ129" s="5"/>
      <c r="JA129" s="5"/>
      <c r="JB129" s="5"/>
      <c r="JC129" s="5"/>
      <c r="JD129" s="5"/>
      <c r="JE129" s="5"/>
      <c r="JF129" s="5"/>
      <c r="JG129" s="5"/>
      <c r="JH129" s="5"/>
      <c r="JI129" s="5"/>
      <c r="JJ129" s="5"/>
      <c r="JK129" s="5"/>
      <c r="JL129" s="5"/>
      <c r="JM129" s="5"/>
      <c r="JN129" s="5"/>
      <c r="JO129" s="5"/>
      <c r="JP129" s="5"/>
      <c r="JQ129" s="5"/>
      <c r="JR129" s="5"/>
      <c r="JS129" s="5"/>
      <c r="JT129" s="5"/>
      <c r="JU129" s="5"/>
      <c r="JV129" s="5"/>
      <c r="JW129" s="5"/>
      <c r="JX129" s="5"/>
      <c r="JY129" s="5"/>
      <c r="JZ129" s="5"/>
      <c r="KA129" s="5"/>
      <c r="KB129" s="5"/>
      <c r="KC129" s="5"/>
      <c r="KD129" s="5"/>
      <c r="KE129" s="5"/>
      <c r="KF129" s="5"/>
      <c r="KG129" s="5"/>
      <c r="KH129" s="5"/>
      <c r="KI129" s="5"/>
      <c r="KJ129" s="5"/>
      <c r="KK129" s="5"/>
      <c r="KL129" s="5"/>
      <c r="KM129" s="5"/>
      <c r="KN129" s="5"/>
      <c r="KO129" s="5"/>
      <c r="KP129" s="5"/>
      <c r="KQ129" s="5"/>
      <c r="KR129" s="5"/>
      <c r="KS129" s="5"/>
    </row>
    <row r="130" spans="1:305" ht="16.149999999999999" customHeight="1" x14ac:dyDescent="0.2">
      <c r="A130" s="19" t="s">
        <v>23</v>
      </c>
      <c r="B130" s="19"/>
      <c r="C130" s="19"/>
      <c r="D130" s="20"/>
      <c r="E130" s="28"/>
      <c r="F130" s="29">
        <f>SUM(F109:F129)</f>
        <v>0</v>
      </c>
      <c r="I130" s="27"/>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c r="IV130" s="5"/>
      <c r="IW130" s="5"/>
      <c r="IX130" s="5"/>
      <c r="IY130" s="5"/>
      <c r="IZ130" s="5"/>
      <c r="JA130" s="5"/>
      <c r="JB130" s="5"/>
      <c r="JC130" s="5"/>
      <c r="JD130" s="5"/>
      <c r="JE130" s="5"/>
      <c r="JF130" s="5"/>
      <c r="JG130" s="5"/>
      <c r="JH130" s="5"/>
      <c r="JI130" s="5"/>
      <c r="JJ130" s="5"/>
      <c r="JK130" s="5"/>
      <c r="JL130" s="5"/>
      <c r="JM130" s="5"/>
      <c r="JN130" s="5"/>
      <c r="JO130" s="5"/>
      <c r="JP130" s="5"/>
      <c r="JQ130" s="5"/>
      <c r="JR130" s="5"/>
      <c r="JS130" s="5"/>
      <c r="JT130" s="5"/>
      <c r="JU130" s="5"/>
      <c r="JV130" s="5"/>
      <c r="JW130" s="5"/>
      <c r="JX130" s="5"/>
      <c r="JY130" s="5"/>
      <c r="JZ130" s="5"/>
      <c r="KA130" s="5"/>
      <c r="KB130" s="5"/>
      <c r="KC130" s="5"/>
      <c r="KD130" s="5"/>
      <c r="KE130" s="5"/>
      <c r="KF130" s="5"/>
      <c r="KG130" s="5"/>
      <c r="KH130" s="5"/>
      <c r="KI130" s="5"/>
      <c r="KJ130" s="5"/>
      <c r="KK130" s="5"/>
      <c r="KL130" s="5"/>
      <c r="KM130" s="5"/>
      <c r="KN130" s="5"/>
      <c r="KO130" s="5"/>
      <c r="KP130" s="5"/>
      <c r="KQ130" s="5"/>
      <c r="KR130" s="5"/>
      <c r="KS130" s="5"/>
    </row>
    <row r="131" spans="1:305" ht="16.149999999999999" customHeight="1" x14ac:dyDescent="0.2">
      <c r="D131" s="5"/>
      <c r="E131" s="22"/>
      <c r="F131" s="18"/>
      <c r="G131" s="44"/>
      <c r="H131" s="23"/>
      <c r="L131" s="45"/>
    </row>
    <row r="132" spans="1:305" ht="30.75" customHeight="1" x14ac:dyDescent="0.2">
      <c r="A132" s="84" t="s">
        <v>176</v>
      </c>
      <c r="C132" s="12" t="s">
        <v>63</v>
      </c>
      <c r="D132" s="4" t="s">
        <v>76</v>
      </c>
      <c r="E132" s="4" t="s">
        <v>29</v>
      </c>
      <c r="F132" s="4" t="s">
        <v>95</v>
      </c>
      <c r="G132" s="41"/>
      <c r="L132" s="17"/>
    </row>
    <row r="133" spans="1:305" ht="16.149999999999999" customHeight="1" x14ac:dyDescent="0.2">
      <c r="A133" s="14" t="s">
        <v>3</v>
      </c>
      <c r="B133" s="5" t="s">
        <v>4</v>
      </c>
      <c r="C133" s="5" t="s">
        <v>26</v>
      </c>
      <c r="D133" s="5">
        <v>0</v>
      </c>
      <c r="E133" s="18">
        <v>456</v>
      </c>
      <c r="F133" s="18">
        <f t="shared" ref="F133:F140" si="18">+D133*E133</f>
        <v>0</v>
      </c>
    </row>
    <row r="134" spans="1:305" ht="16.149999999999999" customHeight="1" x14ac:dyDescent="0.2">
      <c r="A134" s="14" t="s">
        <v>5</v>
      </c>
      <c r="B134" s="5" t="s">
        <v>6</v>
      </c>
      <c r="C134" s="5" t="s">
        <v>26</v>
      </c>
      <c r="D134" s="5">
        <v>0</v>
      </c>
      <c r="E134" s="18">
        <v>343</v>
      </c>
      <c r="F134" s="18">
        <f t="shared" si="18"/>
        <v>0</v>
      </c>
    </row>
    <row r="135" spans="1:305" ht="16.149999999999999" customHeight="1" x14ac:dyDescent="0.2">
      <c r="A135" s="14" t="s">
        <v>7</v>
      </c>
      <c r="B135" s="5" t="s">
        <v>8</v>
      </c>
      <c r="C135" s="5" t="s">
        <v>26</v>
      </c>
      <c r="D135" s="5">
        <v>0</v>
      </c>
      <c r="E135" s="18">
        <v>252</v>
      </c>
      <c r="F135" s="18">
        <f t="shared" si="18"/>
        <v>0</v>
      </c>
    </row>
    <row r="136" spans="1:305" ht="16.149999999999999" customHeight="1" x14ac:dyDescent="0.2">
      <c r="A136" s="14" t="s">
        <v>9</v>
      </c>
      <c r="B136" s="5" t="s">
        <v>10</v>
      </c>
      <c r="C136" s="5" t="s">
        <v>26</v>
      </c>
      <c r="D136" s="5">
        <v>0</v>
      </c>
      <c r="E136" s="18">
        <v>166</v>
      </c>
      <c r="F136" s="18">
        <f t="shared" si="18"/>
        <v>0</v>
      </c>
    </row>
    <row r="137" spans="1:305" ht="16.149999999999999" customHeight="1" x14ac:dyDescent="0.2">
      <c r="A137" s="14" t="s">
        <v>11</v>
      </c>
      <c r="B137" s="5" t="s">
        <v>12</v>
      </c>
      <c r="C137" s="5" t="s">
        <v>26</v>
      </c>
      <c r="D137" s="5">
        <v>0</v>
      </c>
      <c r="E137" s="18">
        <v>80</v>
      </c>
      <c r="F137" s="18">
        <f t="shared" si="18"/>
        <v>0</v>
      </c>
    </row>
    <row r="138" spans="1:305" ht="16.149999999999999" customHeight="1" x14ac:dyDescent="0.2">
      <c r="C138" s="5" t="s">
        <v>13</v>
      </c>
      <c r="D138" s="5">
        <v>0</v>
      </c>
      <c r="E138" s="18">
        <v>41</v>
      </c>
      <c r="F138" s="18">
        <f t="shared" si="18"/>
        <v>0</v>
      </c>
    </row>
    <row r="139" spans="1:305" ht="16.149999999999999" customHeight="1" x14ac:dyDescent="0.2">
      <c r="C139" s="5" t="s">
        <v>14</v>
      </c>
      <c r="D139" s="5">
        <v>0</v>
      </c>
      <c r="E139" s="18">
        <v>21</v>
      </c>
      <c r="F139" s="18">
        <f t="shared" si="18"/>
        <v>0</v>
      </c>
    </row>
    <row r="140" spans="1:305" ht="16.149999999999999" customHeight="1" x14ac:dyDescent="0.2">
      <c r="C140" s="5" t="s">
        <v>15</v>
      </c>
      <c r="D140" s="5">
        <v>0</v>
      </c>
      <c r="E140" s="18">
        <v>9</v>
      </c>
      <c r="F140" s="18">
        <f t="shared" si="18"/>
        <v>0</v>
      </c>
    </row>
    <row r="141" spans="1:305" ht="16.149999999999999" customHeight="1" x14ac:dyDescent="0.2">
      <c r="A141" s="19" t="s">
        <v>23</v>
      </c>
      <c r="B141" s="19"/>
      <c r="C141" s="19"/>
      <c r="D141" s="20"/>
      <c r="E141" s="42"/>
      <c r="F141" s="29">
        <f>SUM(F133:F140)</f>
        <v>0</v>
      </c>
      <c r="G141" s="43"/>
    </row>
    <row r="142" spans="1:305" ht="16.149999999999999" customHeight="1" x14ac:dyDescent="0.2">
      <c r="A142" s="19"/>
      <c r="B142" s="19"/>
      <c r="C142" s="19"/>
      <c r="D142" s="20"/>
      <c r="E142" s="42"/>
      <c r="F142" s="29"/>
      <c r="G142" s="43"/>
    </row>
    <row r="143" spans="1:305" ht="16.149999999999999" customHeight="1" x14ac:dyDescent="0.2">
      <c r="A143" s="19"/>
      <c r="B143" s="19"/>
      <c r="C143" s="5" t="s">
        <v>130</v>
      </c>
      <c r="D143" s="5">
        <v>0</v>
      </c>
      <c r="E143" s="22">
        <v>6.8000000000000005E-2</v>
      </c>
      <c r="F143" s="18">
        <f t="shared" ref="F143" si="19">+D143*E143</f>
        <v>0</v>
      </c>
      <c r="G143" s="43"/>
      <c r="H143" s="23" t="s">
        <v>131</v>
      </c>
    </row>
    <row r="144" spans="1:305" ht="16.149999999999999" customHeight="1" x14ac:dyDescent="0.2">
      <c r="D144" s="5"/>
      <c r="E144" s="42"/>
      <c r="F144" s="5"/>
      <c r="G144" s="43"/>
    </row>
    <row r="145" spans="1:12" ht="31.5" customHeight="1" x14ac:dyDescent="0.2">
      <c r="A145" s="84" t="s">
        <v>176</v>
      </c>
      <c r="C145" s="12" t="s">
        <v>64</v>
      </c>
      <c r="D145" s="4" t="s">
        <v>76</v>
      </c>
      <c r="E145" s="4" t="s">
        <v>29</v>
      </c>
      <c r="F145" s="4" t="s">
        <v>95</v>
      </c>
      <c r="G145" s="41"/>
      <c r="L145" s="17"/>
    </row>
    <row r="146" spans="1:12" ht="16.149999999999999" customHeight="1" x14ac:dyDescent="0.2">
      <c r="A146" s="14" t="s">
        <v>3</v>
      </c>
      <c r="B146" s="5" t="s">
        <v>4</v>
      </c>
      <c r="C146" s="5" t="s">
        <v>27</v>
      </c>
      <c r="D146" s="5">
        <v>0</v>
      </c>
      <c r="E146" s="18">
        <v>252</v>
      </c>
      <c r="F146" s="18">
        <f t="shared" ref="F146:F153" si="20">+D146*E146</f>
        <v>0</v>
      </c>
      <c r="H146" s="1" t="s">
        <v>86</v>
      </c>
    </row>
    <row r="147" spans="1:12" ht="16.149999999999999" customHeight="1" x14ac:dyDescent="0.2">
      <c r="A147" s="14" t="s">
        <v>5</v>
      </c>
      <c r="B147" s="5" t="s">
        <v>6</v>
      </c>
      <c r="C147" s="5" t="s">
        <v>27</v>
      </c>
      <c r="D147" s="5">
        <v>0</v>
      </c>
      <c r="E147" s="18">
        <v>188</v>
      </c>
      <c r="F147" s="18">
        <f t="shared" si="20"/>
        <v>0</v>
      </c>
      <c r="H147" s="1" t="s">
        <v>86</v>
      </c>
    </row>
    <row r="148" spans="1:12" ht="16.149999999999999" customHeight="1" x14ac:dyDescent="0.2">
      <c r="A148" s="14" t="s">
        <v>7</v>
      </c>
      <c r="B148" s="5" t="s">
        <v>8</v>
      </c>
      <c r="C148" s="5" t="s">
        <v>27</v>
      </c>
      <c r="D148" s="5">
        <v>0</v>
      </c>
      <c r="E148" s="18">
        <v>144</v>
      </c>
      <c r="F148" s="18">
        <f t="shared" si="20"/>
        <v>0</v>
      </c>
      <c r="H148" s="1" t="s">
        <v>86</v>
      </c>
    </row>
    <row r="149" spans="1:12" ht="16.149999999999999" customHeight="1" x14ac:dyDescent="0.2">
      <c r="A149" s="14" t="s">
        <v>9</v>
      </c>
      <c r="B149" s="5" t="s">
        <v>10</v>
      </c>
      <c r="C149" s="5" t="s">
        <v>27</v>
      </c>
      <c r="D149" s="5">
        <v>0</v>
      </c>
      <c r="E149" s="18">
        <v>80</v>
      </c>
      <c r="F149" s="18">
        <f t="shared" si="20"/>
        <v>0</v>
      </c>
      <c r="H149" s="1" t="s">
        <v>86</v>
      </c>
    </row>
    <row r="150" spans="1:12" ht="16.149999999999999" customHeight="1" x14ac:dyDescent="0.2">
      <c r="A150" s="14" t="s">
        <v>11</v>
      </c>
      <c r="B150" s="5" t="s">
        <v>12</v>
      </c>
      <c r="C150" s="5" t="s">
        <v>27</v>
      </c>
      <c r="D150" s="5">
        <v>0</v>
      </c>
      <c r="E150" s="18">
        <v>41</v>
      </c>
      <c r="F150" s="18">
        <f t="shared" si="20"/>
        <v>0</v>
      </c>
      <c r="H150" s="1" t="s">
        <v>86</v>
      </c>
    </row>
    <row r="151" spans="1:12" ht="16.149999999999999" customHeight="1" x14ac:dyDescent="0.2">
      <c r="C151" s="5" t="s">
        <v>13</v>
      </c>
      <c r="D151" s="5">
        <v>0</v>
      </c>
      <c r="E151" s="18">
        <v>24</v>
      </c>
      <c r="F151" s="18">
        <f t="shared" si="20"/>
        <v>0</v>
      </c>
    </row>
    <row r="152" spans="1:12" ht="16.149999999999999" customHeight="1" x14ac:dyDescent="0.2">
      <c r="C152" s="5" t="s">
        <v>14</v>
      </c>
      <c r="D152" s="5">
        <v>0</v>
      </c>
      <c r="E152" s="18">
        <v>11</v>
      </c>
      <c r="F152" s="18">
        <f t="shared" si="20"/>
        <v>0</v>
      </c>
    </row>
    <row r="153" spans="1:12" ht="16.149999999999999" customHeight="1" x14ac:dyDescent="0.2">
      <c r="C153" s="5" t="s">
        <v>15</v>
      </c>
      <c r="D153" s="5">
        <v>0</v>
      </c>
      <c r="E153" s="18">
        <v>5</v>
      </c>
      <c r="F153" s="18">
        <f t="shared" si="20"/>
        <v>0</v>
      </c>
    </row>
    <row r="154" spans="1:12" ht="16.149999999999999" customHeight="1" x14ac:dyDescent="0.2">
      <c r="A154" s="19" t="s">
        <v>23</v>
      </c>
      <c r="B154" s="19"/>
      <c r="C154" s="19"/>
      <c r="D154" s="20"/>
      <c r="E154" s="42"/>
      <c r="F154" s="29">
        <f>SUM(F146:F153)</f>
        <v>0</v>
      </c>
      <c r="G154" s="43"/>
    </row>
    <row r="155" spans="1:12" ht="16.149999999999999" customHeight="1" x14ac:dyDescent="0.2">
      <c r="A155" s="19"/>
      <c r="B155" s="19"/>
      <c r="C155" s="19"/>
      <c r="D155" s="5"/>
      <c r="E155" s="42"/>
      <c r="F155" s="5"/>
      <c r="G155" s="43"/>
    </row>
    <row r="156" spans="1:12" ht="28.5" customHeight="1" x14ac:dyDescent="0.2">
      <c r="A156" s="84" t="s">
        <v>176</v>
      </c>
      <c r="C156" s="12" t="s">
        <v>65</v>
      </c>
      <c r="D156" s="4" t="s">
        <v>76</v>
      </c>
      <c r="E156" s="4" t="s">
        <v>29</v>
      </c>
      <c r="F156" s="4" t="s">
        <v>95</v>
      </c>
      <c r="G156" s="41"/>
      <c r="L156" s="17"/>
    </row>
    <row r="157" spans="1:12" ht="16.149999999999999" customHeight="1" x14ac:dyDescent="0.2">
      <c r="A157" s="14" t="s">
        <v>3</v>
      </c>
      <c r="B157" s="5" t="s">
        <v>4</v>
      </c>
      <c r="C157" s="5" t="s">
        <v>31</v>
      </c>
      <c r="D157" s="5">
        <v>0</v>
      </c>
      <c r="E157" s="18">
        <v>114</v>
      </c>
      <c r="F157" s="18">
        <f t="shared" ref="F157:F164" si="21">+D157*E157</f>
        <v>0</v>
      </c>
      <c r="H157" s="1" t="s">
        <v>86</v>
      </c>
    </row>
    <row r="158" spans="1:12" ht="16.149999999999999" customHeight="1" x14ac:dyDescent="0.2">
      <c r="A158" s="14" t="s">
        <v>5</v>
      </c>
      <c r="B158" s="5" t="s">
        <v>6</v>
      </c>
      <c r="C158" s="5" t="s">
        <v>31</v>
      </c>
      <c r="D158" s="5">
        <v>0</v>
      </c>
      <c r="E158" s="18">
        <v>103</v>
      </c>
      <c r="F158" s="18">
        <f t="shared" si="21"/>
        <v>0</v>
      </c>
      <c r="H158" s="1" t="s">
        <v>86</v>
      </c>
    </row>
    <row r="159" spans="1:12" ht="16.149999999999999" customHeight="1" x14ac:dyDescent="0.2">
      <c r="A159" s="14" t="s">
        <v>7</v>
      </c>
      <c r="B159" s="5" t="s">
        <v>8</v>
      </c>
      <c r="C159" s="5" t="s">
        <v>31</v>
      </c>
      <c r="D159" s="5">
        <v>0</v>
      </c>
      <c r="E159" s="18">
        <v>87</v>
      </c>
      <c r="F159" s="18">
        <f t="shared" si="21"/>
        <v>0</v>
      </c>
      <c r="H159" s="1" t="s">
        <v>86</v>
      </c>
    </row>
    <row r="160" spans="1:12" ht="16.149999999999999" customHeight="1" x14ac:dyDescent="0.2">
      <c r="A160" s="14" t="s">
        <v>9</v>
      </c>
      <c r="B160" s="5" t="s">
        <v>10</v>
      </c>
      <c r="C160" s="5" t="s">
        <v>31</v>
      </c>
      <c r="D160" s="5">
        <v>0</v>
      </c>
      <c r="E160" s="18">
        <v>71</v>
      </c>
      <c r="F160" s="18">
        <f t="shared" si="21"/>
        <v>0</v>
      </c>
      <c r="H160" s="1" t="s">
        <v>86</v>
      </c>
    </row>
    <row r="161" spans="1:12" ht="16.149999999999999" customHeight="1" x14ac:dyDescent="0.2">
      <c r="A161" s="14" t="s">
        <v>11</v>
      </c>
      <c r="B161" s="5" t="s">
        <v>12</v>
      </c>
      <c r="C161" s="5" t="s">
        <v>31</v>
      </c>
      <c r="D161" s="5">
        <v>0</v>
      </c>
      <c r="E161" s="18">
        <v>59</v>
      </c>
      <c r="F161" s="18">
        <f t="shared" si="21"/>
        <v>0</v>
      </c>
      <c r="H161" s="1" t="s">
        <v>86</v>
      </c>
    </row>
    <row r="162" spans="1:12" ht="16.149999999999999" customHeight="1" x14ac:dyDescent="0.2">
      <c r="C162" s="5" t="s">
        <v>13</v>
      </c>
      <c r="D162" s="5">
        <v>0</v>
      </c>
      <c r="E162" s="18">
        <v>29</v>
      </c>
      <c r="F162" s="18">
        <f t="shared" si="21"/>
        <v>0</v>
      </c>
    </row>
    <row r="163" spans="1:12" ht="16.149999999999999" customHeight="1" x14ac:dyDescent="0.2">
      <c r="C163" s="5" t="s">
        <v>14</v>
      </c>
      <c r="D163" s="5">
        <v>0</v>
      </c>
      <c r="E163" s="18">
        <v>15</v>
      </c>
      <c r="F163" s="18">
        <f t="shared" si="21"/>
        <v>0</v>
      </c>
    </row>
    <row r="164" spans="1:12" ht="16.149999999999999" customHeight="1" x14ac:dyDescent="0.2">
      <c r="C164" s="5" t="s">
        <v>15</v>
      </c>
      <c r="D164" s="5">
        <v>0</v>
      </c>
      <c r="E164" s="18">
        <v>5</v>
      </c>
      <c r="F164" s="18">
        <f t="shared" si="21"/>
        <v>0</v>
      </c>
    </row>
    <row r="165" spans="1:12" ht="16.149999999999999" customHeight="1" x14ac:dyDescent="0.2">
      <c r="A165" s="19" t="s">
        <v>23</v>
      </c>
      <c r="B165" s="19"/>
      <c r="C165" s="19"/>
      <c r="D165" s="20"/>
      <c r="E165" s="42"/>
      <c r="F165" s="29">
        <f>SUM(F157:F164)</f>
        <v>0</v>
      </c>
      <c r="G165" s="43"/>
    </row>
    <row r="166" spans="1:12" ht="16.149999999999999" customHeight="1" x14ac:dyDescent="0.2">
      <c r="A166" s="19"/>
      <c r="B166" s="19"/>
      <c r="C166" s="19"/>
      <c r="D166" s="5"/>
      <c r="E166" s="42"/>
      <c r="F166" s="5"/>
      <c r="G166" s="43"/>
    </row>
    <row r="167" spans="1:12" ht="36.75" customHeight="1" x14ac:dyDescent="0.2">
      <c r="A167" s="84" t="s">
        <v>176</v>
      </c>
      <c r="C167" s="12" t="s">
        <v>66</v>
      </c>
      <c r="D167" s="4" t="s">
        <v>76</v>
      </c>
      <c r="E167" s="4" t="s">
        <v>29</v>
      </c>
      <c r="F167" s="4" t="s">
        <v>95</v>
      </c>
      <c r="G167" s="41"/>
      <c r="L167" s="17"/>
    </row>
    <row r="168" spans="1:12" ht="16.149999999999999" customHeight="1" x14ac:dyDescent="0.2">
      <c r="A168" s="14" t="s">
        <v>3</v>
      </c>
      <c r="B168" s="5" t="s">
        <v>4</v>
      </c>
      <c r="C168" s="5" t="s">
        <v>67</v>
      </c>
      <c r="D168" s="5">
        <v>0</v>
      </c>
      <c r="E168" s="18">
        <v>114</v>
      </c>
      <c r="F168" s="18">
        <f t="shared" ref="F168:F175" si="22">+D168*E168</f>
        <v>0</v>
      </c>
      <c r="H168" s="1" t="s">
        <v>86</v>
      </c>
    </row>
    <row r="169" spans="1:12" ht="16.149999999999999" customHeight="1" x14ac:dyDescent="0.2">
      <c r="A169" s="14" t="s">
        <v>5</v>
      </c>
      <c r="B169" s="5" t="s">
        <v>6</v>
      </c>
      <c r="C169" s="5" t="s">
        <v>67</v>
      </c>
      <c r="D169" s="5">
        <v>0</v>
      </c>
      <c r="E169" s="18">
        <v>103</v>
      </c>
      <c r="F169" s="18">
        <f t="shared" si="22"/>
        <v>0</v>
      </c>
      <c r="H169" s="1" t="s">
        <v>86</v>
      </c>
    </row>
    <row r="170" spans="1:12" ht="16.149999999999999" customHeight="1" x14ac:dyDescent="0.2">
      <c r="A170" s="14" t="s">
        <v>7</v>
      </c>
      <c r="B170" s="5" t="s">
        <v>8</v>
      </c>
      <c r="C170" s="5" t="s">
        <v>67</v>
      </c>
      <c r="D170" s="5">
        <v>0</v>
      </c>
      <c r="E170" s="18">
        <v>87</v>
      </c>
      <c r="F170" s="18">
        <f t="shared" si="22"/>
        <v>0</v>
      </c>
      <c r="H170" s="1" t="s">
        <v>86</v>
      </c>
    </row>
    <row r="171" spans="1:12" ht="16.149999999999999" customHeight="1" x14ac:dyDescent="0.2">
      <c r="A171" s="14" t="s">
        <v>9</v>
      </c>
      <c r="B171" s="5" t="s">
        <v>10</v>
      </c>
      <c r="C171" s="5" t="s">
        <v>67</v>
      </c>
      <c r="D171" s="5">
        <v>0</v>
      </c>
      <c r="E171" s="18">
        <v>71</v>
      </c>
      <c r="F171" s="18">
        <f t="shared" si="22"/>
        <v>0</v>
      </c>
      <c r="H171" s="1" t="s">
        <v>86</v>
      </c>
    </row>
    <row r="172" spans="1:12" ht="16.149999999999999" customHeight="1" x14ac:dyDescent="0.2">
      <c r="A172" s="14" t="s">
        <v>11</v>
      </c>
      <c r="B172" s="5" t="s">
        <v>12</v>
      </c>
      <c r="C172" s="5" t="s">
        <v>67</v>
      </c>
      <c r="D172" s="5">
        <v>0</v>
      </c>
      <c r="E172" s="18">
        <v>59</v>
      </c>
      <c r="F172" s="18">
        <f t="shared" si="22"/>
        <v>0</v>
      </c>
      <c r="H172" s="1" t="s">
        <v>86</v>
      </c>
    </row>
    <row r="173" spans="1:12" ht="16.149999999999999" customHeight="1" x14ac:dyDescent="0.2">
      <c r="C173" s="5" t="s">
        <v>13</v>
      </c>
      <c r="D173" s="5">
        <v>0</v>
      </c>
      <c r="E173" s="18">
        <v>29</v>
      </c>
      <c r="F173" s="18">
        <f t="shared" si="22"/>
        <v>0</v>
      </c>
    </row>
    <row r="174" spans="1:12" ht="16.149999999999999" customHeight="1" x14ac:dyDescent="0.2">
      <c r="C174" s="5" t="s">
        <v>14</v>
      </c>
      <c r="D174" s="5">
        <v>0</v>
      </c>
      <c r="E174" s="18">
        <v>15</v>
      </c>
      <c r="F174" s="18">
        <f t="shared" si="22"/>
        <v>0</v>
      </c>
    </row>
    <row r="175" spans="1:12" ht="16.149999999999999" customHeight="1" x14ac:dyDescent="0.2">
      <c r="C175" s="5" t="s">
        <v>15</v>
      </c>
      <c r="D175" s="5">
        <v>0</v>
      </c>
      <c r="E175" s="18">
        <v>5</v>
      </c>
      <c r="F175" s="18">
        <f t="shared" si="22"/>
        <v>0</v>
      </c>
    </row>
    <row r="176" spans="1:12" ht="16.149999999999999" customHeight="1" x14ac:dyDescent="0.2">
      <c r="A176" s="19" t="s">
        <v>23</v>
      </c>
      <c r="B176" s="19"/>
      <c r="C176" s="19"/>
      <c r="D176" s="20"/>
      <c r="E176" s="42"/>
      <c r="F176" s="29">
        <f>SUM(F168:F175)</f>
        <v>0</v>
      </c>
      <c r="G176" s="43"/>
    </row>
    <row r="177" spans="1:12" ht="16.149999999999999" customHeight="1" x14ac:dyDescent="0.2">
      <c r="A177" s="19"/>
      <c r="B177" s="19"/>
      <c r="C177" s="19"/>
      <c r="D177" s="5"/>
      <c r="E177" s="42"/>
      <c r="F177" s="5"/>
      <c r="G177" s="43"/>
    </row>
    <row r="178" spans="1:12" ht="28.5" customHeight="1" x14ac:dyDescent="0.2">
      <c r="A178" s="84" t="s">
        <v>176</v>
      </c>
      <c r="C178" s="12" t="s">
        <v>68</v>
      </c>
      <c r="D178" s="4" t="s">
        <v>76</v>
      </c>
      <c r="E178" s="4" t="s">
        <v>29</v>
      </c>
      <c r="F178" s="4" t="s">
        <v>95</v>
      </c>
      <c r="G178" s="41"/>
      <c r="L178" s="17"/>
    </row>
    <row r="179" spans="1:12" ht="16.149999999999999" customHeight="1" x14ac:dyDescent="0.2">
      <c r="A179" s="14" t="s">
        <v>3</v>
      </c>
      <c r="B179" s="5" t="s">
        <v>4</v>
      </c>
      <c r="C179" s="5" t="s">
        <v>32</v>
      </c>
      <c r="D179" s="5">
        <v>0</v>
      </c>
      <c r="E179" s="18">
        <v>114</v>
      </c>
      <c r="F179" s="18">
        <f t="shared" ref="F179:F186" si="23">+D179*E179</f>
        <v>0</v>
      </c>
      <c r="H179" s="1" t="s">
        <v>86</v>
      </c>
    </row>
    <row r="180" spans="1:12" ht="16.149999999999999" customHeight="1" x14ac:dyDescent="0.2">
      <c r="A180" s="14" t="s">
        <v>5</v>
      </c>
      <c r="B180" s="5" t="s">
        <v>6</v>
      </c>
      <c r="C180" s="5" t="s">
        <v>32</v>
      </c>
      <c r="D180" s="5">
        <v>0</v>
      </c>
      <c r="E180" s="18">
        <v>103</v>
      </c>
      <c r="F180" s="18">
        <f t="shared" si="23"/>
        <v>0</v>
      </c>
      <c r="H180" s="1" t="s">
        <v>86</v>
      </c>
    </row>
    <row r="181" spans="1:12" ht="16.149999999999999" customHeight="1" x14ac:dyDescent="0.2">
      <c r="A181" s="14" t="s">
        <v>7</v>
      </c>
      <c r="B181" s="5" t="s">
        <v>8</v>
      </c>
      <c r="C181" s="5" t="s">
        <v>32</v>
      </c>
      <c r="D181" s="5">
        <v>0</v>
      </c>
      <c r="E181" s="18">
        <v>87</v>
      </c>
      <c r="F181" s="18">
        <f t="shared" si="23"/>
        <v>0</v>
      </c>
      <c r="H181" s="1" t="s">
        <v>86</v>
      </c>
    </row>
    <row r="182" spans="1:12" ht="16.149999999999999" customHeight="1" x14ac:dyDescent="0.2">
      <c r="A182" s="14" t="s">
        <v>9</v>
      </c>
      <c r="B182" s="5" t="s">
        <v>10</v>
      </c>
      <c r="C182" s="5" t="s">
        <v>32</v>
      </c>
      <c r="D182" s="5">
        <v>0</v>
      </c>
      <c r="E182" s="18">
        <v>71</v>
      </c>
      <c r="F182" s="18">
        <f t="shared" si="23"/>
        <v>0</v>
      </c>
      <c r="H182" s="1" t="s">
        <v>86</v>
      </c>
    </row>
    <row r="183" spans="1:12" ht="16.149999999999999" customHeight="1" x14ac:dyDescent="0.2">
      <c r="A183" s="14" t="s">
        <v>11</v>
      </c>
      <c r="B183" s="5" t="s">
        <v>12</v>
      </c>
      <c r="C183" s="5" t="s">
        <v>32</v>
      </c>
      <c r="D183" s="5">
        <v>0</v>
      </c>
      <c r="E183" s="18">
        <v>59</v>
      </c>
      <c r="F183" s="18">
        <f t="shared" si="23"/>
        <v>0</v>
      </c>
      <c r="H183" s="1" t="s">
        <v>86</v>
      </c>
    </row>
    <row r="184" spans="1:12" ht="16.149999999999999" customHeight="1" x14ac:dyDescent="0.2">
      <c r="C184" s="5" t="s">
        <v>13</v>
      </c>
      <c r="D184" s="5">
        <v>0</v>
      </c>
      <c r="E184" s="18">
        <v>29</v>
      </c>
      <c r="F184" s="18">
        <f t="shared" si="23"/>
        <v>0</v>
      </c>
    </row>
    <row r="185" spans="1:12" ht="16.149999999999999" customHeight="1" x14ac:dyDescent="0.2">
      <c r="C185" s="5" t="s">
        <v>14</v>
      </c>
      <c r="D185" s="5">
        <v>0</v>
      </c>
      <c r="E185" s="18">
        <v>15</v>
      </c>
      <c r="F185" s="18">
        <f t="shared" si="23"/>
        <v>0</v>
      </c>
    </row>
    <row r="186" spans="1:12" ht="16.149999999999999" customHeight="1" x14ac:dyDescent="0.2">
      <c r="C186" s="5" t="s">
        <v>15</v>
      </c>
      <c r="D186" s="5">
        <v>0</v>
      </c>
      <c r="E186" s="18">
        <v>5</v>
      </c>
      <c r="F186" s="18">
        <f t="shared" si="23"/>
        <v>0</v>
      </c>
    </row>
    <row r="187" spans="1:12" ht="16.149999999999999" customHeight="1" x14ac:dyDescent="0.2">
      <c r="A187" s="19" t="s">
        <v>23</v>
      </c>
      <c r="B187" s="19"/>
      <c r="C187" s="19"/>
      <c r="D187" s="20"/>
      <c r="E187" s="42"/>
      <c r="F187" s="29">
        <f>SUM(F179:F186)</f>
        <v>0</v>
      </c>
      <c r="G187" s="43"/>
    </row>
    <row r="188" spans="1:12" ht="16.149999999999999" customHeight="1" x14ac:dyDescent="0.2">
      <c r="A188" s="19"/>
      <c r="B188" s="19"/>
      <c r="D188" s="5"/>
      <c r="E188" s="42"/>
      <c r="F188" s="5"/>
      <c r="G188" s="43"/>
    </row>
    <row r="189" spans="1:12" ht="16.149999999999999" customHeight="1" x14ac:dyDescent="0.2">
      <c r="C189" s="12" t="s">
        <v>71</v>
      </c>
      <c r="D189" s="4" t="s">
        <v>76</v>
      </c>
      <c r="E189" s="4" t="s">
        <v>29</v>
      </c>
      <c r="F189" s="4" t="s">
        <v>95</v>
      </c>
      <c r="G189" s="41"/>
      <c r="L189" s="17"/>
    </row>
    <row r="190" spans="1:12" ht="16.149999999999999" customHeight="1" x14ac:dyDescent="0.2">
      <c r="A190" s="14" t="s">
        <v>3</v>
      </c>
      <c r="B190" s="5" t="s">
        <v>4</v>
      </c>
      <c r="C190" s="5" t="s">
        <v>28</v>
      </c>
      <c r="D190" s="5">
        <v>0</v>
      </c>
      <c r="E190" s="18">
        <v>504</v>
      </c>
      <c r="F190" s="18">
        <f t="shared" ref="F190:F197" si="24">+D190*E190</f>
        <v>0</v>
      </c>
      <c r="H190" s="1" t="s">
        <v>87</v>
      </c>
    </row>
    <row r="191" spans="1:12" ht="16.149999999999999" customHeight="1" x14ac:dyDescent="0.2">
      <c r="A191" s="14" t="s">
        <v>5</v>
      </c>
      <c r="B191" s="5" t="s">
        <v>6</v>
      </c>
      <c r="C191" s="5" t="s">
        <v>28</v>
      </c>
      <c r="D191" s="5">
        <v>0</v>
      </c>
      <c r="E191" s="18">
        <v>405</v>
      </c>
      <c r="F191" s="18">
        <f t="shared" si="24"/>
        <v>0</v>
      </c>
      <c r="H191" s="1" t="s">
        <v>87</v>
      </c>
    </row>
    <row r="192" spans="1:12" ht="16.149999999999999" customHeight="1" x14ac:dyDescent="0.2">
      <c r="A192" s="14" t="s">
        <v>7</v>
      </c>
      <c r="B192" s="5" t="s">
        <v>8</v>
      </c>
      <c r="C192" s="5" t="s">
        <v>28</v>
      </c>
      <c r="D192" s="5">
        <v>0</v>
      </c>
      <c r="E192" s="18">
        <v>317</v>
      </c>
      <c r="F192" s="18">
        <f t="shared" si="24"/>
        <v>0</v>
      </c>
      <c r="H192" s="1" t="s">
        <v>87</v>
      </c>
    </row>
    <row r="193" spans="1:12" ht="16.149999999999999" customHeight="1" x14ac:dyDescent="0.2">
      <c r="A193" s="14" t="s">
        <v>9</v>
      </c>
      <c r="B193" s="5" t="s">
        <v>10</v>
      </c>
      <c r="C193" s="5" t="s">
        <v>28</v>
      </c>
      <c r="D193" s="5">
        <v>0</v>
      </c>
      <c r="E193" s="18">
        <v>239</v>
      </c>
      <c r="F193" s="18">
        <f t="shared" si="24"/>
        <v>0</v>
      </c>
      <c r="H193" s="1" t="s">
        <v>87</v>
      </c>
    </row>
    <row r="194" spans="1:12" ht="16.149999999999999" customHeight="1" x14ac:dyDescent="0.2">
      <c r="A194" s="14" t="s">
        <v>11</v>
      </c>
      <c r="B194" s="5" t="s">
        <v>12</v>
      </c>
      <c r="C194" s="5" t="s">
        <v>28</v>
      </c>
      <c r="D194" s="5">
        <v>0</v>
      </c>
      <c r="E194" s="18">
        <v>172</v>
      </c>
      <c r="F194" s="18">
        <f t="shared" si="24"/>
        <v>0</v>
      </c>
      <c r="H194" s="1" t="s">
        <v>87</v>
      </c>
    </row>
    <row r="195" spans="1:12" ht="16.149999999999999" customHeight="1" x14ac:dyDescent="0.2">
      <c r="C195" s="5" t="s">
        <v>13</v>
      </c>
      <c r="D195" s="5">
        <v>0</v>
      </c>
      <c r="E195" s="18">
        <v>55</v>
      </c>
      <c r="F195" s="18">
        <f t="shared" si="24"/>
        <v>0</v>
      </c>
    </row>
    <row r="196" spans="1:12" ht="16.149999999999999" customHeight="1" x14ac:dyDescent="0.2">
      <c r="C196" s="5" t="s">
        <v>14</v>
      </c>
      <c r="D196" s="5">
        <v>0</v>
      </c>
      <c r="E196" s="18">
        <v>28</v>
      </c>
      <c r="F196" s="18">
        <f t="shared" si="24"/>
        <v>0</v>
      </c>
    </row>
    <row r="197" spans="1:12" ht="16.149999999999999" customHeight="1" x14ac:dyDescent="0.2">
      <c r="C197" s="5" t="s">
        <v>15</v>
      </c>
      <c r="D197" s="5">
        <v>0</v>
      </c>
      <c r="E197" s="18">
        <v>11</v>
      </c>
      <c r="F197" s="18">
        <f t="shared" si="24"/>
        <v>0</v>
      </c>
    </row>
    <row r="198" spans="1:12" ht="16.149999999999999" customHeight="1" x14ac:dyDescent="0.2">
      <c r="A198" s="19" t="s">
        <v>23</v>
      </c>
      <c r="D198" s="20"/>
      <c r="E198" s="18"/>
      <c r="F198" s="29">
        <f>SUM(F190:F197)</f>
        <v>0</v>
      </c>
    </row>
    <row r="199" spans="1:12" ht="16.149999999999999" customHeight="1" x14ac:dyDescent="0.2">
      <c r="D199" s="18"/>
      <c r="E199" s="18"/>
      <c r="F199" s="18"/>
    </row>
    <row r="200" spans="1:12" ht="16.149999999999999" customHeight="1" x14ac:dyDescent="0.2">
      <c r="C200" s="12" t="s">
        <v>39</v>
      </c>
      <c r="D200" s="4" t="s">
        <v>76</v>
      </c>
      <c r="E200" s="4" t="s">
        <v>29</v>
      </c>
      <c r="F200" s="4" t="s">
        <v>95</v>
      </c>
      <c r="G200" s="41"/>
      <c r="L200" s="17"/>
    </row>
    <row r="201" spans="1:12" ht="16.149999999999999" customHeight="1" x14ac:dyDescent="0.2">
      <c r="A201" s="14"/>
      <c r="C201" s="5" t="s">
        <v>40</v>
      </c>
      <c r="D201" s="5">
        <v>0</v>
      </c>
      <c r="E201" s="18">
        <v>129</v>
      </c>
      <c r="F201" s="18">
        <f t="shared" ref="F201:F203" si="25">+D201*E201</f>
        <v>0</v>
      </c>
    </row>
    <row r="202" spans="1:12" ht="16.149999999999999" customHeight="1" x14ac:dyDescent="0.2">
      <c r="A202" s="14"/>
      <c r="C202" s="5" t="s">
        <v>41</v>
      </c>
      <c r="D202" s="5">
        <v>0</v>
      </c>
      <c r="E202" s="18">
        <v>290</v>
      </c>
      <c r="F202" s="18">
        <f t="shared" si="25"/>
        <v>0</v>
      </c>
    </row>
    <row r="203" spans="1:12" ht="16.149999999999999" customHeight="1" x14ac:dyDescent="0.2">
      <c r="A203" s="14"/>
      <c r="C203" s="5" t="s">
        <v>98</v>
      </c>
      <c r="D203" s="5">
        <v>0</v>
      </c>
      <c r="E203" s="18">
        <v>620</v>
      </c>
      <c r="F203" s="18">
        <f t="shared" si="25"/>
        <v>0</v>
      </c>
    </row>
    <row r="204" spans="1:12" ht="16.149999999999999" customHeight="1" x14ac:dyDescent="0.2">
      <c r="A204" s="14"/>
      <c r="D204" s="5"/>
      <c r="E204" s="18"/>
      <c r="F204" s="18"/>
    </row>
    <row r="205" spans="1:12" ht="16.149999999999999" customHeight="1" x14ac:dyDescent="0.2">
      <c r="A205" s="14"/>
      <c r="C205" s="5" t="s">
        <v>45</v>
      </c>
      <c r="D205" s="5">
        <v>0</v>
      </c>
      <c r="E205" s="18">
        <v>16</v>
      </c>
      <c r="F205" s="18">
        <f t="shared" ref="F205:F209" si="26">+D205*E205</f>
        <v>0</v>
      </c>
      <c r="H205" s="1" t="s">
        <v>88</v>
      </c>
    </row>
    <row r="206" spans="1:12" ht="16.149999999999999" customHeight="1" x14ac:dyDescent="0.2">
      <c r="A206" s="14"/>
      <c r="C206" s="5" t="s">
        <v>46</v>
      </c>
      <c r="D206" s="5">
        <v>0</v>
      </c>
      <c r="E206" s="18">
        <v>118</v>
      </c>
      <c r="F206" s="18">
        <f t="shared" si="26"/>
        <v>0</v>
      </c>
      <c r="H206" s="1" t="s">
        <v>88</v>
      </c>
    </row>
    <row r="207" spans="1:12" ht="16.149999999999999" customHeight="1" x14ac:dyDescent="0.2">
      <c r="A207" s="14"/>
      <c r="C207" s="5" t="s">
        <v>47</v>
      </c>
      <c r="D207" s="5">
        <v>0</v>
      </c>
      <c r="E207" s="18">
        <v>50</v>
      </c>
      <c r="F207" s="18">
        <f t="shared" si="26"/>
        <v>0</v>
      </c>
      <c r="H207" s="1" t="s">
        <v>88</v>
      </c>
    </row>
    <row r="208" spans="1:12" ht="16.149999999999999" customHeight="1" x14ac:dyDescent="0.2">
      <c r="A208" s="14"/>
      <c r="C208" s="5" t="s">
        <v>48</v>
      </c>
      <c r="D208" s="5">
        <v>0</v>
      </c>
      <c r="E208" s="18">
        <v>50</v>
      </c>
      <c r="F208" s="18">
        <f t="shared" si="26"/>
        <v>0</v>
      </c>
      <c r="H208" s="1" t="s">
        <v>88</v>
      </c>
    </row>
    <row r="209" spans="1:12" ht="16.149999999999999" customHeight="1" x14ac:dyDescent="0.2">
      <c r="A209" s="14"/>
      <c r="C209" s="5" t="s">
        <v>49</v>
      </c>
      <c r="D209" s="5">
        <v>0</v>
      </c>
      <c r="E209" s="18">
        <v>50</v>
      </c>
      <c r="F209" s="18">
        <f t="shared" si="26"/>
        <v>0</v>
      </c>
      <c r="H209" s="1" t="s">
        <v>88</v>
      </c>
    </row>
    <row r="210" spans="1:12" ht="16.149999999999999" customHeight="1" x14ac:dyDescent="0.2">
      <c r="A210" s="19" t="s">
        <v>23</v>
      </c>
      <c r="D210" s="20"/>
      <c r="E210" s="18"/>
      <c r="F210" s="29">
        <f>SUM(F201:F209)</f>
        <v>0</v>
      </c>
      <c r="H210" s="25"/>
    </row>
    <row r="211" spans="1:12" ht="16.149999999999999" customHeight="1" x14ac:dyDescent="0.2">
      <c r="D211" s="5"/>
      <c r="E211" s="18"/>
      <c r="F211" s="5"/>
    </row>
    <row r="212" spans="1:12" ht="16.149999999999999" customHeight="1" x14ac:dyDescent="0.2">
      <c r="C212" s="12"/>
      <c r="D212" s="4" t="s">
        <v>76</v>
      </c>
      <c r="E212" s="4" t="s">
        <v>29</v>
      </c>
      <c r="F212" s="4" t="s">
        <v>95</v>
      </c>
      <c r="G212" s="41"/>
      <c r="L212" s="17"/>
    </row>
    <row r="213" spans="1:12" ht="16.149999999999999" customHeight="1" x14ac:dyDescent="0.2">
      <c r="D213" s="5"/>
      <c r="E213" s="18"/>
      <c r="F213" s="5"/>
    </row>
    <row r="214" spans="1:12" ht="16.149999999999999" customHeight="1" x14ac:dyDescent="0.2">
      <c r="A214" s="14"/>
      <c r="C214" s="5" t="s">
        <v>42</v>
      </c>
      <c r="D214" s="5">
        <v>0</v>
      </c>
      <c r="E214" s="18">
        <v>66</v>
      </c>
      <c r="F214" s="18">
        <f t="shared" ref="F214:F225" si="27">+D214*E214</f>
        <v>0</v>
      </c>
      <c r="H214" s="1" t="s">
        <v>89</v>
      </c>
    </row>
    <row r="215" spans="1:12" ht="16.149999999999999" customHeight="1" x14ac:dyDescent="0.2">
      <c r="A215" s="14"/>
      <c r="C215" s="5" t="s">
        <v>43</v>
      </c>
      <c r="D215" s="5">
        <v>0</v>
      </c>
      <c r="E215" s="18">
        <v>198</v>
      </c>
      <c r="F215" s="18">
        <f t="shared" si="27"/>
        <v>0</v>
      </c>
      <c r="H215" s="1" t="s">
        <v>89</v>
      </c>
    </row>
    <row r="216" spans="1:12" ht="16.149999999999999" customHeight="1" x14ac:dyDescent="0.2">
      <c r="A216" s="14"/>
      <c r="C216" s="5" t="s">
        <v>44</v>
      </c>
      <c r="D216" s="5">
        <v>0</v>
      </c>
      <c r="E216" s="18">
        <v>297</v>
      </c>
      <c r="F216" s="18">
        <f t="shared" si="27"/>
        <v>0</v>
      </c>
      <c r="H216" s="1" t="s">
        <v>89</v>
      </c>
    </row>
    <row r="217" spans="1:12" ht="16.149999999999999" customHeight="1" x14ac:dyDescent="0.2">
      <c r="A217" s="14"/>
      <c r="C217" s="5" t="s">
        <v>50</v>
      </c>
      <c r="D217" s="5">
        <v>0</v>
      </c>
      <c r="E217" s="18">
        <v>132</v>
      </c>
      <c r="F217" s="18">
        <f t="shared" si="27"/>
        <v>0</v>
      </c>
      <c r="H217" s="1" t="s">
        <v>90</v>
      </c>
    </row>
    <row r="218" spans="1:12" ht="16.149999999999999" customHeight="1" x14ac:dyDescent="0.2">
      <c r="A218" s="14"/>
      <c r="C218" s="5" t="s">
        <v>51</v>
      </c>
      <c r="D218" s="5">
        <v>0</v>
      </c>
      <c r="E218" s="18">
        <v>50</v>
      </c>
      <c r="F218" s="18">
        <f t="shared" si="27"/>
        <v>0</v>
      </c>
      <c r="H218" s="1" t="s">
        <v>91</v>
      </c>
    </row>
    <row r="219" spans="1:12" ht="16.149999999999999" customHeight="1" x14ac:dyDescent="0.2">
      <c r="A219" s="14"/>
      <c r="C219" s="5" t="s">
        <v>52</v>
      </c>
      <c r="D219" s="5">
        <v>0</v>
      </c>
      <c r="E219" s="18">
        <v>79</v>
      </c>
      <c r="F219" s="18">
        <f t="shared" si="27"/>
        <v>0</v>
      </c>
      <c r="H219" s="1" t="s">
        <v>91</v>
      </c>
    </row>
    <row r="220" spans="1:12" ht="16.149999999999999" customHeight="1" x14ac:dyDescent="0.2">
      <c r="A220" s="14"/>
      <c r="C220" s="5" t="s">
        <v>53</v>
      </c>
      <c r="D220" s="5">
        <v>0</v>
      </c>
      <c r="E220" s="18">
        <v>118</v>
      </c>
      <c r="F220" s="18">
        <f t="shared" si="27"/>
        <v>0</v>
      </c>
      <c r="H220" s="1" t="s">
        <v>91</v>
      </c>
    </row>
    <row r="221" spans="1:12" ht="16.149999999999999" customHeight="1" x14ac:dyDescent="0.2">
      <c r="A221" s="14"/>
      <c r="C221" s="5" t="s">
        <v>54</v>
      </c>
      <c r="D221" s="5">
        <v>0</v>
      </c>
      <c r="E221" s="18">
        <v>50</v>
      </c>
      <c r="F221" s="18">
        <f t="shared" si="27"/>
        <v>0</v>
      </c>
      <c r="H221" s="1" t="s">
        <v>91</v>
      </c>
    </row>
    <row r="222" spans="1:12" ht="16.149999999999999" customHeight="1" x14ac:dyDescent="0.2">
      <c r="A222" s="14"/>
      <c r="C222" s="5" t="s">
        <v>55</v>
      </c>
      <c r="D222" s="5">
        <v>0</v>
      </c>
      <c r="E222" s="18">
        <v>63</v>
      </c>
      <c r="F222" s="18">
        <f t="shared" si="27"/>
        <v>0</v>
      </c>
      <c r="H222" s="1" t="s">
        <v>91</v>
      </c>
    </row>
    <row r="223" spans="1:12" ht="16.149999999999999" customHeight="1" x14ac:dyDescent="0.2">
      <c r="A223" s="14"/>
      <c r="C223" s="5" t="s">
        <v>56</v>
      </c>
      <c r="D223" s="5">
        <v>0</v>
      </c>
      <c r="E223" s="18">
        <v>105</v>
      </c>
      <c r="F223" s="18">
        <f t="shared" si="27"/>
        <v>0</v>
      </c>
      <c r="H223" s="1" t="s">
        <v>91</v>
      </c>
    </row>
    <row r="224" spans="1:12" ht="16.149999999999999" customHeight="1" x14ac:dyDescent="0.2">
      <c r="A224" s="14"/>
      <c r="C224" s="5" t="s">
        <v>100</v>
      </c>
      <c r="D224" s="5">
        <v>0</v>
      </c>
      <c r="E224" s="47">
        <v>30</v>
      </c>
      <c r="F224" s="18">
        <f t="shared" si="27"/>
        <v>0</v>
      </c>
      <c r="G224" s="1"/>
      <c r="H224" s="1" t="s">
        <v>91</v>
      </c>
    </row>
    <row r="225" spans="1:8" ht="16.149999999999999" customHeight="1" x14ac:dyDescent="0.2">
      <c r="A225" s="14"/>
      <c r="C225" s="5" t="s">
        <v>99</v>
      </c>
      <c r="D225" s="5">
        <v>0</v>
      </c>
      <c r="E225" s="18">
        <v>93</v>
      </c>
      <c r="F225" s="18">
        <f t="shared" si="27"/>
        <v>0</v>
      </c>
      <c r="H225" s="1" t="s">
        <v>91</v>
      </c>
    </row>
    <row r="226" spans="1:8" ht="16.149999999999999" customHeight="1" x14ac:dyDescent="0.2">
      <c r="A226" s="19" t="s">
        <v>23</v>
      </c>
      <c r="D226" s="20"/>
      <c r="E226" s="18"/>
      <c r="F226" s="29">
        <f>SUM(F214:F225)</f>
        <v>0</v>
      </c>
    </row>
    <row r="227" spans="1:8" ht="16.149999999999999" customHeight="1" x14ac:dyDescent="0.2">
      <c r="A227" s="19"/>
      <c r="D227" s="20"/>
      <c r="E227" s="18"/>
      <c r="F227" s="29"/>
    </row>
    <row r="228" spans="1:8" ht="16.149999999999999" customHeight="1" x14ac:dyDescent="0.2">
      <c r="A228" s="30" t="s">
        <v>37</v>
      </c>
      <c r="B228" s="31"/>
      <c r="C228" s="31"/>
      <c r="D228" s="48"/>
      <c r="E228" s="48"/>
      <c r="F228" s="5"/>
    </row>
    <row r="229" spans="1:8" ht="16.149999999999999" customHeight="1" x14ac:dyDescent="0.2">
      <c r="A229" s="5" t="s">
        <v>38</v>
      </c>
      <c r="D229" s="5">
        <v>0</v>
      </c>
      <c r="E229" s="18">
        <v>1265</v>
      </c>
      <c r="F229" s="49">
        <f>+D229*E229</f>
        <v>0</v>
      </c>
      <c r="H229" s="1" t="s">
        <v>92</v>
      </c>
    </row>
    <row r="230" spans="1:8" ht="16.149999999999999" customHeight="1" x14ac:dyDescent="0.2">
      <c r="D230" s="5"/>
      <c r="E230" s="18"/>
      <c r="F230" s="5"/>
    </row>
    <row r="231" spans="1:8" ht="16.149999999999999" customHeight="1" x14ac:dyDescent="0.2">
      <c r="A231" s="34" t="s">
        <v>93</v>
      </c>
      <c r="B231" s="34"/>
      <c r="C231" s="34"/>
      <c r="D231" s="34"/>
      <c r="E231" s="34"/>
      <c r="F231" s="35">
        <f>+F32+F44+F55+F141+F154+F165+F176+F187+F198+F210+F226+F130+F106+F95+F82+F69</f>
        <v>0</v>
      </c>
      <c r="H231" s="27"/>
    </row>
    <row r="232" spans="1:8" ht="16.149999999999999" customHeight="1" x14ac:dyDescent="0.2">
      <c r="A232" s="36" t="s">
        <v>94</v>
      </c>
      <c r="B232" s="36"/>
      <c r="C232" s="36"/>
      <c r="D232" s="36"/>
      <c r="E232" s="36"/>
      <c r="F232" s="37">
        <f>+F34+F36+F57+F58+F229+F143+F84+F35</f>
        <v>0</v>
      </c>
      <c r="H232" s="27"/>
    </row>
    <row r="233" spans="1:8" x14ac:dyDescent="0.2">
      <c r="A233" s="1"/>
      <c r="B233" s="1"/>
      <c r="C233" s="1"/>
    </row>
    <row r="234" spans="1:8" x14ac:dyDescent="0.2">
      <c r="A234" s="1"/>
      <c r="B234" s="1"/>
      <c r="C234" s="1"/>
    </row>
    <row r="235" spans="1:8" x14ac:dyDescent="0.2">
      <c r="A235" s="1"/>
      <c r="B235" s="1"/>
      <c r="C235" s="1"/>
    </row>
    <row r="236" spans="1:8" x14ac:dyDescent="0.2">
      <c r="A236" s="1"/>
      <c r="B236" s="1"/>
      <c r="C236" s="1"/>
    </row>
    <row r="237" spans="1:8" x14ac:dyDescent="0.2">
      <c r="A237" s="1"/>
      <c r="B237" s="1"/>
      <c r="C237" s="1"/>
    </row>
    <row r="238" spans="1:8" x14ac:dyDescent="0.2">
      <c r="A238" s="1"/>
      <c r="B238" s="1"/>
      <c r="C238" s="1"/>
    </row>
    <row r="239" spans="1:8" x14ac:dyDescent="0.2">
      <c r="A239" s="1"/>
      <c r="B239" s="1"/>
      <c r="C239" s="1"/>
    </row>
    <row r="240" spans="1:8" x14ac:dyDescent="0.2">
      <c r="A240" s="1"/>
      <c r="B240" s="1"/>
      <c r="C240" s="1"/>
    </row>
    <row r="241" spans="1:3" x14ac:dyDescent="0.2">
      <c r="A241" s="1"/>
      <c r="B241" s="1"/>
      <c r="C241" s="1"/>
    </row>
    <row r="242" spans="1:3" x14ac:dyDescent="0.2">
      <c r="A242" s="1"/>
      <c r="B242" s="1"/>
      <c r="C242" s="1"/>
    </row>
    <row r="243" spans="1:3" x14ac:dyDescent="0.2">
      <c r="A243" s="1"/>
      <c r="B243" s="1"/>
      <c r="C243" s="1"/>
    </row>
    <row r="244" spans="1:3" x14ac:dyDescent="0.2">
      <c r="A244" s="1"/>
      <c r="B244" s="1"/>
      <c r="C244" s="1"/>
    </row>
    <row r="245" spans="1:3" x14ac:dyDescent="0.2">
      <c r="A245" s="1"/>
      <c r="B245" s="1"/>
      <c r="C245" s="1"/>
    </row>
    <row r="246" spans="1:3" x14ac:dyDescent="0.2">
      <c r="A246" s="1"/>
      <c r="B246" s="1"/>
      <c r="C246" s="1"/>
    </row>
    <row r="247" spans="1:3" x14ac:dyDescent="0.2">
      <c r="A247" s="1"/>
      <c r="B247" s="1"/>
      <c r="C247" s="1"/>
    </row>
    <row r="248" spans="1:3" x14ac:dyDescent="0.2">
      <c r="A248" s="1"/>
      <c r="B248" s="1"/>
      <c r="C248" s="1"/>
    </row>
    <row r="249" spans="1:3" x14ac:dyDescent="0.2">
      <c r="A249" s="1"/>
      <c r="B249" s="1"/>
      <c r="C249" s="1"/>
    </row>
    <row r="250" spans="1:3" x14ac:dyDescent="0.2">
      <c r="A250" s="1"/>
      <c r="B250" s="1"/>
      <c r="C250" s="1"/>
    </row>
    <row r="251" spans="1:3" x14ac:dyDescent="0.2">
      <c r="A251" s="1"/>
      <c r="B251" s="1"/>
      <c r="C251" s="1"/>
    </row>
    <row r="252" spans="1:3" x14ac:dyDescent="0.2">
      <c r="A252" s="1"/>
      <c r="B252" s="1"/>
      <c r="C252" s="1"/>
    </row>
    <row r="253" spans="1:3" x14ac:dyDescent="0.2">
      <c r="A253" s="1"/>
      <c r="B253" s="1"/>
      <c r="C253" s="1"/>
    </row>
    <row r="254" spans="1:3" x14ac:dyDescent="0.2">
      <c r="A254" s="1"/>
      <c r="B254" s="1"/>
      <c r="C254" s="1"/>
    </row>
    <row r="255" spans="1:3" x14ac:dyDescent="0.2">
      <c r="A255" s="1"/>
      <c r="B255" s="1"/>
      <c r="C255" s="1"/>
    </row>
    <row r="256" spans="1:3" x14ac:dyDescent="0.2">
      <c r="A256" s="1"/>
      <c r="B256" s="1"/>
      <c r="C256" s="1"/>
    </row>
    <row r="257" spans="1:3" x14ac:dyDescent="0.2">
      <c r="A257" s="1"/>
      <c r="B257" s="1"/>
      <c r="C257" s="1"/>
    </row>
    <row r="258" spans="1:3" x14ac:dyDescent="0.2">
      <c r="A258" s="1"/>
      <c r="B258" s="1"/>
      <c r="C258" s="1"/>
    </row>
    <row r="259" spans="1:3" x14ac:dyDescent="0.2">
      <c r="A259" s="1"/>
      <c r="B259" s="1"/>
      <c r="C259" s="1"/>
    </row>
    <row r="260" spans="1:3" x14ac:dyDescent="0.2">
      <c r="A260" s="1"/>
      <c r="B260" s="1"/>
      <c r="C260" s="1"/>
    </row>
    <row r="261" spans="1:3" x14ac:dyDescent="0.2">
      <c r="A261" s="1"/>
      <c r="B261" s="1"/>
      <c r="C261" s="1"/>
    </row>
    <row r="262" spans="1:3" x14ac:dyDescent="0.2">
      <c r="A262" s="1"/>
      <c r="B262" s="1"/>
      <c r="C262" s="1"/>
    </row>
    <row r="263" spans="1:3" x14ac:dyDescent="0.2">
      <c r="A263" s="1"/>
      <c r="B263" s="1"/>
      <c r="C263" s="1"/>
    </row>
    <row r="264" spans="1:3" x14ac:dyDescent="0.2">
      <c r="A264" s="1"/>
      <c r="B264" s="1"/>
      <c r="C264" s="1"/>
    </row>
    <row r="265" spans="1:3" x14ac:dyDescent="0.2">
      <c r="A265" s="1"/>
      <c r="B265" s="1"/>
      <c r="C265" s="1"/>
    </row>
    <row r="266" spans="1:3" x14ac:dyDescent="0.2">
      <c r="A266" s="1"/>
      <c r="B266" s="1"/>
      <c r="C266" s="1"/>
    </row>
    <row r="267" spans="1:3" x14ac:dyDescent="0.2">
      <c r="A267" s="1"/>
      <c r="B267" s="1"/>
      <c r="C267" s="1"/>
    </row>
    <row r="268" spans="1:3" x14ac:dyDescent="0.2">
      <c r="A268" s="1"/>
      <c r="B268" s="1"/>
      <c r="C268" s="1"/>
    </row>
    <row r="269" spans="1:3" x14ac:dyDescent="0.2">
      <c r="A269" s="1"/>
      <c r="B269" s="1"/>
      <c r="C269" s="1"/>
    </row>
    <row r="270" spans="1:3" x14ac:dyDescent="0.2">
      <c r="A270" s="1"/>
      <c r="B270" s="1"/>
      <c r="C270" s="1"/>
    </row>
    <row r="271" spans="1:3" x14ac:dyDescent="0.2">
      <c r="A271" s="1"/>
      <c r="B271" s="1"/>
      <c r="C271" s="1"/>
    </row>
    <row r="272" spans="1:3" x14ac:dyDescent="0.2">
      <c r="A272" s="1"/>
      <c r="B272" s="1"/>
      <c r="C272" s="1"/>
    </row>
    <row r="273" spans="1:3" x14ac:dyDescent="0.2">
      <c r="A273" s="1"/>
      <c r="B273" s="1"/>
      <c r="C273" s="1"/>
    </row>
    <row r="274" spans="1:3" x14ac:dyDescent="0.2">
      <c r="A274" s="1"/>
      <c r="B274" s="1"/>
      <c r="C274" s="1"/>
    </row>
    <row r="275" spans="1:3" x14ac:dyDescent="0.2">
      <c r="A275" s="1"/>
      <c r="B275" s="1"/>
      <c r="C275" s="1"/>
    </row>
    <row r="276" spans="1:3" x14ac:dyDescent="0.2">
      <c r="A276" s="1"/>
      <c r="B276" s="1"/>
      <c r="C276" s="1"/>
    </row>
    <row r="277" spans="1:3" x14ac:dyDescent="0.2">
      <c r="A277" s="1"/>
      <c r="B277" s="1"/>
      <c r="C277" s="1"/>
    </row>
    <row r="278" spans="1:3" x14ac:dyDescent="0.2">
      <c r="A278" s="1"/>
      <c r="B278" s="1"/>
      <c r="C278" s="1"/>
    </row>
    <row r="279" spans="1:3" x14ac:dyDescent="0.2">
      <c r="A279" s="1"/>
      <c r="B279" s="1"/>
      <c r="C279" s="1"/>
    </row>
    <row r="280" spans="1:3" x14ac:dyDescent="0.2">
      <c r="A280" s="1"/>
      <c r="B280" s="1"/>
      <c r="C280" s="1"/>
    </row>
    <row r="281" spans="1:3" x14ac:dyDescent="0.2">
      <c r="A281" s="1"/>
      <c r="B281" s="1"/>
      <c r="C281" s="1"/>
    </row>
    <row r="282" spans="1:3" x14ac:dyDescent="0.2">
      <c r="A282" s="1"/>
      <c r="B282" s="1"/>
      <c r="C282" s="1"/>
    </row>
    <row r="283" spans="1:3" x14ac:dyDescent="0.2">
      <c r="A283" s="1"/>
      <c r="B283" s="1"/>
      <c r="C283" s="1"/>
    </row>
    <row r="284" spans="1:3" x14ac:dyDescent="0.2">
      <c r="A284" s="1"/>
      <c r="B284" s="1"/>
      <c r="C284" s="1"/>
    </row>
    <row r="285" spans="1:3" x14ac:dyDescent="0.2">
      <c r="A285" s="1"/>
      <c r="B285" s="1"/>
      <c r="C285" s="1"/>
    </row>
    <row r="286" spans="1:3" x14ac:dyDescent="0.2">
      <c r="A286" s="1"/>
      <c r="B286" s="1"/>
      <c r="C286" s="1"/>
    </row>
    <row r="287" spans="1:3" x14ac:dyDescent="0.2">
      <c r="A287" s="1"/>
      <c r="B287" s="1"/>
      <c r="C287" s="1"/>
    </row>
    <row r="288" spans="1:3" x14ac:dyDescent="0.2">
      <c r="A288" s="1"/>
      <c r="B288" s="1"/>
      <c r="C288" s="1"/>
    </row>
    <row r="289" spans="1:3" x14ac:dyDescent="0.2">
      <c r="A289" s="1"/>
      <c r="B289" s="1"/>
      <c r="C289" s="1"/>
    </row>
    <row r="290" spans="1:3" x14ac:dyDescent="0.2">
      <c r="A290" s="1"/>
      <c r="B290" s="1"/>
      <c r="C290" s="1"/>
    </row>
    <row r="291" spans="1:3" x14ac:dyDescent="0.2">
      <c r="A291" s="1"/>
      <c r="B291" s="1"/>
      <c r="C291" s="1"/>
    </row>
    <row r="292" spans="1:3" x14ac:dyDescent="0.2">
      <c r="A292" s="1"/>
      <c r="B292" s="1"/>
      <c r="C292" s="1"/>
    </row>
    <row r="293" spans="1:3" x14ac:dyDescent="0.2">
      <c r="A293" s="1"/>
      <c r="B293" s="1"/>
      <c r="C293" s="1"/>
    </row>
    <row r="294" spans="1:3" x14ac:dyDescent="0.2">
      <c r="A294" s="1"/>
      <c r="B294" s="1"/>
      <c r="C294" s="1"/>
    </row>
    <row r="295" spans="1:3" x14ac:dyDescent="0.2">
      <c r="A295" s="1"/>
      <c r="B295" s="1"/>
      <c r="C295" s="1"/>
    </row>
    <row r="296" spans="1:3" x14ac:dyDescent="0.2">
      <c r="A296" s="1"/>
      <c r="B296" s="1"/>
      <c r="C296" s="1"/>
    </row>
    <row r="297" spans="1:3" x14ac:dyDescent="0.2">
      <c r="A297" s="1"/>
      <c r="B297" s="1"/>
      <c r="C297" s="1"/>
    </row>
    <row r="298" spans="1:3" x14ac:dyDescent="0.2">
      <c r="A298" s="1"/>
      <c r="B298" s="1"/>
      <c r="C298" s="1"/>
    </row>
    <row r="299" spans="1:3" x14ac:dyDescent="0.2">
      <c r="A299" s="1"/>
      <c r="B299" s="1"/>
      <c r="C299" s="1"/>
    </row>
    <row r="300" spans="1:3" x14ac:dyDescent="0.2">
      <c r="A300" s="1"/>
      <c r="B300" s="1"/>
      <c r="C300" s="1"/>
    </row>
    <row r="301" spans="1:3" x14ac:dyDescent="0.2">
      <c r="A301" s="1"/>
      <c r="B301" s="1"/>
      <c r="C301" s="1"/>
    </row>
    <row r="302" spans="1:3" x14ac:dyDescent="0.2">
      <c r="A302" s="1"/>
      <c r="B302" s="1"/>
      <c r="C302" s="1"/>
    </row>
    <row r="303" spans="1:3" x14ac:dyDescent="0.2">
      <c r="A303" s="1"/>
      <c r="B303" s="1"/>
      <c r="C303" s="1"/>
    </row>
    <row r="304" spans="1:3" x14ac:dyDescent="0.2">
      <c r="A304" s="1"/>
      <c r="B304" s="1"/>
      <c r="C304" s="1"/>
    </row>
    <row r="305" spans="1:3" x14ac:dyDescent="0.2">
      <c r="A305" s="1"/>
      <c r="B305" s="1"/>
      <c r="C305" s="1"/>
    </row>
    <row r="306" spans="1:3" x14ac:dyDescent="0.2">
      <c r="A306" s="1"/>
      <c r="B306" s="1"/>
      <c r="C306" s="1"/>
    </row>
    <row r="307" spans="1:3" x14ac:dyDescent="0.2">
      <c r="A307" s="1"/>
      <c r="B307" s="1"/>
      <c r="C307" s="1"/>
    </row>
    <row r="308" spans="1:3" x14ac:dyDescent="0.2">
      <c r="A308" s="1"/>
      <c r="B308" s="1"/>
      <c r="C308" s="1"/>
    </row>
    <row r="309" spans="1:3" x14ac:dyDescent="0.2">
      <c r="A309" s="1"/>
      <c r="B309" s="1"/>
      <c r="C309" s="1"/>
    </row>
    <row r="310" spans="1:3" x14ac:dyDescent="0.2">
      <c r="A310" s="1"/>
      <c r="B310" s="1"/>
      <c r="C310" s="1"/>
    </row>
    <row r="311" spans="1:3" x14ac:dyDescent="0.2">
      <c r="A311" s="1"/>
      <c r="B311" s="1"/>
      <c r="C311" s="1"/>
    </row>
    <row r="312" spans="1:3" x14ac:dyDescent="0.2">
      <c r="A312" s="1"/>
      <c r="B312" s="1"/>
      <c r="C312" s="1"/>
    </row>
    <row r="313" spans="1:3" x14ac:dyDescent="0.2">
      <c r="A313" s="1"/>
      <c r="B313" s="1"/>
      <c r="C313" s="1"/>
    </row>
    <row r="314" spans="1:3" x14ac:dyDescent="0.2">
      <c r="A314" s="1"/>
      <c r="B314" s="1"/>
      <c r="C314" s="1"/>
    </row>
    <row r="315" spans="1:3" x14ac:dyDescent="0.2">
      <c r="A315" s="1"/>
      <c r="B315" s="1"/>
      <c r="C315" s="1"/>
    </row>
    <row r="316" spans="1:3" x14ac:dyDescent="0.2">
      <c r="A316" s="1"/>
      <c r="B316" s="1"/>
      <c r="C316" s="1"/>
    </row>
    <row r="317" spans="1:3" x14ac:dyDescent="0.2">
      <c r="A317" s="1"/>
      <c r="B317" s="1"/>
      <c r="C317" s="1"/>
    </row>
    <row r="318" spans="1:3" x14ac:dyDescent="0.2">
      <c r="A318" s="1"/>
      <c r="B318" s="1"/>
      <c r="C318" s="1"/>
    </row>
    <row r="319" spans="1:3" x14ac:dyDescent="0.2">
      <c r="A319" s="1"/>
      <c r="B319" s="1"/>
      <c r="C319" s="1"/>
    </row>
    <row r="320" spans="1:3" x14ac:dyDescent="0.2">
      <c r="A320" s="1"/>
      <c r="B320" s="1"/>
      <c r="C320" s="1"/>
    </row>
    <row r="321" spans="1:3" x14ac:dyDescent="0.2">
      <c r="A321" s="1"/>
      <c r="B321" s="1"/>
      <c r="C321" s="1"/>
    </row>
    <row r="322" spans="1:3" x14ac:dyDescent="0.2">
      <c r="A322" s="1"/>
      <c r="B322" s="1"/>
      <c r="C322" s="1"/>
    </row>
    <row r="323" spans="1:3" x14ac:dyDescent="0.2">
      <c r="A323" s="1"/>
      <c r="B323" s="1"/>
      <c r="C323" s="1"/>
    </row>
    <row r="324" spans="1:3" x14ac:dyDescent="0.2">
      <c r="A324" s="1"/>
      <c r="B324" s="1"/>
      <c r="C324" s="1"/>
    </row>
    <row r="325" spans="1:3" x14ac:dyDescent="0.2">
      <c r="A325" s="1"/>
      <c r="B325" s="1"/>
      <c r="C325" s="1"/>
    </row>
    <row r="326" spans="1:3" x14ac:dyDescent="0.2">
      <c r="A326" s="1"/>
      <c r="B326" s="1"/>
      <c r="C326" s="1"/>
    </row>
    <row r="327" spans="1:3" x14ac:dyDescent="0.2">
      <c r="A327" s="1"/>
      <c r="B327" s="1"/>
      <c r="C327" s="1"/>
    </row>
    <row r="328" spans="1:3" x14ac:dyDescent="0.2">
      <c r="A328" s="1"/>
      <c r="B328" s="1"/>
      <c r="C328" s="1"/>
    </row>
    <row r="329" spans="1:3" x14ac:dyDescent="0.2">
      <c r="A329" s="1"/>
      <c r="B329" s="1"/>
      <c r="C329" s="1"/>
    </row>
    <row r="330" spans="1:3" x14ac:dyDescent="0.2">
      <c r="A330" s="1"/>
      <c r="B330" s="1"/>
      <c r="C330" s="1"/>
    </row>
    <row r="331" spans="1:3" x14ac:dyDescent="0.2">
      <c r="A331" s="1"/>
      <c r="B331" s="1"/>
      <c r="C331" s="1"/>
    </row>
    <row r="332" spans="1:3" x14ac:dyDescent="0.2">
      <c r="A332" s="1"/>
      <c r="B332" s="1"/>
      <c r="C332" s="1"/>
    </row>
    <row r="333" spans="1:3" x14ac:dyDescent="0.2">
      <c r="A333" s="1"/>
      <c r="B333" s="1"/>
      <c r="C333" s="1"/>
    </row>
    <row r="334" spans="1:3" x14ac:dyDescent="0.2">
      <c r="A334" s="1"/>
      <c r="B334" s="1"/>
      <c r="C334" s="1"/>
    </row>
    <row r="335" spans="1:3" x14ac:dyDescent="0.2">
      <c r="A335" s="1"/>
      <c r="B335" s="1"/>
      <c r="C335" s="1"/>
    </row>
    <row r="336" spans="1:3" x14ac:dyDescent="0.2">
      <c r="A336" s="1"/>
      <c r="B336" s="1"/>
      <c r="C336" s="1"/>
    </row>
    <row r="337" spans="1:3" x14ac:dyDescent="0.2">
      <c r="A337" s="1"/>
      <c r="B337" s="1"/>
      <c r="C337" s="1"/>
    </row>
    <row r="338" spans="1:3" x14ac:dyDescent="0.2">
      <c r="A338" s="1"/>
      <c r="B338" s="1"/>
      <c r="C338" s="1"/>
    </row>
    <row r="339" spans="1:3" x14ac:dyDescent="0.2">
      <c r="A339" s="1"/>
      <c r="B339" s="1"/>
      <c r="C339" s="1"/>
    </row>
    <row r="340" spans="1:3" x14ac:dyDescent="0.2">
      <c r="A340" s="1"/>
      <c r="B340" s="1"/>
      <c r="C340" s="1"/>
    </row>
    <row r="341" spans="1:3" x14ac:dyDescent="0.2">
      <c r="A341" s="1"/>
      <c r="B341" s="1"/>
      <c r="C341" s="1"/>
    </row>
    <row r="342" spans="1:3" x14ac:dyDescent="0.2">
      <c r="A342" s="1"/>
      <c r="B342" s="1"/>
      <c r="C342" s="1"/>
    </row>
    <row r="343" spans="1:3" x14ac:dyDescent="0.2">
      <c r="A343" s="1"/>
      <c r="B343" s="1"/>
      <c r="C343" s="1"/>
    </row>
    <row r="344" spans="1:3" x14ac:dyDescent="0.2">
      <c r="A344" s="1"/>
      <c r="B344" s="1"/>
      <c r="C344" s="1"/>
    </row>
    <row r="345" spans="1:3" x14ac:dyDescent="0.2">
      <c r="A345" s="1"/>
      <c r="B345" s="1"/>
      <c r="C345" s="1"/>
    </row>
    <row r="346" spans="1:3" x14ac:dyDescent="0.2">
      <c r="A346" s="1"/>
      <c r="B346" s="1"/>
      <c r="C346" s="1"/>
    </row>
    <row r="347" spans="1:3" x14ac:dyDescent="0.2">
      <c r="A347" s="1"/>
      <c r="B347" s="1"/>
      <c r="C347" s="1"/>
    </row>
    <row r="348" spans="1:3" x14ac:dyDescent="0.2">
      <c r="A348" s="1"/>
      <c r="B348" s="1"/>
      <c r="C348" s="1"/>
    </row>
    <row r="349" spans="1:3" x14ac:dyDescent="0.2">
      <c r="A349" s="1"/>
      <c r="B349" s="1"/>
      <c r="C349" s="1"/>
    </row>
    <row r="350" spans="1:3" x14ac:dyDescent="0.2">
      <c r="A350" s="1"/>
      <c r="B350" s="1"/>
      <c r="C350" s="1"/>
    </row>
    <row r="351" spans="1:3" x14ac:dyDescent="0.2">
      <c r="A351" s="1"/>
      <c r="B351" s="1"/>
      <c r="C351" s="1"/>
    </row>
    <row r="352" spans="1:3" x14ac:dyDescent="0.2">
      <c r="A352" s="1"/>
      <c r="B352" s="1"/>
      <c r="C352" s="1"/>
    </row>
    <row r="353" spans="1:3" x14ac:dyDescent="0.2">
      <c r="A353" s="1"/>
      <c r="B353" s="1"/>
      <c r="C353" s="1"/>
    </row>
    <row r="354" spans="1:3" x14ac:dyDescent="0.2">
      <c r="A354" s="1"/>
      <c r="B354" s="1"/>
      <c r="C354" s="1"/>
    </row>
    <row r="355" spans="1:3" x14ac:dyDescent="0.2">
      <c r="A355" s="1"/>
      <c r="B355" s="1"/>
      <c r="C355" s="1"/>
    </row>
    <row r="356" spans="1:3" x14ac:dyDescent="0.2">
      <c r="A356" s="1"/>
      <c r="B356" s="1"/>
      <c r="C356" s="1"/>
    </row>
    <row r="357" spans="1:3" x14ac:dyDescent="0.2">
      <c r="A357" s="1"/>
      <c r="B357" s="1"/>
      <c r="C357" s="1"/>
    </row>
    <row r="358" spans="1:3" x14ac:dyDescent="0.2">
      <c r="A358" s="1"/>
      <c r="B358" s="1"/>
      <c r="C358" s="1"/>
    </row>
    <row r="359" spans="1:3" x14ac:dyDescent="0.2">
      <c r="A359" s="1"/>
      <c r="B359" s="1"/>
      <c r="C359" s="1"/>
    </row>
    <row r="360" spans="1:3" x14ac:dyDescent="0.2">
      <c r="A360" s="1"/>
      <c r="B360" s="1"/>
      <c r="C360" s="1"/>
    </row>
    <row r="361" spans="1:3" x14ac:dyDescent="0.2">
      <c r="A361" s="1"/>
      <c r="B361" s="1"/>
      <c r="C361" s="1"/>
    </row>
    <row r="362" spans="1:3" x14ac:dyDescent="0.2">
      <c r="A362" s="1"/>
      <c r="B362" s="1"/>
      <c r="C362" s="1"/>
    </row>
    <row r="363" spans="1:3" x14ac:dyDescent="0.2">
      <c r="A363" s="1"/>
      <c r="B363" s="1"/>
      <c r="C363" s="1"/>
    </row>
    <row r="364" spans="1:3" x14ac:dyDescent="0.2">
      <c r="A364" s="1"/>
      <c r="B364" s="1"/>
      <c r="C364" s="1"/>
    </row>
    <row r="365" spans="1:3" x14ac:dyDescent="0.2">
      <c r="A365" s="1"/>
      <c r="B365" s="1"/>
      <c r="C365" s="1"/>
    </row>
    <row r="366" spans="1:3" x14ac:dyDescent="0.2">
      <c r="A366" s="1"/>
      <c r="B366" s="1"/>
      <c r="C366" s="1"/>
    </row>
    <row r="367" spans="1:3" x14ac:dyDescent="0.2">
      <c r="A367" s="1"/>
      <c r="B367" s="1"/>
      <c r="C367" s="1"/>
    </row>
    <row r="368" spans="1:3" x14ac:dyDescent="0.2">
      <c r="A368" s="1"/>
      <c r="B368" s="1"/>
      <c r="C368" s="1"/>
    </row>
    <row r="369" spans="1:3" x14ac:dyDescent="0.2">
      <c r="A369" s="1"/>
      <c r="B369" s="1"/>
      <c r="C369" s="1"/>
    </row>
    <row r="370" spans="1:3" x14ac:dyDescent="0.2">
      <c r="A370" s="1"/>
      <c r="B370" s="1"/>
      <c r="C370" s="1"/>
    </row>
    <row r="371" spans="1:3" x14ac:dyDescent="0.2">
      <c r="A371" s="1"/>
      <c r="B371" s="1"/>
      <c r="C371" s="1"/>
    </row>
    <row r="372" spans="1:3" x14ac:dyDescent="0.2">
      <c r="A372" s="1"/>
      <c r="B372" s="1"/>
      <c r="C372" s="1"/>
    </row>
    <row r="373" spans="1:3" x14ac:dyDescent="0.2">
      <c r="A373" s="1"/>
      <c r="B373" s="1"/>
      <c r="C373" s="1"/>
    </row>
    <row r="374" spans="1:3" x14ac:dyDescent="0.2">
      <c r="A374" s="1"/>
      <c r="B374" s="1"/>
      <c r="C374" s="1"/>
    </row>
    <row r="375" spans="1:3" x14ac:dyDescent="0.2">
      <c r="A375" s="1"/>
      <c r="B375" s="1"/>
      <c r="C375" s="1"/>
    </row>
    <row r="376" spans="1:3" x14ac:dyDescent="0.2">
      <c r="A376" s="1"/>
      <c r="B376" s="1"/>
      <c r="C376" s="1"/>
    </row>
    <row r="377" spans="1:3" x14ac:dyDescent="0.2">
      <c r="A377" s="1"/>
      <c r="B377" s="1"/>
      <c r="C377" s="1"/>
    </row>
    <row r="378" spans="1:3" x14ac:dyDescent="0.2">
      <c r="A378" s="1"/>
      <c r="B378" s="1"/>
      <c r="C378" s="1"/>
    </row>
    <row r="379" spans="1:3" x14ac:dyDescent="0.2">
      <c r="A379" s="1"/>
      <c r="B379" s="1"/>
      <c r="C379" s="1"/>
    </row>
    <row r="380" spans="1:3" x14ac:dyDescent="0.2">
      <c r="A380" s="1"/>
      <c r="B380" s="1"/>
      <c r="C380" s="1"/>
    </row>
    <row r="381" spans="1:3" x14ac:dyDescent="0.2">
      <c r="A381" s="1"/>
      <c r="B381" s="1"/>
      <c r="C381" s="1"/>
    </row>
    <row r="382" spans="1:3" x14ac:dyDescent="0.2">
      <c r="A382" s="1"/>
      <c r="B382" s="1"/>
      <c r="C382" s="1"/>
    </row>
    <row r="383" spans="1:3" x14ac:dyDescent="0.2">
      <c r="A383" s="1"/>
      <c r="B383" s="1"/>
      <c r="C383" s="1"/>
    </row>
    <row r="384" spans="1:3" x14ac:dyDescent="0.2">
      <c r="A384" s="1"/>
      <c r="B384" s="1"/>
      <c r="C384" s="1"/>
    </row>
    <row r="385" spans="1:3" x14ac:dyDescent="0.2">
      <c r="A385" s="1"/>
      <c r="B385" s="1"/>
      <c r="C385" s="1"/>
    </row>
    <row r="386" spans="1:3" x14ac:dyDescent="0.2">
      <c r="A386" s="1"/>
      <c r="B386" s="1"/>
      <c r="C386" s="1"/>
    </row>
    <row r="387" spans="1:3" x14ac:dyDescent="0.2">
      <c r="A387" s="1"/>
      <c r="B387" s="1"/>
      <c r="C387" s="1"/>
    </row>
    <row r="388" spans="1:3" x14ac:dyDescent="0.2">
      <c r="A388" s="1"/>
      <c r="B388" s="1"/>
      <c r="C388" s="1"/>
    </row>
    <row r="389" spans="1:3" x14ac:dyDescent="0.2">
      <c r="A389" s="1"/>
      <c r="B389" s="1"/>
      <c r="C389" s="1"/>
    </row>
    <row r="390" spans="1:3" x14ac:dyDescent="0.2">
      <c r="A390" s="1"/>
      <c r="B390" s="1"/>
      <c r="C390" s="1"/>
    </row>
    <row r="391" spans="1:3" x14ac:dyDescent="0.2">
      <c r="A391" s="1"/>
      <c r="B391" s="1"/>
      <c r="C391" s="1"/>
    </row>
    <row r="392" spans="1:3" x14ac:dyDescent="0.2">
      <c r="A392" s="1"/>
      <c r="B392" s="1"/>
      <c r="C392" s="1"/>
    </row>
    <row r="393" spans="1:3" x14ac:dyDescent="0.2">
      <c r="A393" s="1"/>
      <c r="B393" s="1"/>
      <c r="C393" s="1"/>
    </row>
    <row r="394" spans="1:3" x14ac:dyDescent="0.2">
      <c r="A394" s="1"/>
      <c r="B394" s="1"/>
      <c r="C394" s="1"/>
    </row>
    <row r="395" spans="1:3" x14ac:dyDescent="0.2">
      <c r="A395" s="1"/>
      <c r="B395" s="1"/>
      <c r="C395" s="1"/>
    </row>
    <row r="396" spans="1:3" x14ac:dyDescent="0.2">
      <c r="A396" s="1"/>
      <c r="B396" s="1"/>
      <c r="C396" s="1"/>
    </row>
    <row r="397" spans="1:3" x14ac:dyDescent="0.2">
      <c r="A397" s="1"/>
      <c r="B397" s="1"/>
      <c r="C397" s="1"/>
    </row>
    <row r="398" spans="1:3" x14ac:dyDescent="0.2">
      <c r="A398" s="1"/>
      <c r="B398" s="1"/>
      <c r="C398" s="1"/>
    </row>
    <row r="399" spans="1:3" x14ac:dyDescent="0.2">
      <c r="A399" s="1"/>
      <c r="B399" s="1"/>
      <c r="C399" s="1"/>
    </row>
    <row r="400" spans="1:3" x14ac:dyDescent="0.2">
      <c r="A400" s="1"/>
      <c r="B400" s="1"/>
      <c r="C400" s="1"/>
    </row>
    <row r="401" spans="1:3" x14ac:dyDescent="0.2">
      <c r="A401" s="1"/>
      <c r="B401" s="1"/>
      <c r="C401" s="1"/>
    </row>
    <row r="402" spans="1:3" x14ac:dyDescent="0.2">
      <c r="A402" s="1"/>
      <c r="B402" s="1"/>
      <c r="C402" s="1"/>
    </row>
    <row r="403" spans="1:3" x14ac:dyDescent="0.2">
      <c r="A403" s="1"/>
      <c r="B403" s="1"/>
      <c r="C403" s="1"/>
    </row>
    <row r="404" spans="1:3" x14ac:dyDescent="0.2">
      <c r="A404" s="1"/>
      <c r="B404" s="1"/>
      <c r="C404" s="1"/>
    </row>
    <row r="405" spans="1:3" x14ac:dyDescent="0.2">
      <c r="A405" s="1"/>
      <c r="B405" s="1"/>
      <c r="C405" s="1"/>
    </row>
    <row r="406" spans="1:3" x14ac:dyDescent="0.2">
      <c r="A406" s="1"/>
      <c r="B406" s="1"/>
      <c r="C406" s="1"/>
    </row>
    <row r="407" spans="1:3" x14ac:dyDescent="0.2">
      <c r="A407" s="1"/>
      <c r="B407" s="1"/>
      <c r="C407" s="1"/>
    </row>
    <row r="408" spans="1:3" x14ac:dyDescent="0.2">
      <c r="A408" s="1"/>
      <c r="B408" s="1"/>
      <c r="C408" s="1"/>
    </row>
    <row r="409" spans="1:3" x14ac:dyDescent="0.2">
      <c r="A409" s="1"/>
      <c r="B409" s="1"/>
      <c r="C409" s="1"/>
    </row>
    <row r="410" spans="1:3" x14ac:dyDescent="0.2">
      <c r="A410" s="1"/>
      <c r="B410" s="1"/>
      <c r="C410" s="1"/>
    </row>
    <row r="411" spans="1:3" x14ac:dyDescent="0.2">
      <c r="A411" s="1"/>
      <c r="B411" s="1"/>
      <c r="C411" s="1"/>
    </row>
    <row r="412" spans="1:3" x14ac:dyDescent="0.2">
      <c r="A412" s="1"/>
      <c r="B412" s="1"/>
      <c r="C412" s="1"/>
    </row>
    <row r="413" spans="1:3" x14ac:dyDescent="0.2">
      <c r="A413" s="1"/>
      <c r="B413" s="1"/>
      <c r="C413" s="1"/>
    </row>
    <row r="414" spans="1:3" x14ac:dyDescent="0.2">
      <c r="A414" s="1"/>
      <c r="B414" s="1"/>
      <c r="C414" s="1"/>
    </row>
    <row r="415" spans="1:3" x14ac:dyDescent="0.2">
      <c r="A415" s="1"/>
      <c r="B415" s="1"/>
      <c r="C415" s="1"/>
    </row>
    <row r="416" spans="1:3" x14ac:dyDescent="0.2">
      <c r="A416" s="1"/>
      <c r="B416" s="1"/>
      <c r="C416" s="1"/>
    </row>
    <row r="417" spans="1:3" x14ac:dyDescent="0.2">
      <c r="A417" s="1"/>
      <c r="B417" s="1"/>
      <c r="C417" s="1"/>
    </row>
    <row r="418" spans="1:3" x14ac:dyDescent="0.2">
      <c r="A418" s="1"/>
      <c r="B418" s="1"/>
      <c r="C418" s="1"/>
    </row>
    <row r="419" spans="1:3" x14ac:dyDescent="0.2">
      <c r="A419" s="1"/>
      <c r="B419" s="1"/>
      <c r="C419" s="1"/>
    </row>
    <row r="420" spans="1:3" x14ac:dyDescent="0.2">
      <c r="A420" s="1"/>
      <c r="B420" s="1"/>
      <c r="C420" s="1"/>
    </row>
    <row r="421" spans="1:3" x14ac:dyDescent="0.2">
      <c r="A421" s="1"/>
      <c r="B421" s="1"/>
      <c r="C421" s="1"/>
    </row>
    <row r="422" spans="1:3" x14ac:dyDescent="0.2">
      <c r="A422" s="1"/>
      <c r="B422" s="1"/>
      <c r="C422" s="1"/>
    </row>
    <row r="423" spans="1:3" x14ac:dyDescent="0.2">
      <c r="A423" s="1"/>
      <c r="B423" s="1"/>
      <c r="C423" s="1"/>
    </row>
    <row r="424" spans="1:3" x14ac:dyDescent="0.2">
      <c r="A424" s="1"/>
      <c r="B424" s="1"/>
      <c r="C424" s="1"/>
    </row>
    <row r="425" spans="1:3" x14ac:dyDescent="0.2">
      <c r="A425" s="1"/>
      <c r="B425" s="1"/>
      <c r="C425" s="1"/>
    </row>
    <row r="426" spans="1:3" x14ac:dyDescent="0.2">
      <c r="A426" s="1"/>
      <c r="B426" s="1"/>
      <c r="C426" s="1"/>
    </row>
    <row r="427" spans="1:3" x14ac:dyDescent="0.2">
      <c r="A427" s="1"/>
      <c r="B427" s="1"/>
      <c r="C427" s="1"/>
    </row>
    <row r="428" spans="1:3" x14ac:dyDescent="0.2">
      <c r="A428" s="1"/>
      <c r="B428" s="1"/>
      <c r="C428" s="1"/>
    </row>
    <row r="429" spans="1:3" x14ac:dyDescent="0.2">
      <c r="A429" s="1"/>
      <c r="B429" s="1"/>
      <c r="C429" s="1"/>
    </row>
    <row r="430" spans="1:3" x14ac:dyDescent="0.2">
      <c r="A430" s="1"/>
      <c r="B430" s="1"/>
      <c r="C430" s="1"/>
    </row>
    <row r="431" spans="1:3" x14ac:dyDescent="0.2">
      <c r="A431" s="1"/>
      <c r="B431" s="1"/>
      <c r="C431" s="1"/>
    </row>
    <row r="432" spans="1:3" x14ac:dyDescent="0.2">
      <c r="A432" s="1"/>
      <c r="B432" s="1"/>
      <c r="C432" s="1"/>
    </row>
    <row r="433" spans="1:3" x14ac:dyDescent="0.2">
      <c r="A433" s="1"/>
      <c r="B433" s="1"/>
      <c r="C433" s="1"/>
    </row>
    <row r="434" spans="1:3" x14ac:dyDescent="0.2">
      <c r="A434" s="1"/>
      <c r="B434" s="1"/>
      <c r="C434" s="1"/>
    </row>
    <row r="435" spans="1:3" x14ac:dyDescent="0.2">
      <c r="A435" s="1"/>
      <c r="B435" s="1"/>
      <c r="C435" s="1"/>
    </row>
    <row r="436" spans="1:3" x14ac:dyDescent="0.2">
      <c r="A436" s="1"/>
      <c r="B436" s="1"/>
      <c r="C436" s="1"/>
    </row>
    <row r="437" spans="1:3" x14ac:dyDescent="0.2">
      <c r="A437" s="1"/>
      <c r="B437" s="1"/>
      <c r="C437" s="1"/>
    </row>
    <row r="438" spans="1:3" x14ac:dyDescent="0.2">
      <c r="A438" s="1"/>
      <c r="B438" s="1"/>
      <c r="C438" s="1"/>
    </row>
    <row r="439" spans="1:3" x14ac:dyDescent="0.2">
      <c r="A439" s="1"/>
      <c r="B439" s="1"/>
      <c r="C439" s="1"/>
    </row>
    <row r="440" spans="1:3" x14ac:dyDescent="0.2">
      <c r="A440" s="1"/>
      <c r="B440" s="1"/>
      <c r="C440" s="1"/>
    </row>
    <row r="441" spans="1:3" x14ac:dyDescent="0.2">
      <c r="A441" s="1"/>
      <c r="B441" s="1"/>
      <c r="C441" s="1"/>
    </row>
    <row r="442" spans="1:3" x14ac:dyDescent="0.2">
      <c r="A442" s="1"/>
      <c r="B442" s="1"/>
      <c r="C442" s="1"/>
    </row>
    <row r="443" spans="1:3" x14ac:dyDescent="0.2">
      <c r="A443" s="1"/>
      <c r="B443" s="1"/>
      <c r="C443" s="1"/>
    </row>
    <row r="444" spans="1:3" x14ac:dyDescent="0.2">
      <c r="A444" s="1"/>
      <c r="B444" s="1"/>
      <c r="C444" s="1"/>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FD2"/>
  </sheetPr>
  <dimension ref="A1:GU891"/>
  <sheetViews>
    <sheetView zoomScaleNormal="100" workbookViewId="0">
      <pane ySplit="6" topLeftCell="A7" activePane="bottomLeft" state="frozen"/>
      <selection pane="bottomLeft" activeCell="A7" sqref="A7"/>
    </sheetView>
  </sheetViews>
  <sheetFormatPr defaultColWidth="9.140625" defaultRowHeight="12" x14ac:dyDescent="0.2"/>
  <cols>
    <col min="1" max="1" width="13" style="5" customWidth="1"/>
    <col min="2" max="2" width="6.7109375" style="5" customWidth="1"/>
    <col min="3" max="3" width="60.140625" style="5" customWidth="1"/>
    <col min="4" max="4" width="6.85546875" style="5" customWidth="1"/>
    <col min="5" max="5" width="16.85546875" style="1" customWidth="1"/>
    <col min="6" max="6" width="13.85546875" style="1" customWidth="1"/>
    <col min="7" max="7" width="27" style="1" customWidth="1"/>
    <col min="8" max="8" width="18.140625" style="5" customWidth="1"/>
    <col min="9" max="9" width="14.140625" style="1" customWidth="1"/>
    <col min="10" max="10" width="4.5703125" style="1" customWidth="1"/>
    <col min="11" max="11" width="36.7109375" style="1" customWidth="1"/>
    <col min="12" max="176" width="9.140625" style="1"/>
    <col min="177" max="16384" width="9.140625" style="5"/>
  </cols>
  <sheetData>
    <row r="1" spans="1:191" s="56" customFormat="1" ht="61.5" customHeight="1" x14ac:dyDescent="0.9">
      <c r="A1" s="64" t="e" vm="1">
        <v>#VALUE!</v>
      </c>
      <c r="B1" s="57" t="s">
        <v>125</v>
      </c>
      <c r="C1" s="58"/>
      <c r="D1" s="58"/>
      <c r="E1" s="58"/>
      <c r="H1" s="55" t="s">
        <v>171</v>
      </c>
      <c r="I1" s="59"/>
      <c r="K1" s="60"/>
    </row>
    <row r="2" spans="1:191" s="56" customFormat="1" ht="15" customHeight="1" x14ac:dyDescent="0.35">
      <c r="A2" s="64"/>
      <c r="B2" s="61" t="s">
        <v>126</v>
      </c>
      <c r="C2" s="58"/>
      <c r="D2" s="58"/>
      <c r="E2" s="58"/>
      <c r="H2" s="62" t="s">
        <v>23</v>
      </c>
      <c r="I2" s="59"/>
    </row>
    <row r="3" spans="1:191" s="66" customFormat="1" ht="24" customHeight="1" x14ac:dyDescent="0.2">
      <c r="A3" s="65" t="s">
        <v>0</v>
      </c>
      <c r="B3" s="85" t="s">
        <v>177</v>
      </c>
      <c r="C3" s="86"/>
      <c r="D3" s="86"/>
      <c r="E3" s="86"/>
      <c r="F3" s="86"/>
      <c r="G3" s="87"/>
      <c r="H3" s="69" t="s">
        <v>77</v>
      </c>
      <c r="I3" s="70">
        <f>+F277</f>
        <v>0</v>
      </c>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row>
    <row r="4" spans="1:191" s="7" customFormat="1" ht="22.5" customHeight="1" x14ac:dyDescent="0.2">
      <c r="A4" s="67" t="s">
        <v>172</v>
      </c>
      <c r="B4" s="6"/>
      <c r="C4" s="6"/>
      <c r="D4" s="6"/>
      <c r="E4" s="6"/>
      <c r="F4" s="1"/>
      <c r="G4" s="6"/>
      <c r="H4" s="38"/>
      <c r="I4" s="39"/>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row>
    <row r="5" spans="1:191" s="7" customFormat="1" ht="23.25" customHeight="1" x14ac:dyDescent="0.2">
      <c r="A5" s="2" t="s">
        <v>127</v>
      </c>
      <c r="B5" s="8"/>
      <c r="C5" s="6"/>
      <c r="D5" s="6"/>
      <c r="E5" s="6"/>
      <c r="F5" s="1"/>
      <c r="G5" s="6"/>
      <c r="H5" s="38" t="s">
        <v>78</v>
      </c>
      <c r="I5" s="39">
        <f>+I277</f>
        <v>0</v>
      </c>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row>
    <row r="6" spans="1:191" s="7" customFormat="1" ht="52.5" customHeight="1" x14ac:dyDescent="0.35">
      <c r="A6" s="9" t="s">
        <v>1</v>
      </c>
      <c r="B6" s="10" t="s">
        <v>2</v>
      </c>
      <c r="C6" s="68" t="s">
        <v>173</v>
      </c>
      <c r="D6" s="3"/>
      <c r="E6" s="1"/>
      <c r="F6" s="1"/>
      <c r="G6" s="1"/>
      <c r="H6" s="38" t="s">
        <v>79</v>
      </c>
      <c r="I6" s="39">
        <f>+F278</f>
        <v>0</v>
      </c>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row>
    <row r="7" spans="1:191" ht="16.149999999999999" customHeight="1" x14ac:dyDescent="0.2">
      <c r="E7" s="11"/>
      <c r="F7" s="5"/>
      <c r="G7" s="11"/>
      <c r="I7" s="11"/>
    </row>
    <row r="8" spans="1:191" ht="16.149999999999999" customHeight="1" x14ac:dyDescent="0.2">
      <c r="C8" s="12" t="s">
        <v>57</v>
      </c>
      <c r="D8" s="4" t="s">
        <v>76</v>
      </c>
      <c r="E8" s="4" t="s">
        <v>77</v>
      </c>
      <c r="F8" s="15" t="s">
        <v>23</v>
      </c>
      <c r="G8" s="4"/>
      <c r="H8" s="16" t="s">
        <v>78</v>
      </c>
      <c r="I8" s="15" t="s">
        <v>23</v>
      </c>
      <c r="K8" s="17" t="s">
        <v>80</v>
      </c>
    </row>
    <row r="9" spans="1:191" ht="16.149999999999999" customHeight="1" x14ac:dyDescent="0.2">
      <c r="A9" s="14" t="s">
        <v>3</v>
      </c>
      <c r="B9" s="5" t="s">
        <v>4</v>
      </c>
      <c r="C9" s="5" t="s">
        <v>110</v>
      </c>
      <c r="D9" s="5">
        <v>0</v>
      </c>
      <c r="E9" s="18">
        <v>33418</v>
      </c>
      <c r="F9" s="5">
        <f>+D9*E9</f>
        <v>0</v>
      </c>
      <c r="G9" s="18"/>
      <c r="H9" s="13">
        <f>+E9*0.2</f>
        <v>6683.6</v>
      </c>
      <c r="I9" s="5">
        <f>+D9*H9</f>
        <v>0</v>
      </c>
    </row>
    <row r="10" spans="1:191" ht="16.149999999999999" customHeight="1" x14ac:dyDescent="0.2">
      <c r="A10" s="14" t="s">
        <v>5</v>
      </c>
      <c r="B10" s="5" t="s">
        <v>6</v>
      </c>
      <c r="C10" s="5" t="s">
        <v>110</v>
      </c>
      <c r="D10" s="5">
        <v>0</v>
      </c>
      <c r="E10" s="18">
        <v>24061</v>
      </c>
      <c r="F10" s="5">
        <f t="shared" ref="F10:F15" si="0">+D10*E10</f>
        <v>0</v>
      </c>
      <c r="G10" s="18"/>
      <c r="H10" s="13">
        <f t="shared" ref="H10:H16" si="1">+E10*0.2</f>
        <v>4812.2</v>
      </c>
      <c r="I10" s="5">
        <f t="shared" ref="I10:I15" si="2">+D10*H10</f>
        <v>0</v>
      </c>
      <c r="K10" s="1" t="s">
        <v>114</v>
      </c>
    </row>
    <row r="11" spans="1:191" ht="16.149999999999999" customHeight="1" x14ac:dyDescent="0.2">
      <c r="A11" s="14" t="s">
        <v>7</v>
      </c>
      <c r="B11" s="5" t="s">
        <v>8</v>
      </c>
      <c r="C11" s="5" t="s">
        <v>110</v>
      </c>
      <c r="D11" s="5">
        <v>0</v>
      </c>
      <c r="E11" s="18">
        <v>16710</v>
      </c>
      <c r="F11" s="5">
        <f t="shared" si="0"/>
        <v>0</v>
      </c>
      <c r="G11" s="18"/>
      <c r="H11" s="13">
        <f t="shared" si="1"/>
        <v>3342</v>
      </c>
      <c r="I11" s="5">
        <f t="shared" si="2"/>
        <v>0</v>
      </c>
      <c r="K11" s="1" t="s">
        <v>114</v>
      </c>
    </row>
    <row r="12" spans="1:191" ht="16.149999999999999" customHeight="1" x14ac:dyDescent="0.2">
      <c r="A12" s="14" t="s">
        <v>9</v>
      </c>
      <c r="B12" s="5" t="s">
        <v>10</v>
      </c>
      <c r="C12" s="5" t="s">
        <v>110</v>
      </c>
      <c r="D12" s="5">
        <v>0</v>
      </c>
      <c r="E12" s="18">
        <v>13037</v>
      </c>
      <c r="F12" s="5">
        <f t="shared" si="0"/>
        <v>0</v>
      </c>
      <c r="G12" s="18"/>
      <c r="H12" s="13">
        <f t="shared" si="1"/>
        <v>2607.4</v>
      </c>
      <c r="I12" s="5">
        <f t="shared" si="2"/>
        <v>0</v>
      </c>
      <c r="K12" s="1" t="s">
        <v>114</v>
      </c>
    </row>
    <row r="13" spans="1:191" ht="16.149999999999999" customHeight="1" x14ac:dyDescent="0.2">
      <c r="A13" s="14" t="s">
        <v>11</v>
      </c>
      <c r="B13" s="5" t="s">
        <v>12</v>
      </c>
      <c r="C13" s="5" t="s">
        <v>110</v>
      </c>
      <c r="D13" s="5">
        <v>0</v>
      </c>
      <c r="E13" s="18">
        <v>10026</v>
      </c>
      <c r="F13" s="5">
        <f t="shared" si="0"/>
        <v>0</v>
      </c>
      <c r="G13" s="18"/>
      <c r="H13" s="13">
        <f t="shared" si="1"/>
        <v>2005.2</v>
      </c>
      <c r="I13" s="5">
        <f t="shared" si="2"/>
        <v>0</v>
      </c>
      <c r="K13" s="1" t="s">
        <v>114</v>
      </c>
    </row>
    <row r="14" spans="1:191" ht="16.149999999999999" customHeight="1" x14ac:dyDescent="0.2">
      <c r="C14" s="5" t="s">
        <v>111</v>
      </c>
      <c r="D14" s="5">
        <v>0</v>
      </c>
      <c r="E14" s="18">
        <v>3409</v>
      </c>
      <c r="F14" s="5">
        <f t="shared" si="0"/>
        <v>0</v>
      </c>
      <c r="G14" s="18"/>
      <c r="H14" s="13">
        <f t="shared" si="1"/>
        <v>681.80000000000007</v>
      </c>
      <c r="I14" s="5">
        <f t="shared" si="2"/>
        <v>0</v>
      </c>
      <c r="K14" s="1" t="s">
        <v>114</v>
      </c>
    </row>
    <row r="15" spans="1:191" ht="16.149999999999999" customHeight="1" x14ac:dyDescent="0.2">
      <c r="C15" s="5" t="s">
        <v>112</v>
      </c>
      <c r="D15" s="5">
        <v>0</v>
      </c>
      <c r="E15" s="18">
        <v>1539</v>
      </c>
      <c r="F15" s="5">
        <f t="shared" si="0"/>
        <v>0</v>
      </c>
      <c r="G15" s="18"/>
      <c r="H15" s="13">
        <f t="shared" si="1"/>
        <v>307.8</v>
      </c>
      <c r="I15" s="5">
        <f t="shared" si="2"/>
        <v>0</v>
      </c>
      <c r="K15" s="1" t="s">
        <v>81</v>
      </c>
    </row>
    <row r="16" spans="1:191" ht="16.149999999999999" customHeight="1" x14ac:dyDescent="0.2">
      <c r="C16" s="5" t="s">
        <v>113</v>
      </c>
      <c r="D16" s="5">
        <v>0</v>
      </c>
      <c r="E16" s="18">
        <v>1002</v>
      </c>
      <c r="F16" s="5">
        <f t="shared" ref="F16" si="3">+D16*E16</f>
        <v>0</v>
      </c>
      <c r="G16" s="18"/>
      <c r="H16" s="13">
        <f t="shared" si="1"/>
        <v>200.4</v>
      </c>
      <c r="I16" s="5">
        <f t="shared" ref="I16" si="4">+D16*H16</f>
        <v>0</v>
      </c>
      <c r="K16" s="1" t="s">
        <v>82</v>
      </c>
    </row>
    <row r="17" spans="3:11" ht="37.5" customHeight="1" x14ac:dyDescent="0.2">
      <c r="C17" s="54" t="s">
        <v>165</v>
      </c>
      <c r="E17" s="5"/>
      <c r="F17" s="5"/>
      <c r="G17" s="5"/>
      <c r="H17" s="13"/>
      <c r="I17" s="5"/>
    </row>
    <row r="18" spans="3:11" ht="16.149999999999999" customHeight="1" x14ac:dyDescent="0.2">
      <c r="C18" s="5" t="s">
        <v>16</v>
      </c>
      <c r="D18" s="5">
        <v>0</v>
      </c>
      <c r="E18" s="18">
        <v>4456</v>
      </c>
      <c r="F18" s="5">
        <f t="shared" ref="F18:F27" si="5">+D18*E18</f>
        <v>0</v>
      </c>
      <c r="G18" s="18"/>
      <c r="H18" s="13">
        <f t="shared" ref="H18:H27" si="6">+E18*0.2</f>
        <v>891.2</v>
      </c>
      <c r="I18" s="5">
        <f t="shared" ref="I18:I27" si="7">+D18*H18</f>
        <v>0</v>
      </c>
      <c r="K18" s="1" t="s">
        <v>83</v>
      </c>
    </row>
    <row r="19" spans="3:11" ht="16.149999999999999" customHeight="1" x14ac:dyDescent="0.2">
      <c r="C19" s="5" t="s">
        <v>17</v>
      </c>
      <c r="D19" s="5">
        <v>0</v>
      </c>
      <c r="E19" s="18">
        <v>8354</v>
      </c>
      <c r="F19" s="5">
        <f t="shared" si="5"/>
        <v>0</v>
      </c>
      <c r="G19" s="18"/>
      <c r="H19" s="13">
        <f t="shared" si="6"/>
        <v>1670.8000000000002</v>
      </c>
      <c r="I19" s="5">
        <f t="shared" si="7"/>
        <v>0</v>
      </c>
      <c r="K19" s="1" t="s">
        <v>83</v>
      </c>
    </row>
    <row r="20" spans="3:11" ht="16.149999999999999" customHeight="1" x14ac:dyDescent="0.2">
      <c r="C20" s="5" t="s">
        <v>33</v>
      </c>
      <c r="D20" s="5">
        <v>0</v>
      </c>
      <c r="E20" s="18">
        <v>3899</v>
      </c>
      <c r="F20" s="5">
        <f t="shared" si="5"/>
        <v>0</v>
      </c>
      <c r="G20" s="18"/>
      <c r="H20" s="13">
        <f t="shared" si="6"/>
        <v>779.80000000000007</v>
      </c>
      <c r="I20" s="5">
        <f t="shared" si="7"/>
        <v>0</v>
      </c>
      <c r="K20" s="1" t="s">
        <v>83</v>
      </c>
    </row>
    <row r="21" spans="3:11" ht="16.149999999999999" customHeight="1" x14ac:dyDescent="0.2">
      <c r="C21" s="5" t="s">
        <v>18</v>
      </c>
      <c r="D21" s="5">
        <v>0</v>
      </c>
      <c r="E21" s="18">
        <v>13089</v>
      </c>
      <c r="F21" s="5">
        <f t="shared" si="5"/>
        <v>0</v>
      </c>
      <c r="G21" s="18"/>
      <c r="H21" s="13">
        <f t="shared" si="6"/>
        <v>2617.8000000000002</v>
      </c>
      <c r="I21" s="5">
        <f t="shared" si="7"/>
        <v>0</v>
      </c>
      <c r="K21" s="1" t="s">
        <v>83</v>
      </c>
    </row>
    <row r="22" spans="3:11" ht="16.149999999999999" customHeight="1" x14ac:dyDescent="0.2">
      <c r="C22" s="5" t="s">
        <v>34</v>
      </c>
      <c r="D22" s="5">
        <v>0</v>
      </c>
      <c r="E22" s="18">
        <v>8633</v>
      </c>
      <c r="F22" s="5">
        <f t="shared" si="5"/>
        <v>0</v>
      </c>
      <c r="G22" s="18"/>
      <c r="H22" s="13">
        <f t="shared" si="6"/>
        <v>1726.6000000000001</v>
      </c>
      <c r="I22" s="5">
        <f t="shared" si="7"/>
        <v>0</v>
      </c>
      <c r="K22" s="1" t="s">
        <v>83</v>
      </c>
    </row>
    <row r="23" spans="3:11" ht="16.149999999999999" customHeight="1" x14ac:dyDescent="0.2">
      <c r="C23" s="5" t="s">
        <v>35</v>
      </c>
      <c r="D23" s="5">
        <v>0</v>
      </c>
      <c r="E23" s="18">
        <v>4735</v>
      </c>
      <c r="F23" s="5">
        <f t="shared" si="5"/>
        <v>0</v>
      </c>
      <c r="G23" s="18"/>
      <c r="H23" s="13">
        <f t="shared" si="6"/>
        <v>947</v>
      </c>
      <c r="I23" s="5">
        <f t="shared" si="7"/>
        <v>0</v>
      </c>
      <c r="K23" s="1" t="s">
        <v>83</v>
      </c>
    </row>
    <row r="24" spans="3:11" ht="16.149999999999999" customHeight="1" x14ac:dyDescent="0.2">
      <c r="C24" s="5" t="s">
        <v>72</v>
      </c>
      <c r="D24" s="5">
        <v>0</v>
      </c>
      <c r="E24" s="18">
        <v>24396</v>
      </c>
      <c r="F24" s="5">
        <f t="shared" si="5"/>
        <v>0</v>
      </c>
      <c r="G24" s="18"/>
      <c r="H24" s="13">
        <f t="shared" si="6"/>
        <v>4879.2</v>
      </c>
      <c r="I24" s="5">
        <f t="shared" si="7"/>
        <v>0</v>
      </c>
      <c r="K24" s="1" t="s">
        <v>83</v>
      </c>
    </row>
    <row r="25" spans="3:11" ht="16.149999999999999" customHeight="1" x14ac:dyDescent="0.2">
      <c r="C25" s="5" t="s">
        <v>73</v>
      </c>
      <c r="D25" s="5">
        <v>0</v>
      </c>
      <c r="E25" s="18">
        <v>19940</v>
      </c>
      <c r="F25" s="5">
        <f t="shared" si="5"/>
        <v>0</v>
      </c>
      <c r="G25" s="18"/>
      <c r="H25" s="13">
        <f t="shared" si="6"/>
        <v>3988</v>
      </c>
      <c r="I25" s="5">
        <f t="shared" si="7"/>
        <v>0</v>
      </c>
      <c r="K25" s="1" t="s">
        <v>83</v>
      </c>
    </row>
    <row r="26" spans="3:11" ht="16.149999999999999" customHeight="1" x14ac:dyDescent="0.2">
      <c r="C26" s="5" t="s">
        <v>74</v>
      </c>
      <c r="D26" s="5">
        <v>0</v>
      </c>
      <c r="E26" s="18">
        <v>16041</v>
      </c>
      <c r="F26" s="5">
        <f t="shared" si="5"/>
        <v>0</v>
      </c>
      <c r="G26" s="18"/>
      <c r="H26" s="13">
        <f t="shared" si="6"/>
        <v>3208.2000000000003</v>
      </c>
      <c r="I26" s="5">
        <f t="shared" si="7"/>
        <v>0</v>
      </c>
      <c r="K26" s="1" t="s">
        <v>83</v>
      </c>
    </row>
    <row r="27" spans="3:11" ht="16.149999999999999" customHeight="1" x14ac:dyDescent="0.2">
      <c r="C27" s="5" t="s">
        <v>75</v>
      </c>
      <c r="D27" s="5">
        <v>0</v>
      </c>
      <c r="E27" s="18">
        <v>11307</v>
      </c>
      <c r="F27" s="5">
        <f t="shared" si="5"/>
        <v>0</v>
      </c>
      <c r="G27" s="18"/>
      <c r="H27" s="13">
        <f t="shared" si="6"/>
        <v>2261.4</v>
      </c>
      <c r="I27" s="5">
        <f t="shared" si="7"/>
        <v>0</v>
      </c>
      <c r="K27" s="1" t="s">
        <v>83</v>
      </c>
    </row>
    <row r="28" spans="3:11" ht="16.149999999999999" customHeight="1" x14ac:dyDescent="0.2">
      <c r="E28" s="5"/>
      <c r="F28" s="5"/>
      <c r="G28" s="5"/>
      <c r="H28" s="13"/>
      <c r="I28" s="5"/>
    </row>
    <row r="29" spans="3:11" ht="16.149999999999999" customHeight="1" x14ac:dyDescent="0.2">
      <c r="C29" s="5" t="s">
        <v>19</v>
      </c>
      <c r="D29" s="5">
        <v>0</v>
      </c>
      <c r="E29" s="18">
        <v>863</v>
      </c>
      <c r="F29" s="5">
        <f t="shared" ref="F29:F32" si="8">+D29*E29</f>
        <v>0</v>
      </c>
      <c r="G29" s="18"/>
      <c r="H29" s="13">
        <f t="shared" ref="H29:H32" si="9">+E29*0.2</f>
        <v>172.60000000000002</v>
      </c>
      <c r="I29" s="5">
        <f t="shared" ref="I29:I32" si="10">+D29*H29</f>
        <v>0</v>
      </c>
      <c r="K29" s="1" t="s">
        <v>83</v>
      </c>
    </row>
    <row r="30" spans="3:11" ht="16.149999999999999" customHeight="1" x14ac:dyDescent="0.2">
      <c r="C30" s="5" t="s">
        <v>20</v>
      </c>
      <c r="D30" s="5">
        <v>0</v>
      </c>
      <c r="E30" s="18">
        <v>1198</v>
      </c>
      <c r="F30" s="5">
        <f t="shared" si="8"/>
        <v>0</v>
      </c>
      <c r="G30" s="18"/>
      <c r="H30" s="13">
        <f t="shared" si="9"/>
        <v>239.60000000000002</v>
      </c>
      <c r="I30" s="5">
        <f t="shared" si="10"/>
        <v>0</v>
      </c>
      <c r="K30" s="1" t="s">
        <v>83</v>
      </c>
    </row>
    <row r="31" spans="3:11" ht="16.149999999999999" customHeight="1" x14ac:dyDescent="0.2">
      <c r="C31" s="5" t="s">
        <v>21</v>
      </c>
      <c r="D31" s="5">
        <v>0</v>
      </c>
      <c r="E31" s="18">
        <v>2311</v>
      </c>
      <c r="F31" s="5">
        <f t="shared" si="8"/>
        <v>0</v>
      </c>
      <c r="G31" s="18"/>
      <c r="H31" s="13">
        <f t="shared" si="9"/>
        <v>462.20000000000005</v>
      </c>
      <c r="I31" s="5">
        <f t="shared" si="10"/>
        <v>0</v>
      </c>
      <c r="K31" s="1" t="s">
        <v>83</v>
      </c>
    </row>
    <row r="32" spans="3:11" ht="16.149999999999999" customHeight="1" x14ac:dyDescent="0.2">
      <c r="C32" s="5" t="s">
        <v>22</v>
      </c>
      <c r="D32" s="5">
        <v>0</v>
      </c>
      <c r="E32" s="18">
        <v>3454</v>
      </c>
      <c r="F32" s="5">
        <f t="shared" si="8"/>
        <v>0</v>
      </c>
      <c r="G32" s="18"/>
      <c r="H32" s="13">
        <f t="shared" si="9"/>
        <v>690.80000000000007</v>
      </c>
      <c r="I32" s="5">
        <f t="shared" si="10"/>
        <v>0</v>
      </c>
      <c r="K32" s="1" t="s">
        <v>83</v>
      </c>
    </row>
    <row r="33" spans="1:11" ht="16.149999999999999" customHeight="1" x14ac:dyDescent="0.2">
      <c r="E33" s="5"/>
      <c r="F33" s="19"/>
      <c r="G33" s="5"/>
      <c r="H33" s="13"/>
      <c r="I33" s="19"/>
    </row>
    <row r="34" spans="1:11" ht="16.149999999999999" customHeight="1" x14ac:dyDescent="0.2">
      <c r="A34" s="19" t="s">
        <v>23</v>
      </c>
      <c r="B34" s="19"/>
      <c r="C34" s="19"/>
      <c r="D34" s="20"/>
      <c r="E34" s="5"/>
      <c r="F34" s="20">
        <f>SUM(F8:F33)</f>
        <v>0</v>
      </c>
      <c r="G34" s="5"/>
      <c r="H34" s="21"/>
      <c r="I34" s="20">
        <f>SUM(I8:I33)</f>
        <v>0</v>
      </c>
    </row>
    <row r="35" spans="1:11" ht="16.149999999999999" customHeight="1" x14ac:dyDescent="0.2">
      <c r="E35" s="5"/>
      <c r="F35" s="5"/>
      <c r="G35" s="5"/>
      <c r="H35" s="13"/>
      <c r="I35" s="5"/>
    </row>
    <row r="36" spans="1:11" ht="16.149999999999999" customHeight="1" x14ac:dyDescent="0.2">
      <c r="C36" s="5" t="s">
        <v>24</v>
      </c>
      <c r="D36" s="5">
        <v>0</v>
      </c>
      <c r="E36" s="22">
        <v>6.8000000000000005E-2</v>
      </c>
      <c r="F36" s="5">
        <f t="shared" ref="F36:F38" si="11">+D36*E36</f>
        <v>0</v>
      </c>
      <c r="G36" s="22"/>
      <c r="H36" s="13"/>
      <c r="I36" s="5"/>
      <c r="K36" s="1" t="s">
        <v>84</v>
      </c>
    </row>
    <row r="37" spans="1:11" ht="16.149999999999999" customHeight="1" x14ac:dyDescent="0.2">
      <c r="C37" s="5" t="s">
        <v>128</v>
      </c>
      <c r="D37" s="5">
        <v>0</v>
      </c>
      <c r="E37" s="22">
        <v>6.8000000000000005E-2</v>
      </c>
      <c r="F37" s="5">
        <f t="shared" ref="F37" si="12">+D37*E37</f>
        <v>0</v>
      </c>
      <c r="G37" s="22"/>
      <c r="H37" s="13"/>
      <c r="I37" s="5"/>
      <c r="K37" s="23" t="s">
        <v>129</v>
      </c>
    </row>
    <row r="38" spans="1:11" ht="16.149999999999999" customHeight="1" x14ac:dyDescent="0.2">
      <c r="C38" s="5" t="s">
        <v>178</v>
      </c>
      <c r="D38" s="5">
        <v>0</v>
      </c>
      <c r="E38" s="18">
        <v>0</v>
      </c>
      <c r="F38" s="5">
        <f t="shared" si="11"/>
        <v>0</v>
      </c>
      <c r="G38" s="18"/>
      <c r="H38" s="13"/>
      <c r="I38" s="5"/>
    </row>
    <row r="39" spans="1:11" ht="16.149999999999999" customHeight="1" x14ac:dyDescent="0.2">
      <c r="E39" s="5"/>
      <c r="F39" s="5"/>
      <c r="G39" s="5"/>
      <c r="H39" s="13"/>
      <c r="I39" s="5"/>
    </row>
    <row r="40" spans="1:11" ht="16.149999999999999" customHeight="1" x14ac:dyDescent="0.2">
      <c r="C40" s="12" t="s">
        <v>58</v>
      </c>
      <c r="D40" s="4" t="s">
        <v>76</v>
      </c>
      <c r="E40" s="4" t="s">
        <v>77</v>
      </c>
      <c r="F40" s="15" t="s">
        <v>23</v>
      </c>
      <c r="G40" s="4"/>
      <c r="H40" s="16" t="s">
        <v>78</v>
      </c>
      <c r="I40" s="15" t="s">
        <v>23</v>
      </c>
    </row>
    <row r="41" spans="1:11" ht="16.149999999999999" customHeight="1" x14ac:dyDescent="0.2">
      <c r="C41" s="5" t="s">
        <v>59</v>
      </c>
      <c r="D41" s="5">
        <v>0</v>
      </c>
      <c r="E41" s="18">
        <v>5543</v>
      </c>
      <c r="F41" s="5">
        <f t="shared" ref="F41:F45" si="13">+D41*E41</f>
        <v>0</v>
      </c>
      <c r="G41" s="18"/>
      <c r="H41" s="13">
        <f t="shared" ref="H41:H45" si="14">+E41*0.2</f>
        <v>1108.6000000000001</v>
      </c>
      <c r="I41" s="5">
        <f t="shared" ref="I41:I42" si="15">+D41*H41</f>
        <v>0</v>
      </c>
      <c r="K41" s="23" t="s">
        <v>85</v>
      </c>
    </row>
    <row r="42" spans="1:11" ht="16.149999999999999" customHeight="1" x14ac:dyDescent="0.2">
      <c r="C42" s="5" t="s">
        <v>60</v>
      </c>
      <c r="D42" s="5">
        <v>0</v>
      </c>
      <c r="E42" s="18">
        <v>3703</v>
      </c>
      <c r="F42" s="5">
        <f t="shared" si="13"/>
        <v>0</v>
      </c>
      <c r="G42" s="18"/>
      <c r="H42" s="13">
        <f t="shared" si="14"/>
        <v>740.6</v>
      </c>
      <c r="I42" s="5">
        <f t="shared" si="15"/>
        <v>0</v>
      </c>
      <c r="K42" s="23" t="s">
        <v>85</v>
      </c>
    </row>
    <row r="43" spans="1:11" ht="16.149999999999999" customHeight="1" x14ac:dyDescent="0.2">
      <c r="C43" s="5" t="s">
        <v>13</v>
      </c>
      <c r="D43" s="5">
        <v>0</v>
      </c>
      <c r="E43" s="18">
        <v>1841</v>
      </c>
      <c r="F43" s="5">
        <f t="shared" si="13"/>
        <v>0</v>
      </c>
      <c r="G43" s="18"/>
      <c r="H43" s="13">
        <f t="shared" si="14"/>
        <v>368.20000000000005</v>
      </c>
      <c r="I43" s="5">
        <f>+D44*H44</f>
        <v>0</v>
      </c>
      <c r="K43" s="1" t="s">
        <v>81</v>
      </c>
    </row>
    <row r="44" spans="1:11" ht="16.149999999999999" customHeight="1" x14ac:dyDescent="0.2">
      <c r="C44" s="5" t="s">
        <v>14</v>
      </c>
      <c r="D44" s="5">
        <v>0</v>
      </c>
      <c r="E44" s="18">
        <v>918</v>
      </c>
      <c r="F44" s="5">
        <f t="shared" si="13"/>
        <v>0</v>
      </c>
      <c r="G44" s="18"/>
      <c r="H44" s="13">
        <f t="shared" si="14"/>
        <v>183.60000000000002</v>
      </c>
      <c r="I44" s="5">
        <f t="shared" ref="I44:I45" si="16">+D45*H45</f>
        <v>0</v>
      </c>
      <c r="K44" s="1" t="s">
        <v>82</v>
      </c>
    </row>
    <row r="45" spans="1:11" ht="16.149999999999999" customHeight="1" x14ac:dyDescent="0.2">
      <c r="C45" s="5" t="s">
        <v>15</v>
      </c>
      <c r="D45" s="5">
        <v>0</v>
      </c>
      <c r="E45" s="18">
        <v>366</v>
      </c>
      <c r="F45" s="5">
        <f t="shared" si="13"/>
        <v>0</v>
      </c>
      <c r="G45" s="18"/>
      <c r="H45" s="13">
        <f t="shared" si="14"/>
        <v>73.2</v>
      </c>
      <c r="I45" s="5">
        <f t="shared" si="16"/>
        <v>0</v>
      </c>
    </row>
    <row r="46" spans="1:11" ht="16.149999999999999" customHeight="1" x14ac:dyDescent="0.2">
      <c r="A46" s="19" t="s">
        <v>23</v>
      </c>
      <c r="B46" s="19"/>
      <c r="C46" s="19"/>
      <c r="D46" s="20"/>
      <c r="E46" s="5"/>
      <c r="F46" s="20">
        <f>SUM(F41:F45)</f>
        <v>0</v>
      </c>
      <c r="G46" s="5"/>
      <c r="H46" s="24"/>
      <c r="I46" s="20">
        <f>SUM(I41:I45)</f>
        <v>0</v>
      </c>
    </row>
    <row r="47" spans="1:11" ht="16.149999999999999" customHeight="1" x14ac:dyDescent="0.2">
      <c r="A47" s="19"/>
      <c r="B47" s="19"/>
      <c r="C47" s="19"/>
      <c r="D47" s="20"/>
      <c r="E47" s="5"/>
      <c r="F47" s="20"/>
      <c r="G47" s="5"/>
      <c r="H47" s="24"/>
      <c r="I47" s="20"/>
    </row>
    <row r="48" spans="1:11" ht="16.149999999999999" customHeight="1" x14ac:dyDescent="0.2">
      <c r="C48" s="12" t="s">
        <v>61</v>
      </c>
      <c r="D48" s="4" t="s">
        <v>76</v>
      </c>
      <c r="E48" s="4" t="s">
        <v>77</v>
      </c>
      <c r="F48" s="15" t="s">
        <v>23</v>
      </c>
      <c r="G48" s="4"/>
      <c r="H48" s="16" t="s">
        <v>78</v>
      </c>
      <c r="I48" s="15" t="s">
        <v>23</v>
      </c>
    </row>
    <row r="49" spans="1:11" ht="16.149999999999999" customHeight="1" x14ac:dyDescent="0.2">
      <c r="A49" s="14" t="s">
        <v>3</v>
      </c>
      <c r="B49" s="5" t="s">
        <v>4</v>
      </c>
      <c r="C49" s="5" t="s">
        <v>25</v>
      </c>
      <c r="D49" s="5">
        <v>0</v>
      </c>
      <c r="E49" s="18">
        <v>16152</v>
      </c>
      <c r="F49" s="5">
        <f t="shared" ref="F49:F56" si="17">+D49*E49</f>
        <v>0</v>
      </c>
      <c r="G49" s="18"/>
      <c r="H49" s="13">
        <f t="shared" ref="H49:H56" si="18">+E49*0.2</f>
        <v>3230.4</v>
      </c>
      <c r="I49" s="5">
        <f t="shared" ref="I49:I56" si="19">+D49*H49</f>
        <v>0</v>
      </c>
    </row>
    <row r="50" spans="1:11" ht="16.149999999999999" customHeight="1" x14ac:dyDescent="0.2">
      <c r="A50" s="14" t="s">
        <v>5</v>
      </c>
      <c r="B50" s="5" t="s">
        <v>6</v>
      </c>
      <c r="C50" s="5" t="s">
        <v>25</v>
      </c>
      <c r="D50" s="5">
        <v>0</v>
      </c>
      <c r="E50" s="18">
        <v>11978</v>
      </c>
      <c r="F50" s="5">
        <f t="shared" si="17"/>
        <v>0</v>
      </c>
      <c r="G50" s="18"/>
      <c r="H50" s="13">
        <f t="shared" si="18"/>
        <v>2395.6</v>
      </c>
      <c r="I50" s="5">
        <f t="shared" si="19"/>
        <v>0</v>
      </c>
    </row>
    <row r="51" spans="1:11" ht="16.149999999999999" customHeight="1" x14ac:dyDescent="0.2">
      <c r="A51" s="14" t="s">
        <v>7</v>
      </c>
      <c r="B51" s="5" t="s">
        <v>8</v>
      </c>
      <c r="C51" s="5" t="s">
        <v>25</v>
      </c>
      <c r="D51" s="5">
        <v>0</v>
      </c>
      <c r="E51" s="18">
        <v>7798</v>
      </c>
      <c r="F51" s="5">
        <f t="shared" si="17"/>
        <v>0</v>
      </c>
      <c r="G51" s="18"/>
      <c r="H51" s="13">
        <f t="shared" si="18"/>
        <v>1559.6000000000001</v>
      </c>
      <c r="I51" s="5">
        <f t="shared" si="19"/>
        <v>0</v>
      </c>
    </row>
    <row r="52" spans="1:11" ht="16.149999999999999" customHeight="1" x14ac:dyDescent="0.2">
      <c r="A52" s="14" t="s">
        <v>9</v>
      </c>
      <c r="B52" s="5" t="s">
        <v>10</v>
      </c>
      <c r="C52" s="5" t="s">
        <v>25</v>
      </c>
      <c r="D52" s="5">
        <v>0</v>
      </c>
      <c r="E52" s="18">
        <v>5013</v>
      </c>
      <c r="F52" s="5">
        <f t="shared" si="17"/>
        <v>0</v>
      </c>
      <c r="G52" s="18"/>
      <c r="H52" s="13">
        <f t="shared" si="18"/>
        <v>1002.6</v>
      </c>
      <c r="I52" s="5">
        <f t="shared" si="19"/>
        <v>0</v>
      </c>
    </row>
    <row r="53" spans="1:11" ht="16.149999999999999" customHeight="1" x14ac:dyDescent="0.2">
      <c r="A53" s="14" t="s">
        <v>11</v>
      </c>
      <c r="B53" s="5" t="s">
        <v>12</v>
      </c>
      <c r="C53" s="5" t="s">
        <v>25</v>
      </c>
      <c r="D53" s="5">
        <v>0</v>
      </c>
      <c r="E53" s="18">
        <v>3623</v>
      </c>
      <c r="F53" s="5">
        <f t="shared" si="17"/>
        <v>0</v>
      </c>
      <c r="G53" s="18"/>
      <c r="H53" s="13">
        <f t="shared" si="18"/>
        <v>724.6</v>
      </c>
      <c r="I53" s="5">
        <f t="shared" si="19"/>
        <v>0</v>
      </c>
    </row>
    <row r="54" spans="1:11" ht="16.149999999999999" customHeight="1" x14ac:dyDescent="0.2">
      <c r="C54" s="5" t="s">
        <v>13</v>
      </c>
      <c r="D54" s="5">
        <v>0</v>
      </c>
      <c r="E54" s="18">
        <v>1810</v>
      </c>
      <c r="F54" s="5">
        <f t="shared" si="17"/>
        <v>0</v>
      </c>
      <c r="G54" s="18"/>
      <c r="H54" s="13">
        <f t="shared" si="18"/>
        <v>362</v>
      </c>
      <c r="I54" s="5">
        <f t="shared" si="19"/>
        <v>0</v>
      </c>
      <c r="K54" s="1" t="s">
        <v>81</v>
      </c>
    </row>
    <row r="55" spans="1:11" ht="16.149999999999999" customHeight="1" x14ac:dyDescent="0.2">
      <c r="C55" s="5" t="s">
        <v>14</v>
      </c>
      <c r="D55" s="5">
        <v>0</v>
      </c>
      <c r="E55" s="18">
        <v>905</v>
      </c>
      <c r="F55" s="5">
        <f t="shared" si="17"/>
        <v>0</v>
      </c>
      <c r="G55" s="18"/>
      <c r="H55" s="13">
        <f t="shared" si="18"/>
        <v>181</v>
      </c>
      <c r="I55" s="5">
        <f t="shared" si="19"/>
        <v>0</v>
      </c>
      <c r="K55" s="1" t="s">
        <v>82</v>
      </c>
    </row>
    <row r="56" spans="1:11" ht="16.149999999999999" customHeight="1" x14ac:dyDescent="0.2">
      <c r="C56" s="5" t="s">
        <v>15</v>
      </c>
      <c r="D56" s="5">
        <v>0</v>
      </c>
      <c r="E56" s="18">
        <v>351</v>
      </c>
      <c r="F56" s="5">
        <f t="shared" si="17"/>
        <v>0</v>
      </c>
      <c r="G56" s="18"/>
      <c r="H56" s="13">
        <f t="shared" si="18"/>
        <v>70.2</v>
      </c>
      <c r="I56" s="5">
        <f t="shared" si="19"/>
        <v>0</v>
      </c>
    </row>
    <row r="57" spans="1:11" ht="16.149999999999999" customHeight="1" x14ac:dyDescent="0.2">
      <c r="A57" s="19" t="s">
        <v>23</v>
      </c>
      <c r="B57" s="19"/>
      <c r="C57" s="19"/>
      <c r="D57" s="20"/>
      <c r="E57" s="5"/>
      <c r="F57" s="20">
        <f>SUM(F49:F56)</f>
        <v>0</v>
      </c>
      <c r="G57" s="5"/>
      <c r="H57" s="24"/>
      <c r="I57" s="20">
        <f>SUM(I49:I56)</f>
        <v>0</v>
      </c>
      <c r="K57" s="25"/>
    </row>
    <row r="58" spans="1:11" ht="16.149999999999999" customHeight="1" x14ac:dyDescent="0.2">
      <c r="E58" s="5"/>
      <c r="F58" s="5"/>
      <c r="G58" s="5"/>
      <c r="H58" s="13"/>
      <c r="I58" s="5"/>
    </row>
    <row r="59" spans="1:11" ht="16.149999999999999" customHeight="1" x14ac:dyDescent="0.2">
      <c r="C59" s="5" t="s">
        <v>30</v>
      </c>
      <c r="D59" s="5">
        <v>0</v>
      </c>
      <c r="E59" s="22">
        <v>0.16300000000000001</v>
      </c>
      <c r="F59" s="5">
        <f t="shared" ref="F59:F60" si="20">+D59*E59</f>
        <v>0</v>
      </c>
      <c r="G59" s="26"/>
      <c r="H59" s="13"/>
      <c r="I59" s="5"/>
      <c r="K59" s="1" t="s">
        <v>167</v>
      </c>
    </row>
    <row r="60" spans="1:11" ht="16.149999999999999" customHeight="1" x14ac:dyDescent="0.2">
      <c r="C60" s="5" t="s">
        <v>36</v>
      </c>
      <c r="D60" s="5">
        <v>0</v>
      </c>
      <c r="E60" s="22">
        <v>6.8000000000000005E-2</v>
      </c>
      <c r="F60" s="5">
        <f t="shared" si="20"/>
        <v>0</v>
      </c>
      <c r="G60" s="22"/>
      <c r="H60" s="13"/>
      <c r="I60" s="5"/>
      <c r="K60" s="1" t="s">
        <v>168</v>
      </c>
    </row>
    <row r="61" spans="1:11" ht="16.149999999999999" customHeight="1" x14ac:dyDescent="0.2">
      <c r="E61" s="5"/>
      <c r="F61" s="5"/>
      <c r="G61" s="5"/>
      <c r="H61" s="13"/>
      <c r="I61" s="5"/>
    </row>
    <row r="62" spans="1:11" ht="16.149999999999999" customHeight="1" x14ac:dyDescent="0.2">
      <c r="C62" s="12" t="s">
        <v>62</v>
      </c>
      <c r="D62" s="4" t="s">
        <v>76</v>
      </c>
      <c r="E62" s="4" t="s">
        <v>77</v>
      </c>
      <c r="F62" s="15" t="s">
        <v>23</v>
      </c>
      <c r="G62" s="4"/>
      <c r="H62" s="16" t="s">
        <v>78</v>
      </c>
      <c r="I62" s="15" t="s">
        <v>23</v>
      </c>
    </row>
    <row r="63" spans="1:11" ht="16.149999999999999" customHeight="1" x14ac:dyDescent="0.2">
      <c r="A63" s="14" t="s">
        <v>3</v>
      </c>
      <c r="B63" s="5" t="s">
        <v>4</v>
      </c>
      <c r="C63" s="5" t="s">
        <v>115</v>
      </c>
      <c r="D63" s="5">
        <v>0</v>
      </c>
      <c r="E63" s="18">
        <v>13367</v>
      </c>
      <c r="F63" s="5">
        <f t="shared" ref="F63:F70" si="21">+D63*E63</f>
        <v>0</v>
      </c>
      <c r="G63" s="18"/>
      <c r="H63" s="13">
        <f t="shared" ref="H63:H70" si="22">+E63*0.2</f>
        <v>2673.4</v>
      </c>
      <c r="I63" s="5">
        <f t="shared" ref="I63:I70" si="23">+D63*H63</f>
        <v>0</v>
      </c>
      <c r="K63" s="1" t="s">
        <v>116</v>
      </c>
    </row>
    <row r="64" spans="1:11" ht="16.149999999999999" customHeight="1" x14ac:dyDescent="0.2">
      <c r="A64" s="14" t="s">
        <v>5</v>
      </c>
      <c r="B64" s="5" t="s">
        <v>6</v>
      </c>
      <c r="C64" s="5" t="s">
        <v>115</v>
      </c>
      <c r="D64" s="5">
        <v>0</v>
      </c>
      <c r="E64" s="18">
        <v>9694</v>
      </c>
      <c r="F64" s="5">
        <f t="shared" si="21"/>
        <v>0</v>
      </c>
      <c r="G64" s="18"/>
      <c r="H64" s="13">
        <f t="shared" si="22"/>
        <v>1938.8000000000002</v>
      </c>
      <c r="I64" s="5">
        <f t="shared" si="23"/>
        <v>0</v>
      </c>
      <c r="K64" s="1" t="s">
        <v>116</v>
      </c>
    </row>
    <row r="65" spans="1:11" ht="16.149999999999999" customHeight="1" x14ac:dyDescent="0.2">
      <c r="A65" s="14" t="s">
        <v>7</v>
      </c>
      <c r="B65" s="5" t="s">
        <v>8</v>
      </c>
      <c r="C65" s="5" t="s">
        <v>115</v>
      </c>
      <c r="D65" s="5">
        <v>0</v>
      </c>
      <c r="E65" s="18">
        <v>6219</v>
      </c>
      <c r="F65" s="5">
        <f t="shared" si="21"/>
        <v>0</v>
      </c>
      <c r="G65" s="18"/>
      <c r="H65" s="13">
        <f t="shared" si="22"/>
        <v>1243.8000000000002</v>
      </c>
      <c r="I65" s="5">
        <f t="shared" si="23"/>
        <v>0</v>
      </c>
      <c r="K65" s="1" t="s">
        <v>116</v>
      </c>
    </row>
    <row r="66" spans="1:11" ht="16.149999999999999" customHeight="1" x14ac:dyDescent="0.2">
      <c r="A66" s="14" t="s">
        <v>9</v>
      </c>
      <c r="B66" s="5" t="s">
        <v>10</v>
      </c>
      <c r="C66" s="5" t="s">
        <v>115</v>
      </c>
      <c r="D66" s="5">
        <v>0</v>
      </c>
      <c r="E66" s="18">
        <v>4144</v>
      </c>
      <c r="F66" s="5">
        <f t="shared" si="21"/>
        <v>0</v>
      </c>
      <c r="G66" s="18"/>
      <c r="H66" s="13">
        <f t="shared" si="22"/>
        <v>828.80000000000007</v>
      </c>
      <c r="I66" s="5">
        <f t="shared" si="23"/>
        <v>0</v>
      </c>
      <c r="K66" s="1" t="s">
        <v>116</v>
      </c>
    </row>
    <row r="67" spans="1:11" ht="16.149999999999999" customHeight="1" x14ac:dyDescent="0.2">
      <c r="A67" s="14" t="s">
        <v>11</v>
      </c>
      <c r="B67" s="5" t="s">
        <v>12</v>
      </c>
      <c r="C67" s="5" t="s">
        <v>115</v>
      </c>
      <c r="D67" s="5">
        <v>0</v>
      </c>
      <c r="E67" s="18">
        <v>2674</v>
      </c>
      <c r="F67" s="5">
        <f t="shared" si="21"/>
        <v>0</v>
      </c>
      <c r="G67" s="18"/>
      <c r="H67" s="13">
        <f t="shared" si="22"/>
        <v>534.80000000000007</v>
      </c>
      <c r="I67" s="5">
        <f t="shared" si="23"/>
        <v>0</v>
      </c>
      <c r="K67" s="1" t="s">
        <v>116</v>
      </c>
    </row>
    <row r="68" spans="1:11" ht="16.149999999999999" customHeight="1" x14ac:dyDescent="0.2">
      <c r="C68" s="5" t="s">
        <v>111</v>
      </c>
      <c r="D68" s="5">
        <v>0</v>
      </c>
      <c r="E68" s="18">
        <v>1170</v>
      </c>
      <c r="F68" s="5">
        <f t="shared" si="21"/>
        <v>0</v>
      </c>
      <c r="G68" s="18"/>
      <c r="H68" s="13">
        <f t="shared" si="22"/>
        <v>234</v>
      </c>
      <c r="I68" s="5">
        <f t="shared" si="23"/>
        <v>0</v>
      </c>
      <c r="K68" s="1" t="s">
        <v>81</v>
      </c>
    </row>
    <row r="69" spans="1:11" ht="16.149999999999999" customHeight="1" x14ac:dyDescent="0.2">
      <c r="C69" s="5" t="s">
        <v>112</v>
      </c>
      <c r="D69" s="5">
        <v>0</v>
      </c>
      <c r="E69" s="18">
        <v>581</v>
      </c>
      <c r="F69" s="5">
        <f t="shared" si="21"/>
        <v>0</v>
      </c>
      <c r="G69" s="18"/>
      <c r="H69" s="13">
        <f t="shared" si="22"/>
        <v>116.2</v>
      </c>
      <c r="I69" s="5">
        <f t="shared" si="23"/>
        <v>0</v>
      </c>
      <c r="K69" s="1" t="s">
        <v>82</v>
      </c>
    </row>
    <row r="70" spans="1:11" ht="16.149999999999999" customHeight="1" x14ac:dyDescent="0.2">
      <c r="C70" s="5" t="s">
        <v>113</v>
      </c>
      <c r="D70" s="5">
        <v>0</v>
      </c>
      <c r="E70" s="18">
        <v>235</v>
      </c>
      <c r="F70" s="5">
        <f t="shared" si="21"/>
        <v>0</v>
      </c>
      <c r="G70" s="18"/>
      <c r="H70" s="13">
        <f t="shared" si="22"/>
        <v>47</v>
      </c>
      <c r="I70" s="5">
        <f t="shared" si="23"/>
        <v>0</v>
      </c>
    </row>
    <row r="71" spans="1:11" ht="16.149999999999999" customHeight="1" x14ac:dyDescent="0.2">
      <c r="A71" s="19"/>
      <c r="B71" s="19"/>
      <c r="C71" s="19"/>
      <c r="D71" s="20"/>
      <c r="E71" s="5"/>
      <c r="F71" s="20">
        <f>SUM(F63:F70)</f>
        <v>0</v>
      </c>
      <c r="G71" s="5"/>
      <c r="H71" s="24"/>
      <c r="I71" s="20">
        <f>SUM(I63:I70)</f>
        <v>0</v>
      </c>
      <c r="K71" s="25"/>
    </row>
    <row r="72" spans="1:11" ht="16.149999999999999" customHeight="1" x14ac:dyDescent="0.2">
      <c r="A72" s="19"/>
      <c r="B72" s="19"/>
      <c r="C72" s="19"/>
      <c r="D72" s="20"/>
      <c r="E72" s="5"/>
      <c r="F72" s="20"/>
      <c r="G72" s="5"/>
      <c r="H72" s="24"/>
      <c r="I72" s="20"/>
      <c r="K72" s="25"/>
    </row>
    <row r="73" spans="1:11" ht="16.149999999999999" customHeight="1" x14ac:dyDescent="0.2">
      <c r="A73" s="19"/>
      <c r="B73" s="19"/>
      <c r="C73" s="5" t="s">
        <v>128</v>
      </c>
      <c r="D73" s="5">
        <v>0</v>
      </c>
      <c r="E73" s="22">
        <v>6.8000000000000005E-2</v>
      </c>
      <c r="F73" s="5">
        <f t="shared" ref="F73" si="24">+D73*E73</f>
        <v>0</v>
      </c>
      <c r="G73" s="5"/>
      <c r="H73" s="24"/>
      <c r="I73" s="20"/>
      <c r="K73" s="23" t="s">
        <v>129</v>
      </c>
    </row>
    <row r="74" spans="1:11" ht="16.149999999999999" customHeight="1" x14ac:dyDescent="0.2">
      <c r="A74" s="19"/>
      <c r="B74" s="19"/>
      <c r="C74" s="19"/>
      <c r="D74" s="20"/>
      <c r="E74" s="5"/>
      <c r="F74" s="20"/>
      <c r="G74" s="5"/>
      <c r="H74" s="24"/>
      <c r="I74" s="20"/>
      <c r="K74" s="25"/>
    </row>
    <row r="75" spans="1:11" ht="16.149999999999999" customHeight="1" x14ac:dyDescent="0.2">
      <c r="C75" s="12" t="s">
        <v>117</v>
      </c>
      <c r="D75" s="4" t="s">
        <v>76</v>
      </c>
      <c r="E75" s="4" t="s">
        <v>77</v>
      </c>
      <c r="F75" s="15" t="s">
        <v>23</v>
      </c>
      <c r="G75" s="4"/>
      <c r="H75" s="16" t="s">
        <v>78</v>
      </c>
      <c r="I75" s="15" t="s">
        <v>23</v>
      </c>
    </row>
    <row r="76" spans="1:11" ht="16.149999999999999" customHeight="1" x14ac:dyDescent="0.2">
      <c r="A76" s="14" t="s">
        <v>3</v>
      </c>
      <c r="B76" s="5" t="s">
        <v>4</v>
      </c>
      <c r="C76" s="5" t="s">
        <v>118</v>
      </c>
      <c r="D76" s="5">
        <v>0</v>
      </c>
      <c r="E76" s="18">
        <v>13768</v>
      </c>
      <c r="F76" s="5">
        <f t="shared" ref="F76:F83" si="25">+D76*E76</f>
        <v>0</v>
      </c>
      <c r="G76" s="18"/>
      <c r="H76" s="13">
        <f t="shared" ref="H76:H83" si="26">+E76*0.2</f>
        <v>2753.6000000000004</v>
      </c>
      <c r="I76" s="5">
        <f t="shared" ref="I76:I83" si="27">+D76*H76</f>
        <v>0</v>
      </c>
      <c r="K76" s="1" t="s">
        <v>169</v>
      </c>
    </row>
    <row r="77" spans="1:11" ht="16.149999999999999" customHeight="1" x14ac:dyDescent="0.2">
      <c r="A77" s="14" t="s">
        <v>5</v>
      </c>
      <c r="B77" s="5" t="s">
        <v>6</v>
      </c>
      <c r="C77" s="5" t="s">
        <v>118</v>
      </c>
      <c r="D77" s="5">
        <v>0</v>
      </c>
      <c r="E77" s="18">
        <v>9985</v>
      </c>
      <c r="F77" s="5">
        <f t="shared" si="25"/>
        <v>0</v>
      </c>
      <c r="G77" s="18"/>
      <c r="H77" s="13">
        <f t="shared" si="26"/>
        <v>1997</v>
      </c>
      <c r="I77" s="5">
        <f t="shared" si="27"/>
        <v>0</v>
      </c>
      <c r="K77" s="1" t="s">
        <v>169</v>
      </c>
    </row>
    <row r="78" spans="1:11" ht="16.149999999999999" customHeight="1" x14ac:dyDescent="0.2">
      <c r="A78" s="14" t="s">
        <v>7</v>
      </c>
      <c r="B78" s="5" t="s">
        <v>8</v>
      </c>
      <c r="C78" s="5" t="s">
        <v>118</v>
      </c>
      <c r="D78" s="5">
        <v>0</v>
      </c>
      <c r="E78" s="18">
        <v>6406</v>
      </c>
      <c r="F78" s="5">
        <f t="shared" si="25"/>
        <v>0</v>
      </c>
      <c r="G78" s="18"/>
      <c r="H78" s="13">
        <f t="shared" si="26"/>
        <v>1281.2</v>
      </c>
      <c r="I78" s="5">
        <f t="shared" si="27"/>
        <v>0</v>
      </c>
      <c r="K78" s="1" t="s">
        <v>169</v>
      </c>
    </row>
    <row r="79" spans="1:11" ht="16.149999999999999" customHeight="1" x14ac:dyDescent="0.2">
      <c r="A79" s="14" t="s">
        <v>9</v>
      </c>
      <c r="B79" s="5" t="s">
        <v>10</v>
      </c>
      <c r="C79" s="5" t="s">
        <v>118</v>
      </c>
      <c r="D79" s="5">
        <v>0</v>
      </c>
      <c r="E79" s="18">
        <v>4268</v>
      </c>
      <c r="F79" s="5">
        <f t="shared" si="25"/>
        <v>0</v>
      </c>
      <c r="G79" s="18"/>
      <c r="H79" s="13">
        <f t="shared" si="26"/>
        <v>853.6</v>
      </c>
      <c r="I79" s="5">
        <f t="shared" si="27"/>
        <v>0</v>
      </c>
      <c r="K79" s="1" t="s">
        <v>169</v>
      </c>
    </row>
    <row r="80" spans="1:11" ht="16.149999999999999" customHeight="1" x14ac:dyDescent="0.2">
      <c r="A80" s="14" t="s">
        <v>11</v>
      </c>
      <c r="B80" s="5" t="s">
        <v>12</v>
      </c>
      <c r="C80" s="5" t="s">
        <v>118</v>
      </c>
      <c r="D80" s="5">
        <v>0</v>
      </c>
      <c r="E80" s="18">
        <v>2754</v>
      </c>
      <c r="F80" s="5">
        <f t="shared" si="25"/>
        <v>0</v>
      </c>
      <c r="G80" s="18"/>
      <c r="H80" s="13">
        <f t="shared" si="26"/>
        <v>550.80000000000007</v>
      </c>
      <c r="I80" s="5">
        <f t="shared" si="27"/>
        <v>0</v>
      </c>
      <c r="K80" s="1" t="s">
        <v>169</v>
      </c>
    </row>
    <row r="81" spans="1:11" ht="16.149999999999999" customHeight="1" x14ac:dyDescent="0.2">
      <c r="C81" s="5" t="s">
        <v>13</v>
      </c>
      <c r="D81" s="5">
        <v>0</v>
      </c>
      <c r="E81" s="18">
        <v>1205</v>
      </c>
      <c r="F81" s="5">
        <f t="shared" si="25"/>
        <v>0</v>
      </c>
      <c r="G81" s="18"/>
      <c r="H81" s="13">
        <f t="shared" si="26"/>
        <v>241</v>
      </c>
      <c r="I81" s="5">
        <f t="shared" si="27"/>
        <v>0</v>
      </c>
      <c r="K81" s="1" t="s">
        <v>81</v>
      </c>
    </row>
    <row r="82" spans="1:11" ht="16.149999999999999" customHeight="1" x14ac:dyDescent="0.2">
      <c r="C82" s="5" t="s">
        <v>14</v>
      </c>
      <c r="D82" s="5">
        <v>0</v>
      </c>
      <c r="E82" s="18">
        <v>598</v>
      </c>
      <c r="F82" s="5">
        <f t="shared" si="25"/>
        <v>0</v>
      </c>
      <c r="G82" s="18"/>
      <c r="H82" s="13">
        <f t="shared" si="26"/>
        <v>119.60000000000001</v>
      </c>
      <c r="I82" s="5">
        <f t="shared" si="27"/>
        <v>0</v>
      </c>
      <c r="K82" s="1" t="s">
        <v>82</v>
      </c>
    </row>
    <row r="83" spans="1:11" ht="16.149999999999999" customHeight="1" x14ac:dyDescent="0.2">
      <c r="C83" s="5" t="s">
        <v>15</v>
      </c>
      <c r="D83" s="5">
        <v>0</v>
      </c>
      <c r="E83" s="18">
        <v>242</v>
      </c>
      <c r="F83" s="5">
        <f t="shared" si="25"/>
        <v>0</v>
      </c>
      <c r="G83" s="18"/>
      <c r="H83" s="13">
        <f t="shared" si="26"/>
        <v>48.400000000000006</v>
      </c>
      <c r="I83" s="5">
        <f t="shared" si="27"/>
        <v>0</v>
      </c>
    </row>
    <row r="84" spans="1:11" ht="16.149999999999999" customHeight="1" x14ac:dyDescent="0.2">
      <c r="A84" s="19" t="s">
        <v>23</v>
      </c>
      <c r="B84" s="19"/>
      <c r="C84" s="19"/>
      <c r="D84" s="20"/>
      <c r="E84" s="19"/>
      <c r="F84" s="20">
        <f>SUM(F76:F83)</f>
        <v>0</v>
      </c>
      <c r="G84" s="19"/>
      <c r="H84" s="24"/>
      <c r="I84" s="20">
        <f>SUM(I76:I83)</f>
        <v>0</v>
      </c>
    </row>
    <row r="85" spans="1:11" ht="16.149999999999999" customHeight="1" x14ac:dyDescent="0.2">
      <c r="A85" s="19"/>
      <c r="B85" s="19"/>
      <c r="C85" s="19"/>
      <c r="D85" s="20"/>
      <c r="E85" s="19"/>
      <c r="F85" s="20"/>
      <c r="G85" s="19"/>
      <c r="H85" s="24"/>
      <c r="I85" s="20"/>
    </row>
    <row r="86" spans="1:11" ht="16.149999999999999" customHeight="1" x14ac:dyDescent="0.2">
      <c r="A86" s="19"/>
      <c r="B86" s="19"/>
      <c r="C86" s="5" t="s">
        <v>130</v>
      </c>
      <c r="D86" s="5">
        <v>0</v>
      </c>
      <c r="E86" s="1">
        <v>6.8000000000000005E-2</v>
      </c>
      <c r="F86" s="5">
        <f t="shared" ref="F86" si="28">+D86*E86</f>
        <v>0</v>
      </c>
      <c r="G86" s="19"/>
      <c r="H86" s="24"/>
      <c r="I86" s="20"/>
      <c r="K86" s="23" t="s">
        <v>131</v>
      </c>
    </row>
    <row r="87" spans="1:11" ht="16.149999999999999" customHeight="1" x14ac:dyDescent="0.2">
      <c r="E87" s="13"/>
      <c r="F87" s="5"/>
      <c r="G87" s="13"/>
      <c r="H87" s="13"/>
      <c r="I87" s="5"/>
    </row>
    <row r="88" spans="1:11" ht="16.149999999999999" customHeight="1" x14ac:dyDescent="0.2">
      <c r="C88" s="12" t="s">
        <v>119</v>
      </c>
      <c r="D88" s="4" t="s">
        <v>76</v>
      </c>
      <c r="E88" s="4" t="s">
        <v>77</v>
      </c>
      <c r="F88" s="15" t="s">
        <v>23</v>
      </c>
      <c r="G88" s="4"/>
      <c r="H88" s="16" t="s">
        <v>78</v>
      </c>
      <c r="I88" s="15" t="s">
        <v>23</v>
      </c>
    </row>
    <row r="89" spans="1:11" ht="16.149999999999999" customHeight="1" x14ac:dyDescent="0.2">
      <c r="A89" s="14" t="s">
        <v>3</v>
      </c>
      <c r="B89" s="5" t="s">
        <v>4</v>
      </c>
      <c r="C89" s="5" t="s">
        <v>120</v>
      </c>
      <c r="D89" s="5">
        <v>0</v>
      </c>
      <c r="E89" s="18">
        <v>7210</v>
      </c>
      <c r="F89" s="5">
        <f t="shared" ref="F89:F96" si="29">+D89*E89</f>
        <v>0</v>
      </c>
      <c r="G89" s="18"/>
      <c r="H89" s="13">
        <f t="shared" ref="H89:H96" si="30">+E89*0.2</f>
        <v>1442</v>
      </c>
      <c r="I89" s="5">
        <f t="shared" ref="I89:I96" si="31">+D89*H89</f>
        <v>0</v>
      </c>
      <c r="K89" s="1" t="s">
        <v>121</v>
      </c>
    </row>
    <row r="90" spans="1:11" ht="16.149999999999999" customHeight="1" x14ac:dyDescent="0.2">
      <c r="A90" s="14" t="s">
        <v>5</v>
      </c>
      <c r="B90" s="5" t="s">
        <v>6</v>
      </c>
      <c r="C90" s="5" t="s">
        <v>120</v>
      </c>
      <c r="D90" s="5">
        <v>0</v>
      </c>
      <c r="E90" s="18">
        <v>5150</v>
      </c>
      <c r="F90" s="5">
        <f t="shared" si="29"/>
        <v>0</v>
      </c>
      <c r="G90" s="18"/>
      <c r="H90" s="13">
        <f t="shared" si="30"/>
        <v>1030</v>
      </c>
      <c r="I90" s="5">
        <f t="shared" si="31"/>
        <v>0</v>
      </c>
      <c r="K90" s="1" t="s">
        <v>121</v>
      </c>
    </row>
    <row r="91" spans="1:11" ht="16.149999999999999" customHeight="1" x14ac:dyDescent="0.2">
      <c r="A91" s="14" t="s">
        <v>7</v>
      </c>
      <c r="B91" s="5" t="s">
        <v>8</v>
      </c>
      <c r="C91" s="5" t="s">
        <v>120</v>
      </c>
      <c r="D91" s="5">
        <v>0</v>
      </c>
      <c r="E91" s="18">
        <v>4120</v>
      </c>
      <c r="F91" s="5">
        <f t="shared" si="29"/>
        <v>0</v>
      </c>
      <c r="G91" s="18"/>
      <c r="H91" s="13">
        <f t="shared" si="30"/>
        <v>824</v>
      </c>
      <c r="I91" s="5">
        <f t="shared" si="31"/>
        <v>0</v>
      </c>
      <c r="K91" s="1" t="s">
        <v>121</v>
      </c>
    </row>
    <row r="92" spans="1:11" ht="16.149999999999999" customHeight="1" x14ac:dyDescent="0.2">
      <c r="A92" s="14" t="s">
        <v>9</v>
      </c>
      <c r="B92" s="5" t="s">
        <v>10</v>
      </c>
      <c r="C92" s="5" t="s">
        <v>120</v>
      </c>
      <c r="D92" s="5">
        <v>0</v>
      </c>
      <c r="E92" s="18">
        <v>3090</v>
      </c>
      <c r="F92" s="5">
        <f t="shared" si="29"/>
        <v>0</v>
      </c>
      <c r="G92" s="18"/>
      <c r="H92" s="13">
        <f t="shared" si="30"/>
        <v>618</v>
      </c>
      <c r="I92" s="5">
        <f t="shared" si="31"/>
        <v>0</v>
      </c>
      <c r="K92" s="1" t="s">
        <v>121</v>
      </c>
    </row>
    <row r="93" spans="1:11" ht="16.149999999999999" customHeight="1" x14ac:dyDescent="0.2">
      <c r="A93" s="14" t="s">
        <v>11</v>
      </c>
      <c r="B93" s="5" t="s">
        <v>12</v>
      </c>
      <c r="C93" s="5" t="s">
        <v>120</v>
      </c>
      <c r="D93" s="5">
        <v>0</v>
      </c>
      <c r="E93" s="18">
        <v>2575</v>
      </c>
      <c r="F93" s="5">
        <f t="shared" si="29"/>
        <v>0</v>
      </c>
      <c r="G93" s="18"/>
      <c r="H93" s="13">
        <f t="shared" si="30"/>
        <v>515</v>
      </c>
      <c r="I93" s="5">
        <f t="shared" si="31"/>
        <v>0</v>
      </c>
      <c r="K93" s="1" t="s">
        <v>121</v>
      </c>
    </row>
    <row r="94" spans="1:11" ht="16.149999999999999" customHeight="1" x14ac:dyDescent="0.2">
      <c r="C94" s="5" t="s">
        <v>13</v>
      </c>
      <c r="D94" s="5">
        <v>0</v>
      </c>
      <c r="E94" s="18">
        <v>1288</v>
      </c>
      <c r="F94" s="5">
        <f t="shared" si="29"/>
        <v>0</v>
      </c>
      <c r="G94" s="18"/>
      <c r="H94" s="13">
        <f t="shared" si="30"/>
        <v>257.60000000000002</v>
      </c>
      <c r="I94" s="5">
        <f t="shared" si="31"/>
        <v>0</v>
      </c>
      <c r="K94" s="1" t="s">
        <v>81</v>
      </c>
    </row>
    <row r="95" spans="1:11" ht="16.149999999999999" customHeight="1" x14ac:dyDescent="0.2">
      <c r="C95" s="5" t="s">
        <v>14</v>
      </c>
      <c r="D95" s="5">
        <v>0</v>
      </c>
      <c r="E95" s="18">
        <v>644</v>
      </c>
      <c r="F95" s="5">
        <f t="shared" si="29"/>
        <v>0</v>
      </c>
      <c r="G95" s="18"/>
      <c r="H95" s="13">
        <f t="shared" si="30"/>
        <v>128.80000000000001</v>
      </c>
      <c r="I95" s="5">
        <f t="shared" si="31"/>
        <v>0</v>
      </c>
      <c r="K95" s="1" t="s">
        <v>82</v>
      </c>
    </row>
    <row r="96" spans="1:11" ht="16.149999999999999" customHeight="1" x14ac:dyDescent="0.2">
      <c r="C96" s="5" t="s">
        <v>15</v>
      </c>
      <c r="D96" s="5">
        <v>0</v>
      </c>
      <c r="E96" s="18">
        <v>258</v>
      </c>
      <c r="F96" s="5">
        <f t="shared" si="29"/>
        <v>0</v>
      </c>
      <c r="G96" s="18"/>
      <c r="H96" s="13">
        <f t="shared" si="30"/>
        <v>51.6</v>
      </c>
      <c r="I96" s="5">
        <f t="shared" si="31"/>
        <v>0</v>
      </c>
    </row>
    <row r="97" spans="1:11" ht="16.149999999999999" customHeight="1" x14ac:dyDescent="0.2">
      <c r="A97" s="19" t="s">
        <v>23</v>
      </c>
      <c r="B97" s="19"/>
      <c r="C97" s="19"/>
      <c r="D97" s="20"/>
      <c r="E97" s="19"/>
      <c r="F97" s="20">
        <f>SUM(F89:F96)</f>
        <v>0</v>
      </c>
      <c r="G97" s="19"/>
      <c r="H97" s="24"/>
      <c r="I97" s="20">
        <f>SUM(I89:I96)</f>
        <v>0</v>
      </c>
    </row>
    <row r="98" spans="1:11" ht="16.149999999999999" customHeight="1" x14ac:dyDescent="0.2">
      <c r="A98" s="19"/>
      <c r="B98" s="19"/>
      <c r="C98" s="19"/>
      <c r="D98" s="20"/>
      <c r="E98" s="19"/>
      <c r="F98" s="20"/>
      <c r="G98" s="19"/>
      <c r="H98" s="24"/>
      <c r="I98" s="20"/>
    </row>
    <row r="99" spans="1:11" ht="16.149999999999999" customHeight="1" x14ac:dyDescent="0.2">
      <c r="C99" s="12" t="s">
        <v>122</v>
      </c>
      <c r="D99" s="4" t="s">
        <v>76</v>
      </c>
      <c r="E99" s="4" t="s">
        <v>77</v>
      </c>
      <c r="F99" s="15" t="s">
        <v>23</v>
      </c>
      <c r="G99" s="4"/>
      <c r="H99" s="16" t="s">
        <v>78</v>
      </c>
      <c r="I99" s="15" t="s">
        <v>23</v>
      </c>
    </row>
    <row r="100" spans="1:11" ht="16.149999999999999" customHeight="1" x14ac:dyDescent="0.2">
      <c r="A100" s="14" t="s">
        <v>3</v>
      </c>
      <c r="B100" s="5" t="s">
        <v>4</v>
      </c>
      <c r="C100" s="5" t="s">
        <v>123</v>
      </c>
      <c r="D100" s="5">
        <v>0</v>
      </c>
      <c r="E100" s="18">
        <v>4635</v>
      </c>
      <c r="F100" s="5">
        <f t="shared" ref="F100:F107" si="32">+D100*E100</f>
        <v>0</v>
      </c>
      <c r="G100" s="18"/>
      <c r="H100" s="13">
        <f t="shared" ref="H100:H107" si="33">+E100*0.2</f>
        <v>927</v>
      </c>
      <c r="I100" s="5">
        <f t="shared" ref="I100:I107" si="34">+D100*H100</f>
        <v>0</v>
      </c>
      <c r="J100" s="27"/>
      <c r="K100" s="1" t="s">
        <v>121</v>
      </c>
    </row>
    <row r="101" spans="1:11" ht="16.149999999999999" customHeight="1" x14ac:dyDescent="0.2">
      <c r="A101" s="14" t="s">
        <v>5</v>
      </c>
      <c r="B101" s="5" t="s">
        <v>6</v>
      </c>
      <c r="C101" s="5" t="s">
        <v>123</v>
      </c>
      <c r="D101" s="5">
        <v>0</v>
      </c>
      <c r="E101" s="18">
        <v>4017</v>
      </c>
      <c r="F101" s="5">
        <f t="shared" si="32"/>
        <v>0</v>
      </c>
      <c r="G101" s="18"/>
      <c r="H101" s="13">
        <f t="shared" si="33"/>
        <v>803.40000000000009</v>
      </c>
      <c r="I101" s="5">
        <f t="shared" si="34"/>
        <v>0</v>
      </c>
      <c r="J101" s="27"/>
      <c r="K101" s="1" t="s">
        <v>121</v>
      </c>
    </row>
    <row r="102" spans="1:11" ht="16.149999999999999" customHeight="1" x14ac:dyDescent="0.2">
      <c r="A102" s="14" t="s">
        <v>7</v>
      </c>
      <c r="B102" s="5" t="s">
        <v>8</v>
      </c>
      <c r="C102" s="5" t="s">
        <v>123</v>
      </c>
      <c r="D102" s="5">
        <v>0</v>
      </c>
      <c r="E102" s="18">
        <v>2987</v>
      </c>
      <c r="F102" s="5">
        <f t="shared" si="32"/>
        <v>0</v>
      </c>
      <c r="G102" s="18"/>
      <c r="H102" s="13">
        <f t="shared" si="33"/>
        <v>597.4</v>
      </c>
      <c r="I102" s="5">
        <f t="shared" si="34"/>
        <v>0</v>
      </c>
      <c r="J102" s="27"/>
      <c r="K102" s="1" t="s">
        <v>121</v>
      </c>
    </row>
    <row r="103" spans="1:11" ht="16.149999999999999" customHeight="1" x14ac:dyDescent="0.2">
      <c r="A103" s="14" t="s">
        <v>9</v>
      </c>
      <c r="B103" s="5" t="s">
        <v>10</v>
      </c>
      <c r="C103" s="5" t="s">
        <v>123</v>
      </c>
      <c r="D103" s="5">
        <v>0</v>
      </c>
      <c r="E103" s="18">
        <v>2575</v>
      </c>
      <c r="F103" s="5">
        <f t="shared" si="32"/>
        <v>0</v>
      </c>
      <c r="G103" s="18"/>
      <c r="H103" s="13">
        <f t="shared" si="33"/>
        <v>515</v>
      </c>
      <c r="I103" s="5">
        <f t="shared" si="34"/>
        <v>0</v>
      </c>
      <c r="J103" s="27"/>
      <c r="K103" s="1" t="s">
        <v>121</v>
      </c>
    </row>
    <row r="104" spans="1:11" ht="16.149999999999999" customHeight="1" x14ac:dyDescent="0.2">
      <c r="A104" s="14" t="s">
        <v>11</v>
      </c>
      <c r="B104" s="5" t="s">
        <v>12</v>
      </c>
      <c r="C104" s="5" t="s">
        <v>123</v>
      </c>
      <c r="D104" s="5">
        <v>0</v>
      </c>
      <c r="E104" s="18">
        <v>1957</v>
      </c>
      <c r="F104" s="5">
        <f t="shared" si="32"/>
        <v>0</v>
      </c>
      <c r="G104" s="18"/>
      <c r="H104" s="13">
        <f t="shared" si="33"/>
        <v>391.40000000000003</v>
      </c>
      <c r="I104" s="5">
        <f t="shared" si="34"/>
        <v>0</v>
      </c>
      <c r="J104" s="27"/>
      <c r="K104" s="1" t="s">
        <v>121</v>
      </c>
    </row>
    <row r="105" spans="1:11" ht="16.149999999999999" customHeight="1" x14ac:dyDescent="0.2">
      <c r="C105" s="5" t="s">
        <v>13</v>
      </c>
      <c r="D105" s="5">
        <v>0</v>
      </c>
      <c r="E105" s="18">
        <v>979</v>
      </c>
      <c r="F105" s="5">
        <f t="shared" si="32"/>
        <v>0</v>
      </c>
      <c r="G105" s="18"/>
      <c r="H105" s="13">
        <f t="shared" si="33"/>
        <v>195.8</v>
      </c>
      <c r="I105" s="5">
        <f t="shared" si="34"/>
        <v>0</v>
      </c>
      <c r="J105" s="27"/>
      <c r="K105" s="1" t="s">
        <v>81</v>
      </c>
    </row>
    <row r="106" spans="1:11" ht="16.149999999999999" customHeight="1" x14ac:dyDescent="0.2">
      <c r="C106" s="5" t="s">
        <v>14</v>
      </c>
      <c r="D106" s="5">
        <v>0</v>
      </c>
      <c r="E106" s="18">
        <v>489</v>
      </c>
      <c r="F106" s="5">
        <f t="shared" si="32"/>
        <v>0</v>
      </c>
      <c r="G106" s="18"/>
      <c r="H106" s="13">
        <f t="shared" si="33"/>
        <v>97.800000000000011</v>
      </c>
      <c r="I106" s="5">
        <f t="shared" si="34"/>
        <v>0</v>
      </c>
      <c r="J106" s="27"/>
      <c r="K106" s="1" t="s">
        <v>82</v>
      </c>
    </row>
    <row r="107" spans="1:11" ht="16.149999999999999" customHeight="1" x14ac:dyDescent="0.2">
      <c r="C107" s="5" t="s">
        <v>15</v>
      </c>
      <c r="D107" s="5">
        <v>0</v>
      </c>
      <c r="E107" s="18">
        <v>196</v>
      </c>
      <c r="F107" s="5">
        <f t="shared" si="32"/>
        <v>0</v>
      </c>
      <c r="G107" s="18"/>
      <c r="H107" s="13">
        <f t="shared" si="33"/>
        <v>39.200000000000003</v>
      </c>
      <c r="I107" s="5">
        <f t="shared" si="34"/>
        <v>0</v>
      </c>
      <c r="J107" s="27"/>
    </row>
    <row r="108" spans="1:11" ht="16.149999999999999" customHeight="1" x14ac:dyDescent="0.2">
      <c r="A108" s="19" t="s">
        <v>23</v>
      </c>
      <c r="B108" s="19"/>
      <c r="C108" s="19"/>
      <c r="D108" s="20"/>
      <c r="E108" s="28"/>
      <c r="F108" s="20">
        <f>SUM(F100:F107)</f>
        <v>0</v>
      </c>
      <c r="G108" s="28"/>
      <c r="H108" s="24"/>
      <c r="I108" s="20">
        <f>SUM(I100:I107)</f>
        <v>0</v>
      </c>
      <c r="J108" s="27"/>
      <c r="K108" s="25"/>
    </row>
    <row r="109" spans="1:11" ht="16.149999999999999" customHeight="1" x14ac:dyDescent="0.2">
      <c r="A109" s="19"/>
      <c r="B109" s="19"/>
      <c r="C109" s="19"/>
      <c r="D109" s="19"/>
      <c r="E109" s="28"/>
      <c r="F109" s="5"/>
      <c r="G109" s="28"/>
      <c r="H109" s="13"/>
      <c r="I109" s="5"/>
    </row>
    <row r="110" spans="1:11" ht="16.149999999999999" customHeight="1" x14ac:dyDescent="0.2">
      <c r="C110" s="12" t="s">
        <v>101</v>
      </c>
      <c r="D110" s="4" t="s">
        <v>76</v>
      </c>
      <c r="E110" s="4" t="s">
        <v>77</v>
      </c>
      <c r="F110" s="15" t="s">
        <v>23</v>
      </c>
      <c r="G110" s="4"/>
      <c r="H110" s="16" t="s">
        <v>78</v>
      </c>
      <c r="I110" s="15" t="s">
        <v>23</v>
      </c>
      <c r="K110" s="27"/>
    </row>
    <row r="111" spans="1:11" ht="16.149999999999999" customHeight="1" x14ac:dyDescent="0.2">
      <c r="A111" s="14"/>
      <c r="C111" s="5" t="s">
        <v>102</v>
      </c>
      <c r="D111" s="5">
        <v>0</v>
      </c>
      <c r="E111" s="18">
        <v>0</v>
      </c>
      <c r="F111" s="5">
        <f t="shared" ref="F111:F116" si="35">+D111*E111</f>
        <v>0</v>
      </c>
      <c r="G111" s="18"/>
      <c r="H111" s="13">
        <f t="shared" ref="H111" si="36">+E111*0.2</f>
        <v>0</v>
      </c>
      <c r="I111" s="5">
        <f t="shared" ref="I111:I116" si="37">+D111*H111</f>
        <v>0</v>
      </c>
    </row>
    <row r="112" spans="1:11" ht="16.149999999999999" customHeight="1" x14ac:dyDescent="0.2">
      <c r="A112" s="14"/>
      <c r="E112" s="18"/>
      <c r="F112" s="5"/>
      <c r="G112" s="18"/>
      <c r="H112" s="13"/>
      <c r="I112" s="5"/>
    </row>
    <row r="113" spans="1:11" ht="16.149999999999999" customHeight="1" x14ac:dyDescent="0.2">
      <c r="A113" s="14"/>
      <c r="C113" s="5" t="s">
        <v>103</v>
      </c>
      <c r="D113" s="5">
        <v>0</v>
      </c>
      <c r="E113" s="18">
        <v>1875</v>
      </c>
      <c r="F113" s="5">
        <f t="shared" si="35"/>
        <v>0</v>
      </c>
      <c r="G113" s="18"/>
      <c r="H113" s="13">
        <f t="shared" ref="H113:H116" si="38">+E113*0.2</f>
        <v>375</v>
      </c>
      <c r="I113" s="5">
        <f t="shared" si="37"/>
        <v>0</v>
      </c>
      <c r="K113" s="1" t="s">
        <v>104</v>
      </c>
    </row>
    <row r="114" spans="1:11" ht="16.149999999999999" customHeight="1" x14ac:dyDescent="0.2">
      <c r="C114" s="5" t="s">
        <v>13</v>
      </c>
      <c r="D114" s="5">
        <v>0</v>
      </c>
      <c r="E114" s="18">
        <v>663</v>
      </c>
      <c r="F114" s="5">
        <f t="shared" si="35"/>
        <v>0</v>
      </c>
      <c r="G114" s="18"/>
      <c r="H114" s="13">
        <f t="shared" si="38"/>
        <v>132.6</v>
      </c>
      <c r="I114" s="5">
        <f t="shared" si="37"/>
        <v>0</v>
      </c>
      <c r="K114" s="1" t="s">
        <v>174</v>
      </c>
    </row>
    <row r="115" spans="1:11" ht="16.149999999999999" customHeight="1" x14ac:dyDescent="0.2">
      <c r="C115" s="5" t="s">
        <v>14</v>
      </c>
      <c r="D115" s="5">
        <v>0</v>
      </c>
      <c r="E115" s="18">
        <v>332</v>
      </c>
      <c r="F115" s="5">
        <f t="shared" si="35"/>
        <v>0</v>
      </c>
      <c r="G115" s="18"/>
      <c r="H115" s="13">
        <f t="shared" si="38"/>
        <v>66.400000000000006</v>
      </c>
      <c r="I115" s="5">
        <f t="shared" si="37"/>
        <v>0</v>
      </c>
      <c r="K115" s="1" t="s">
        <v>175</v>
      </c>
    </row>
    <row r="116" spans="1:11" ht="16.149999999999999" customHeight="1" x14ac:dyDescent="0.2">
      <c r="C116" s="5" t="s">
        <v>15</v>
      </c>
      <c r="D116" s="5">
        <v>0</v>
      </c>
      <c r="E116" s="18">
        <v>66</v>
      </c>
      <c r="F116" s="5">
        <f t="shared" si="35"/>
        <v>0</v>
      </c>
      <c r="G116" s="18"/>
      <c r="H116" s="13">
        <f t="shared" si="38"/>
        <v>13.200000000000001</v>
      </c>
      <c r="I116" s="5">
        <f t="shared" si="37"/>
        <v>0</v>
      </c>
    </row>
    <row r="117" spans="1:11" ht="16.149999999999999" customHeight="1" x14ac:dyDescent="0.2">
      <c r="A117" s="19"/>
      <c r="B117" s="19"/>
      <c r="C117" s="19"/>
      <c r="E117" s="18"/>
      <c r="F117" s="5"/>
      <c r="G117" s="18"/>
      <c r="H117" s="13"/>
      <c r="I117" s="5"/>
    </row>
    <row r="118" spans="1:11" ht="16.149999999999999" customHeight="1" x14ac:dyDescent="0.2">
      <c r="A118" s="14"/>
      <c r="C118" s="5" t="s">
        <v>105</v>
      </c>
      <c r="D118" s="5">
        <v>0</v>
      </c>
      <c r="E118" s="18">
        <v>3893</v>
      </c>
      <c r="F118" s="5">
        <f t="shared" ref="F118:F121" si="39">+D118*E118</f>
        <v>0</v>
      </c>
      <c r="G118" s="18"/>
      <c r="H118" s="13">
        <f t="shared" ref="H118:H121" si="40">+E118*0.2</f>
        <v>778.6</v>
      </c>
      <c r="I118" s="5">
        <f t="shared" ref="I118:I121" si="41">+D118*H118</f>
        <v>0</v>
      </c>
      <c r="K118" s="1" t="s">
        <v>166</v>
      </c>
    </row>
    <row r="119" spans="1:11" ht="16.149999999999999" customHeight="1" x14ac:dyDescent="0.2">
      <c r="C119" s="5" t="s">
        <v>13</v>
      </c>
      <c r="D119" s="5">
        <v>0</v>
      </c>
      <c r="E119" s="18">
        <v>865</v>
      </c>
      <c r="F119" s="5">
        <f t="shared" si="39"/>
        <v>0</v>
      </c>
      <c r="G119" s="18"/>
      <c r="H119" s="13">
        <f t="shared" si="40"/>
        <v>173</v>
      </c>
      <c r="I119" s="5">
        <f t="shared" si="41"/>
        <v>0</v>
      </c>
      <c r="K119" s="1" t="s">
        <v>174</v>
      </c>
    </row>
    <row r="120" spans="1:11" ht="16.149999999999999" customHeight="1" x14ac:dyDescent="0.2">
      <c r="C120" s="5" t="s">
        <v>14</v>
      </c>
      <c r="D120" s="5">
        <v>0</v>
      </c>
      <c r="E120" s="18">
        <v>433</v>
      </c>
      <c r="F120" s="5">
        <f t="shared" si="39"/>
        <v>0</v>
      </c>
      <c r="G120" s="18"/>
      <c r="H120" s="13">
        <f t="shared" si="40"/>
        <v>86.600000000000009</v>
      </c>
      <c r="I120" s="5">
        <f t="shared" si="41"/>
        <v>0</v>
      </c>
      <c r="K120" s="1" t="s">
        <v>175</v>
      </c>
    </row>
    <row r="121" spans="1:11" ht="16.149999999999999" customHeight="1" x14ac:dyDescent="0.2">
      <c r="C121" s="5" t="s">
        <v>15</v>
      </c>
      <c r="D121" s="5">
        <v>0</v>
      </c>
      <c r="E121" s="18">
        <v>87</v>
      </c>
      <c r="F121" s="5">
        <f t="shared" si="39"/>
        <v>0</v>
      </c>
      <c r="G121" s="18"/>
      <c r="H121" s="13">
        <f t="shared" si="40"/>
        <v>17.400000000000002</v>
      </c>
      <c r="I121" s="5">
        <f t="shared" si="41"/>
        <v>0</v>
      </c>
    </row>
    <row r="122" spans="1:11" ht="16.149999999999999" customHeight="1" x14ac:dyDescent="0.2">
      <c r="C122" s="19"/>
      <c r="E122" s="18"/>
      <c r="F122" s="5"/>
      <c r="G122" s="18"/>
      <c r="H122" s="13"/>
      <c r="I122" s="5"/>
    </row>
    <row r="123" spans="1:11" ht="16.149999999999999" customHeight="1" x14ac:dyDescent="0.2">
      <c r="C123" s="5" t="s">
        <v>106</v>
      </c>
      <c r="D123" s="5">
        <v>0</v>
      </c>
      <c r="E123" s="18">
        <v>6674</v>
      </c>
      <c r="F123" s="5">
        <f t="shared" ref="F123:F126" si="42">+D123*E123</f>
        <v>0</v>
      </c>
      <c r="G123" s="18"/>
      <c r="H123" s="13">
        <f t="shared" ref="H123:H126" si="43">+E123*0.2</f>
        <v>1334.8000000000002</v>
      </c>
      <c r="I123" s="5">
        <f t="shared" ref="I123:I126" si="44">+D123*H123</f>
        <v>0</v>
      </c>
      <c r="K123" s="1" t="s">
        <v>107</v>
      </c>
    </row>
    <row r="124" spans="1:11" ht="16.149999999999999" customHeight="1" x14ac:dyDescent="0.2">
      <c r="C124" s="5" t="s">
        <v>13</v>
      </c>
      <c r="D124" s="5">
        <v>0</v>
      </c>
      <c r="E124" s="18">
        <v>2596</v>
      </c>
      <c r="F124" s="5">
        <f t="shared" si="42"/>
        <v>0</v>
      </c>
      <c r="G124" s="18"/>
      <c r="H124" s="13">
        <f t="shared" si="43"/>
        <v>519.20000000000005</v>
      </c>
      <c r="I124" s="5">
        <f t="shared" si="44"/>
        <v>0</v>
      </c>
      <c r="K124" s="1" t="s">
        <v>81</v>
      </c>
    </row>
    <row r="125" spans="1:11" ht="16.149999999999999" customHeight="1" x14ac:dyDescent="0.2">
      <c r="C125" s="5" t="s">
        <v>14</v>
      </c>
      <c r="D125" s="5">
        <v>0</v>
      </c>
      <c r="E125" s="18">
        <v>1298</v>
      </c>
      <c r="F125" s="5">
        <f t="shared" si="42"/>
        <v>0</v>
      </c>
      <c r="G125" s="18"/>
      <c r="H125" s="13">
        <f t="shared" si="43"/>
        <v>259.60000000000002</v>
      </c>
      <c r="I125" s="5">
        <f t="shared" si="44"/>
        <v>0</v>
      </c>
      <c r="K125" s="1" t="s">
        <v>82</v>
      </c>
    </row>
    <row r="126" spans="1:11" ht="16.149999999999999" customHeight="1" x14ac:dyDescent="0.2">
      <c r="C126" s="5" t="s">
        <v>15</v>
      </c>
      <c r="D126" s="5">
        <v>0</v>
      </c>
      <c r="E126" s="18">
        <v>260</v>
      </c>
      <c r="F126" s="5">
        <f t="shared" si="42"/>
        <v>0</v>
      </c>
      <c r="G126" s="18"/>
      <c r="H126" s="13">
        <f t="shared" si="43"/>
        <v>52</v>
      </c>
      <c r="I126" s="5">
        <f t="shared" si="44"/>
        <v>0</v>
      </c>
    </row>
    <row r="127" spans="1:11" ht="16.149999999999999" customHeight="1" x14ac:dyDescent="0.2">
      <c r="C127" s="19"/>
      <c r="E127" s="18"/>
      <c r="F127" s="5"/>
      <c r="G127" s="18"/>
      <c r="H127" s="13"/>
      <c r="I127" s="5"/>
    </row>
    <row r="128" spans="1:11" ht="16.149999999999999" customHeight="1" x14ac:dyDescent="0.2">
      <c r="C128" s="5" t="s">
        <v>108</v>
      </c>
      <c r="D128" s="5">
        <v>0</v>
      </c>
      <c r="E128" s="18">
        <v>11124</v>
      </c>
      <c r="F128" s="5">
        <f t="shared" ref="F128:F131" si="45">+D128*E128</f>
        <v>0</v>
      </c>
      <c r="G128" s="18"/>
      <c r="H128" s="13">
        <f t="shared" ref="H128:H131" si="46">+E128*0.2</f>
        <v>2224.8000000000002</v>
      </c>
      <c r="I128" s="5">
        <f t="shared" ref="I128:I131" si="47">+D128*H128</f>
        <v>0</v>
      </c>
      <c r="K128" s="1" t="s">
        <v>109</v>
      </c>
    </row>
    <row r="129" spans="1:11" ht="16.149999999999999" customHeight="1" x14ac:dyDescent="0.2">
      <c r="C129" s="5" t="s">
        <v>13</v>
      </c>
      <c r="D129" s="5">
        <v>0</v>
      </c>
      <c r="E129" s="18">
        <v>4326</v>
      </c>
      <c r="F129" s="5">
        <f t="shared" si="45"/>
        <v>0</v>
      </c>
      <c r="G129" s="18"/>
      <c r="H129" s="13">
        <f t="shared" si="46"/>
        <v>865.2</v>
      </c>
      <c r="I129" s="5">
        <f t="shared" si="47"/>
        <v>0</v>
      </c>
      <c r="K129" s="1" t="s">
        <v>81</v>
      </c>
    </row>
    <row r="130" spans="1:11" ht="16.149999999999999" customHeight="1" x14ac:dyDescent="0.2">
      <c r="C130" s="5" t="s">
        <v>14</v>
      </c>
      <c r="D130" s="5">
        <v>0</v>
      </c>
      <c r="E130" s="18">
        <v>2163</v>
      </c>
      <c r="F130" s="5">
        <f t="shared" si="45"/>
        <v>0</v>
      </c>
      <c r="G130" s="18"/>
      <c r="H130" s="13">
        <f t="shared" si="46"/>
        <v>432.6</v>
      </c>
      <c r="I130" s="5">
        <f t="shared" si="47"/>
        <v>0</v>
      </c>
      <c r="K130" s="1" t="s">
        <v>82</v>
      </c>
    </row>
    <row r="131" spans="1:11" ht="16.149999999999999" customHeight="1" x14ac:dyDescent="0.2">
      <c r="C131" s="5" t="s">
        <v>15</v>
      </c>
      <c r="D131" s="5">
        <v>0</v>
      </c>
      <c r="E131" s="18">
        <v>433</v>
      </c>
      <c r="F131" s="5">
        <f t="shared" si="45"/>
        <v>0</v>
      </c>
      <c r="G131" s="18"/>
      <c r="H131" s="13">
        <f t="shared" si="46"/>
        <v>86.600000000000009</v>
      </c>
      <c r="I131" s="5">
        <f t="shared" si="47"/>
        <v>0</v>
      </c>
    </row>
    <row r="132" spans="1:11" ht="16.149999999999999" customHeight="1" x14ac:dyDescent="0.2">
      <c r="A132" s="19" t="s">
        <v>23</v>
      </c>
      <c r="B132" s="19"/>
      <c r="C132" s="19"/>
      <c r="E132" s="5"/>
      <c r="F132" s="20">
        <f>SUM(F111:F131)</f>
        <v>0</v>
      </c>
      <c r="G132" s="5"/>
      <c r="I132" s="20">
        <f>SUM(I111:I131)</f>
        <v>0</v>
      </c>
    </row>
    <row r="133" spans="1:11" ht="16.149999999999999" customHeight="1" x14ac:dyDescent="0.2">
      <c r="E133" s="22"/>
      <c r="F133" s="5"/>
      <c r="G133" s="22"/>
      <c r="H133" s="13"/>
      <c r="I133" s="5"/>
      <c r="K133" s="23"/>
    </row>
    <row r="134" spans="1:11" ht="16.149999999999999" customHeight="1" x14ac:dyDescent="0.2">
      <c r="C134" s="12" t="s">
        <v>63</v>
      </c>
      <c r="D134" s="4" t="s">
        <v>76</v>
      </c>
      <c r="E134" s="4" t="s">
        <v>77</v>
      </c>
      <c r="F134" s="15" t="s">
        <v>23</v>
      </c>
      <c r="G134" s="4"/>
      <c r="H134" s="16" t="s">
        <v>78</v>
      </c>
      <c r="I134" s="15" t="s">
        <v>23</v>
      </c>
    </row>
    <row r="135" spans="1:11" ht="16.149999999999999" customHeight="1" x14ac:dyDescent="0.2">
      <c r="A135" s="14" t="s">
        <v>3</v>
      </c>
      <c r="B135" s="5" t="s">
        <v>4</v>
      </c>
      <c r="C135" s="5" t="s">
        <v>26</v>
      </c>
      <c r="D135" s="5">
        <v>0</v>
      </c>
      <c r="E135" s="18">
        <v>11235</v>
      </c>
      <c r="F135" s="5">
        <f t="shared" ref="F135:F142" si="48">+D135*E135</f>
        <v>0</v>
      </c>
      <c r="G135" s="18"/>
      <c r="H135" s="13">
        <f t="shared" ref="H135:H142" si="49">+E135*0.2</f>
        <v>2247</v>
      </c>
      <c r="I135" s="5">
        <f t="shared" ref="I135:I142" si="50">+D135*H135</f>
        <v>0</v>
      </c>
    </row>
    <row r="136" spans="1:11" ht="16.149999999999999" customHeight="1" x14ac:dyDescent="0.2">
      <c r="A136" s="14" t="s">
        <v>5</v>
      </c>
      <c r="B136" s="5" t="s">
        <v>6</v>
      </c>
      <c r="C136" s="5" t="s">
        <v>26</v>
      </c>
      <c r="D136" s="5">
        <v>0</v>
      </c>
      <c r="E136" s="18">
        <v>8593</v>
      </c>
      <c r="F136" s="5">
        <f t="shared" si="48"/>
        <v>0</v>
      </c>
      <c r="G136" s="18"/>
      <c r="H136" s="13">
        <f t="shared" si="49"/>
        <v>1718.6000000000001</v>
      </c>
      <c r="I136" s="5">
        <f t="shared" si="50"/>
        <v>0</v>
      </c>
    </row>
    <row r="137" spans="1:11" ht="16.149999999999999" customHeight="1" x14ac:dyDescent="0.2">
      <c r="A137" s="14" t="s">
        <v>7</v>
      </c>
      <c r="B137" s="5" t="s">
        <v>8</v>
      </c>
      <c r="C137" s="5" t="s">
        <v>26</v>
      </c>
      <c r="D137" s="5">
        <v>0</v>
      </c>
      <c r="E137" s="18">
        <v>6471</v>
      </c>
      <c r="F137" s="5">
        <f t="shared" si="48"/>
        <v>0</v>
      </c>
      <c r="G137" s="18"/>
      <c r="H137" s="13">
        <f t="shared" si="49"/>
        <v>1294.2</v>
      </c>
      <c r="I137" s="5">
        <f t="shared" si="50"/>
        <v>0</v>
      </c>
    </row>
    <row r="138" spans="1:11" ht="16.149999999999999" customHeight="1" x14ac:dyDescent="0.2">
      <c r="A138" s="14" t="s">
        <v>9</v>
      </c>
      <c r="B138" s="5" t="s">
        <v>10</v>
      </c>
      <c r="C138" s="5" t="s">
        <v>26</v>
      </c>
      <c r="D138" s="5">
        <v>0</v>
      </c>
      <c r="E138" s="18">
        <v>4360</v>
      </c>
      <c r="F138" s="5">
        <f t="shared" si="48"/>
        <v>0</v>
      </c>
      <c r="G138" s="18"/>
      <c r="H138" s="13">
        <f t="shared" si="49"/>
        <v>872</v>
      </c>
      <c r="I138" s="5">
        <f t="shared" si="50"/>
        <v>0</v>
      </c>
    </row>
    <row r="139" spans="1:11" ht="16.149999999999999" customHeight="1" x14ac:dyDescent="0.2">
      <c r="A139" s="14" t="s">
        <v>11</v>
      </c>
      <c r="B139" s="5" t="s">
        <v>12</v>
      </c>
      <c r="C139" s="5" t="s">
        <v>26</v>
      </c>
      <c r="D139" s="5">
        <v>0</v>
      </c>
      <c r="E139" s="18">
        <v>3055</v>
      </c>
      <c r="F139" s="5">
        <f t="shared" si="48"/>
        <v>0</v>
      </c>
      <c r="G139" s="18"/>
      <c r="H139" s="13">
        <f t="shared" si="49"/>
        <v>611</v>
      </c>
      <c r="I139" s="5">
        <f t="shared" si="50"/>
        <v>0</v>
      </c>
    </row>
    <row r="140" spans="1:11" ht="16.149999999999999" customHeight="1" x14ac:dyDescent="0.2">
      <c r="C140" s="5" t="s">
        <v>13</v>
      </c>
      <c r="D140" s="5">
        <v>0</v>
      </c>
      <c r="E140" s="18">
        <v>1532</v>
      </c>
      <c r="F140" s="5">
        <f t="shared" si="48"/>
        <v>0</v>
      </c>
      <c r="G140" s="18"/>
      <c r="H140" s="13">
        <f t="shared" si="49"/>
        <v>306.40000000000003</v>
      </c>
      <c r="I140" s="5">
        <f t="shared" si="50"/>
        <v>0</v>
      </c>
    </row>
    <row r="141" spans="1:11" ht="16.149999999999999" customHeight="1" x14ac:dyDescent="0.2">
      <c r="C141" s="5" t="s">
        <v>14</v>
      </c>
      <c r="D141" s="5">
        <v>0</v>
      </c>
      <c r="E141" s="18">
        <v>763</v>
      </c>
      <c r="F141" s="5">
        <f t="shared" si="48"/>
        <v>0</v>
      </c>
      <c r="G141" s="18"/>
      <c r="H141" s="13">
        <f t="shared" si="49"/>
        <v>152.6</v>
      </c>
      <c r="I141" s="5">
        <f t="shared" si="50"/>
        <v>0</v>
      </c>
    </row>
    <row r="142" spans="1:11" ht="16.149999999999999" customHeight="1" x14ac:dyDescent="0.2">
      <c r="C142" s="5" t="s">
        <v>15</v>
      </c>
      <c r="D142" s="5">
        <v>0</v>
      </c>
      <c r="E142" s="18">
        <v>307</v>
      </c>
      <c r="F142" s="5">
        <f t="shared" si="48"/>
        <v>0</v>
      </c>
      <c r="G142" s="18"/>
      <c r="H142" s="13">
        <f t="shared" si="49"/>
        <v>61.400000000000006</v>
      </c>
      <c r="I142" s="5">
        <f t="shared" si="50"/>
        <v>0</v>
      </c>
    </row>
    <row r="143" spans="1:11" ht="16.149999999999999" customHeight="1" x14ac:dyDescent="0.2">
      <c r="A143" s="19" t="s">
        <v>23</v>
      </c>
      <c r="B143" s="19"/>
      <c r="C143" s="19"/>
      <c r="D143" s="20"/>
      <c r="E143" s="5"/>
      <c r="F143" s="20">
        <f>SUM(F135:F142)</f>
        <v>0</v>
      </c>
      <c r="G143" s="5"/>
      <c r="H143" s="24"/>
      <c r="I143" s="20">
        <f>SUM(I135:I142)</f>
        <v>0</v>
      </c>
      <c r="K143" s="25"/>
    </row>
    <row r="144" spans="1:11" ht="16.149999999999999" customHeight="1" x14ac:dyDescent="0.2">
      <c r="A144" s="19"/>
      <c r="B144" s="19"/>
      <c r="C144" s="19"/>
      <c r="D144" s="20"/>
      <c r="E144" s="5"/>
      <c r="F144" s="20"/>
      <c r="G144" s="5"/>
      <c r="H144" s="24"/>
      <c r="I144" s="20"/>
      <c r="K144" s="25"/>
    </row>
    <row r="145" spans="1:11" ht="16.149999999999999" customHeight="1" x14ac:dyDescent="0.2">
      <c r="A145" s="19"/>
      <c r="B145" s="19"/>
      <c r="C145" s="5" t="s">
        <v>130</v>
      </c>
      <c r="D145" s="5">
        <v>0</v>
      </c>
      <c r="E145" s="22">
        <v>6.8000000000000005E-2</v>
      </c>
      <c r="F145" s="5">
        <f t="shared" ref="F145" si="51">+D145*E145</f>
        <v>0</v>
      </c>
      <c r="G145" s="19"/>
      <c r="H145" s="24"/>
      <c r="I145" s="20"/>
      <c r="K145" s="23" t="s">
        <v>131</v>
      </c>
    </row>
    <row r="146" spans="1:11" ht="16.149999999999999" customHeight="1" x14ac:dyDescent="0.2">
      <c r="A146" s="19"/>
      <c r="B146" s="19"/>
      <c r="E146" s="22"/>
      <c r="F146" s="5"/>
      <c r="G146" s="19"/>
      <c r="H146" s="24"/>
      <c r="I146" s="20"/>
      <c r="K146" s="23"/>
    </row>
    <row r="147" spans="1:11" ht="16.149999999999999" customHeight="1" x14ac:dyDescent="0.2">
      <c r="C147" s="12" t="s">
        <v>64</v>
      </c>
      <c r="D147" s="4" t="s">
        <v>76</v>
      </c>
      <c r="E147" s="4" t="s">
        <v>77</v>
      </c>
      <c r="F147" s="15" t="s">
        <v>23</v>
      </c>
      <c r="G147" s="4"/>
      <c r="H147" s="16" t="s">
        <v>78</v>
      </c>
      <c r="I147" s="15" t="s">
        <v>23</v>
      </c>
    </row>
    <row r="148" spans="1:11" ht="16.149999999999999" customHeight="1" x14ac:dyDescent="0.2">
      <c r="A148" s="14" t="s">
        <v>3</v>
      </c>
      <c r="B148" s="5" t="s">
        <v>4</v>
      </c>
      <c r="C148" s="5" t="s">
        <v>27</v>
      </c>
      <c r="D148" s="5">
        <v>0</v>
      </c>
      <c r="E148" s="18">
        <v>6795</v>
      </c>
      <c r="F148" s="5">
        <f t="shared" ref="F148:F155" si="52">+D148*E148</f>
        <v>0</v>
      </c>
      <c r="G148" s="18"/>
      <c r="H148" s="13">
        <f t="shared" ref="H148:H155" si="53">+E148*0.2</f>
        <v>1359</v>
      </c>
      <c r="I148" s="5">
        <f t="shared" ref="I148:I155" si="54">+D148*H148</f>
        <v>0</v>
      </c>
      <c r="K148" s="1" t="s">
        <v>86</v>
      </c>
    </row>
    <row r="149" spans="1:11" ht="16.149999999999999" customHeight="1" x14ac:dyDescent="0.2">
      <c r="A149" s="14" t="s">
        <v>5</v>
      </c>
      <c r="B149" s="5" t="s">
        <v>6</v>
      </c>
      <c r="C149" s="5" t="s">
        <v>27</v>
      </c>
      <c r="D149" s="5">
        <v>0</v>
      </c>
      <c r="E149" s="18">
        <v>5071</v>
      </c>
      <c r="F149" s="5">
        <f t="shared" si="52"/>
        <v>0</v>
      </c>
      <c r="G149" s="18"/>
      <c r="H149" s="13">
        <f t="shared" si="53"/>
        <v>1014.2</v>
      </c>
      <c r="I149" s="5">
        <f t="shared" si="54"/>
        <v>0</v>
      </c>
      <c r="K149" s="1" t="s">
        <v>86</v>
      </c>
    </row>
    <row r="150" spans="1:11" ht="16.149999999999999" customHeight="1" x14ac:dyDescent="0.2">
      <c r="A150" s="14" t="s">
        <v>7</v>
      </c>
      <c r="B150" s="5" t="s">
        <v>8</v>
      </c>
      <c r="C150" s="5" t="s">
        <v>27</v>
      </c>
      <c r="D150" s="5">
        <v>0</v>
      </c>
      <c r="E150" s="18">
        <v>3888</v>
      </c>
      <c r="F150" s="5">
        <f t="shared" si="52"/>
        <v>0</v>
      </c>
      <c r="G150" s="18"/>
      <c r="H150" s="13">
        <f t="shared" si="53"/>
        <v>777.6</v>
      </c>
      <c r="I150" s="5">
        <f t="shared" si="54"/>
        <v>0</v>
      </c>
      <c r="K150" s="1" t="s">
        <v>86</v>
      </c>
    </row>
    <row r="151" spans="1:11" ht="16.149999999999999" customHeight="1" x14ac:dyDescent="0.2">
      <c r="A151" s="14" t="s">
        <v>9</v>
      </c>
      <c r="B151" s="5" t="s">
        <v>10</v>
      </c>
      <c r="C151" s="5" t="s">
        <v>27</v>
      </c>
      <c r="D151" s="5">
        <v>0</v>
      </c>
      <c r="E151" s="18">
        <v>2472</v>
      </c>
      <c r="F151" s="5">
        <f t="shared" si="52"/>
        <v>0</v>
      </c>
      <c r="G151" s="18"/>
      <c r="H151" s="13">
        <f t="shared" si="53"/>
        <v>494.40000000000003</v>
      </c>
      <c r="I151" s="5">
        <f t="shared" si="54"/>
        <v>0</v>
      </c>
      <c r="K151" s="1" t="s">
        <v>86</v>
      </c>
    </row>
    <row r="152" spans="1:11" ht="16.149999999999999" customHeight="1" x14ac:dyDescent="0.2">
      <c r="A152" s="14" t="s">
        <v>11</v>
      </c>
      <c r="B152" s="5" t="s">
        <v>12</v>
      </c>
      <c r="C152" s="5" t="s">
        <v>27</v>
      </c>
      <c r="D152" s="5">
        <v>0</v>
      </c>
      <c r="E152" s="18">
        <v>1761</v>
      </c>
      <c r="F152" s="5">
        <f t="shared" si="52"/>
        <v>0</v>
      </c>
      <c r="G152" s="18"/>
      <c r="H152" s="13">
        <f t="shared" si="53"/>
        <v>352.20000000000005</v>
      </c>
      <c r="I152" s="5">
        <f t="shared" si="54"/>
        <v>0</v>
      </c>
      <c r="K152" s="1" t="s">
        <v>86</v>
      </c>
    </row>
    <row r="153" spans="1:11" ht="16.149999999999999" customHeight="1" x14ac:dyDescent="0.2">
      <c r="C153" s="5" t="s">
        <v>13</v>
      </c>
      <c r="D153" s="5">
        <v>0</v>
      </c>
      <c r="E153" s="18">
        <v>1114</v>
      </c>
      <c r="F153" s="5">
        <f t="shared" si="52"/>
        <v>0</v>
      </c>
      <c r="G153" s="18"/>
      <c r="H153" s="13">
        <f t="shared" si="53"/>
        <v>222.8</v>
      </c>
      <c r="I153" s="5">
        <f t="shared" si="54"/>
        <v>0</v>
      </c>
      <c r="K153" s="1" t="s">
        <v>81</v>
      </c>
    </row>
    <row r="154" spans="1:11" ht="16.149999999999999" customHeight="1" x14ac:dyDescent="0.2">
      <c r="C154" s="5" t="s">
        <v>14</v>
      </c>
      <c r="D154" s="5">
        <v>0</v>
      </c>
      <c r="E154" s="18">
        <v>557</v>
      </c>
      <c r="F154" s="5">
        <f t="shared" si="52"/>
        <v>0</v>
      </c>
      <c r="G154" s="18"/>
      <c r="H154" s="13">
        <f t="shared" si="53"/>
        <v>111.4</v>
      </c>
      <c r="I154" s="5">
        <f t="shared" si="54"/>
        <v>0</v>
      </c>
      <c r="K154" s="1" t="s">
        <v>82</v>
      </c>
    </row>
    <row r="155" spans="1:11" ht="16.149999999999999" customHeight="1" x14ac:dyDescent="0.2">
      <c r="C155" s="5" t="s">
        <v>15</v>
      </c>
      <c r="D155" s="5">
        <v>0</v>
      </c>
      <c r="E155" s="18">
        <v>217</v>
      </c>
      <c r="F155" s="5">
        <f t="shared" si="52"/>
        <v>0</v>
      </c>
      <c r="G155" s="18"/>
      <c r="H155" s="13">
        <f t="shared" si="53"/>
        <v>43.400000000000006</v>
      </c>
      <c r="I155" s="5">
        <f t="shared" si="54"/>
        <v>0</v>
      </c>
    </row>
    <row r="156" spans="1:11" ht="16.149999999999999" customHeight="1" x14ac:dyDescent="0.2">
      <c r="A156" s="19" t="s">
        <v>23</v>
      </c>
      <c r="B156" s="19"/>
      <c r="C156" s="19"/>
      <c r="D156" s="20"/>
      <c r="E156" s="5"/>
      <c r="F156" s="20">
        <f>SUM(F148:F155)</f>
        <v>0</v>
      </c>
      <c r="G156" s="5"/>
      <c r="H156" s="24"/>
      <c r="I156" s="20">
        <f>SUM(I148:I155)</f>
        <v>0</v>
      </c>
      <c r="K156" s="25"/>
    </row>
    <row r="157" spans="1:11" ht="16.149999999999999" customHeight="1" x14ac:dyDescent="0.2">
      <c r="A157" s="19"/>
      <c r="B157" s="19"/>
      <c r="C157" s="19"/>
      <c r="D157" s="19"/>
      <c r="E157" s="5"/>
      <c r="F157" s="5"/>
      <c r="G157" s="5"/>
      <c r="H157" s="13"/>
      <c r="I157" s="5"/>
    </row>
    <row r="158" spans="1:11" ht="16.149999999999999" customHeight="1" x14ac:dyDescent="0.2">
      <c r="C158" s="12" t="s">
        <v>65</v>
      </c>
      <c r="D158" s="4" t="s">
        <v>76</v>
      </c>
      <c r="E158" s="4" t="s">
        <v>77</v>
      </c>
      <c r="F158" s="15" t="s">
        <v>23</v>
      </c>
      <c r="G158" s="4"/>
      <c r="H158" s="16" t="s">
        <v>78</v>
      </c>
      <c r="I158" s="15" t="s">
        <v>23</v>
      </c>
    </row>
    <row r="159" spans="1:11" ht="16.149999999999999" customHeight="1" x14ac:dyDescent="0.2">
      <c r="A159" s="14" t="s">
        <v>3</v>
      </c>
      <c r="B159" s="5" t="s">
        <v>4</v>
      </c>
      <c r="C159" s="5" t="s">
        <v>31</v>
      </c>
      <c r="D159" s="5">
        <v>0</v>
      </c>
      <c r="E159" s="18">
        <v>2642</v>
      </c>
      <c r="F159" s="5">
        <f t="shared" ref="F159:F166" si="55">+D159*E159</f>
        <v>0</v>
      </c>
      <c r="G159" s="18"/>
      <c r="H159" s="13">
        <f t="shared" ref="H159:H166" si="56">+E159*0.2</f>
        <v>528.4</v>
      </c>
      <c r="I159" s="5">
        <f t="shared" ref="I159:I166" si="57">+D159*H159</f>
        <v>0</v>
      </c>
      <c r="K159" s="1" t="s">
        <v>86</v>
      </c>
    </row>
    <row r="160" spans="1:11" ht="16.149999999999999" customHeight="1" x14ac:dyDescent="0.2">
      <c r="A160" s="14" t="s">
        <v>5</v>
      </c>
      <c r="B160" s="5" t="s">
        <v>6</v>
      </c>
      <c r="C160" s="5" t="s">
        <v>31</v>
      </c>
      <c r="D160" s="5">
        <v>0</v>
      </c>
      <c r="E160" s="18">
        <v>2348</v>
      </c>
      <c r="F160" s="5">
        <f t="shared" si="55"/>
        <v>0</v>
      </c>
      <c r="G160" s="18"/>
      <c r="H160" s="13">
        <f t="shared" si="56"/>
        <v>469.6</v>
      </c>
      <c r="I160" s="5">
        <f t="shared" si="57"/>
        <v>0</v>
      </c>
      <c r="K160" s="1" t="s">
        <v>86</v>
      </c>
    </row>
    <row r="161" spans="1:11" ht="16.149999999999999" customHeight="1" x14ac:dyDescent="0.2">
      <c r="A161" s="14" t="s">
        <v>7</v>
      </c>
      <c r="B161" s="5" t="s">
        <v>8</v>
      </c>
      <c r="C161" s="5" t="s">
        <v>31</v>
      </c>
      <c r="D161" s="5">
        <v>0</v>
      </c>
      <c r="E161" s="18">
        <v>2055</v>
      </c>
      <c r="F161" s="5">
        <f t="shared" si="55"/>
        <v>0</v>
      </c>
      <c r="G161" s="18"/>
      <c r="H161" s="13">
        <f t="shared" si="56"/>
        <v>411</v>
      </c>
      <c r="I161" s="5">
        <f t="shared" si="57"/>
        <v>0</v>
      </c>
      <c r="K161" s="1" t="s">
        <v>86</v>
      </c>
    </row>
    <row r="162" spans="1:11" ht="16.149999999999999" customHeight="1" x14ac:dyDescent="0.2">
      <c r="A162" s="14" t="s">
        <v>9</v>
      </c>
      <c r="B162" s="5" t="s">
        <v>10</v>
      </c>
      <c r="C162" s="5" t="s">
        <v>31</v>
      </c>
      <c r="D162" s="5">
        <v>0</v>
      </c>
      <c r="E162" s="18">
        <v>1761</v>
      </c>
      <c r="F162" s="5">
        <f t="shared" si="55"/>
        <v>0</v>
      </c>
      <c r="G162" s="18"/>
      <c r="H162" s="13">
        <f t="shared" si="56"/>
        <v>352.20000000000005</v>
      </c>
      <c r="I162" s="5">
        <f t="shared" si="57"/>
        <v>0</v>
      </c>
      <c r="K162" s="1" t="s">
        <v>86</v>
      </c>
    </row>
    <row r="163" spans="1:11" ht="16.149999999999999" customHeight="1" x14ac:dyDescent="0.2">
      <c r="A163" s="14" t="s">
        <v>11</v>
      </c>
      <c r="B163" s="5" t="s">
        <v>12</v>
      </c>
      <c r="C163" s="5" t="s">
        <v>31</v>
      </c>
      <c r="D163" s="5">
        <v>0</v>
      </c>
      <c r="E163" s="18">
        <v>1468</v>
      </c>
      <c r="F163" s="5">
        <f t="shared" si="55"/>
        <v>0</v>
      </c>
      <c r="G163" s="18"/>
      <c r="H163" s="13">
        <f t="shared" si="56"/>
        <v>293.60000000000002</v>
      </c>
      <c r="I163" s="5">
        <f t="shared" si="57"/>
        <v>0</v>
      </c>
      <c r="K163" s="1" t="s">
        <v>86</v>
      </c>
    </row>
    <row r="164" spans="1:11" ht="16.149999999999999" customHeight="1" x14ac:dyDescent="0.2">
      <c r="C164" s="5" t="s">
        <v>13</v>
      </c>
      <c r="D164" s="5">
        <v>0</v>
      </c>
      <c r="E164" s="18">
        <v>733</v>
      </c>
      <c r="F164" s="5">
        <f t="shared" si="55"/>
        <v>0</v>
      </c>
      <c r="G164" s="18"/>
      <c r="H164" s="13">
        <f t="shared" si="56"/>
        <v>146.6</v>
      </c>
      <c r="I164" s="5">
        <f t="shared" si="57"/>
        <v>0</v>
      </c>
      <c r="K164" s="1" t="s">
        <v>81</v>
      </c>
    </row>
    <row r="165" spans="1:11" ht="16.149999999999999" customHeight="1" x14ac:dyDescent="0.2">
      <c r="C165" s="5" t="s">
        <v>14</v>
      </c>
      <c r="D165" s="5">
        <v>0</v>
      </c>
      <c r="E165" s="18">
        <v>367</v>
      </c>
      <c r="F165" s="5">
        <f t="shared" si="55"/>
        <v>0</v>
      </c>
      <c r="G165" s="18"/>
      <c r="H165" s="13">
        <f t="shared" si="56"/>
        <v>73.400000000000006</v>
      </c>
      <c r="I165" s="5">
        <f t="shared" si="57"/>
        <v>0</v>
      </c>
      <c r="K165" s="1" t="s">
        <v>82</v>
      </c>
    </row>
    <row r="166" spans="1:11" ht="16.149999999999999" customHeight="1" x14ac:dyDescent="0.2">
      <c r="C166" s="5" t="s">
        <v>15</v>
      </c>
      <c r="D166" s="5">
        <v>0</v>
      </c>
      <c r="E166" s="18">
        <v>146</v>
      </c>
      <c r="F166" s="5">
        <f t="shared" si="55"/>
        <v>0</v>
      </c>
      <c r="G166" s="18"/>
      <c r="H166" s="13">
        <f t="shared" si="56"/>
        <v>29.200000000000003</v>
      </c>
      <c r="I166" s="5">
        <f t="shared" si="57"/>
        <v>0</v>
      </c>
    </row>
    <row r="167" spans="1:11" ht="16.149999999999999" customHeight="1" x14ac:dyDescent="0.2">
      <c r="A167" s="19" t="s">
        <v>23</v>
      </c>
      <c r="B167" s="19"/>
      <c r="C167" s="19"/>
      <c r="D167" s="20"/>
      <c r="E167" s="5"/>
      <c r="F167" s="20">
        <f>SUM(F159:F166)</f>
        <v>0</v>
      </c>
      <c r="G167" s="5"/>
      <c r="H167" s="24"/>
      <c r="I167" s="20">
        <f>SUM(I159:I166)</f>
        <v>0</v>
      </c>
      <c r="K167" s="25"/>
    </row>
    <row r="168" spans="1:11" ht="16.149999999999999" customHeight="1" x14ac:dyDescent="0.2">
      <c r="A168" s="19"/>
      <c r="B168" s="19"/>
      <c r="C168" s="19"/>
      <c r="D168" s="19"/>
      <c r="E168" s="5"/>
      <c r="F168" s="5"/>
      <c r="G168" s="5"/>
      <c r="H168" s="13"/>
      <c r="I168" s="5"/>
    </row>
    <row r="169" spans="1:11" ht="16.149999999999999" customHeight="1" x14ac:dyDescent="0.2">
      <c r="C169" s="12" t="s">
        <v>66</v>
      </c>
      <c r="D169" s="4" t="s">
        <v>76</v>
      </c>
      <c r="E169" s="4" t="s">
        <v>77</v>
      </c>
      <c r="F169" s="15" t="s">
        <v>23</v>
      </c>
      <c r="G169" s="4"/>
      <c r="H169" s="16" t="s">
        <v>78</v>
      </c>
      <c r="I169" s="15" t="s">
        <v>23</v>
      </c>
    </row>
    <row r="170" spans="1:11" ht="16.149999999999999" customHeight="1" x14ac:dyDescent="0.2">
      <c r="A170" s="14" t="s">
        <v>3</v>
      </c>
      <c r="B170" s="5" t="s">
        <v>4</v>
      </c>
      <c r="C170" s="5" t="s">
        <v>67</v>
      </c>
      <c r="D170" s="5">
        <v>0</v>
      </c>
      <c r="E170" s="18">
        <v>2642</v>
      </c>
      <c r="F170" s="5">
        <f t="shared" ref="F170:F177" si="58">+D170*E170</f>
        <v>0</v>
      </c>
      <c r="G170" s="18"/>
      <c r="H170" s="13">
        <f t="shared" ref="H170:H177" si="59">+E170*0.2</f>
        <v>528.4</v>
      </c>
      <c r="I170" s="5">
        <f t="shared" ref="I170:I177" si="60">+D170*H170</f>
        <v>0</v>
      </c>
      <c r="K170" s="1" t="s">
        <v>86</v>
      </c>
    </row>
    <row r="171" spans="1:11" ht="16.149999999999999" customHeight="1" x14ac:dyDescent="0.2">
      <c r="A171" s="14" t="s">
        <v>5</v>
      </c>
      <c r="B171" s="5" t="s">
        <v>6</v>
      </c>
      <c r="C171" s="5" t="s">
        <v>67</v>
      </c>
      <c r="D171" s="5">
        <v>0</v>
      </c>
      <c r="E171" s="18">
        <v>2348</v>
      </c>
      <c r="F171" s="5">
        <f t="shared" si="58"/>
        <v>0</v>
      </c>
      <c r="G171" s="18"/>
      <c r="H171" s="13">
        <f t="shared" si="59"/>
        <v>469.6</v>
      </c>
      <c r="I171" s="5">
        <f t="shared" si="60"/>
        <v>0</v>
      </c>
      <c r="K171" s="1" t="s">
        <v>86</v>
      </c>
    </row>
    <row r="172" spans="1:11" ht="16.149999999999999" customHeight="1" x14ac:dyDescent="0.2">
      <c r="A172" s="14" t="s">
        <v>7</v>
      </c>
      <c r="B172" s="5" t="s">
        <v>8</v>
      </c>
      <c r="C172" s="5" t="s">
        <v>67</v>
      </c>
      <c r="D172" s="5">
        <v>0</v>
      </c>
      <c r="E172" s="18">
        <v>2055</v>
      </c>
      <c r="F172" s="5">
        <f t="shared" si="58"/>
        <v>0</v>
      </c>
      <c r="G172" s="18"/>
      <c r="H172" s="13">
        <f t="shared" si="59"/>
        <v>411</v>
      </c>
      <c r="I172" s="5">
        <f t="shared" si="60"/>
        <v>0</v>
      </c>
      <c r="K172" s="1" t="s">
        <v>86</v>
      </c>
    </row>
    <row r="173" spans="1:11" ht="16.149999999999999" customHeight="1" x14ac:dyDescent="0.2">
      <c r="A173" s="14" t="s">
        <v>9</v>
      </c>
      <c r="B173" s="5" t="s">
        <v>10</v>
      </c>
      <c r="C173" s="5" t="s">
        <v>67</v>
      </c>
      <c r="D173" s="5">
        <v>0</v>
      </c>
      <c r="E173" s="18">
        <v>1761</v>
      </c>
      <c r="F173" s="5">
        <f t="shared" si="58"/>
        <v>0</v>
      </c>
      <c r="G173" s="18"/>
      <c r="H173" s="13">
        <f t="shared" si="59"/>
        <v>352.20000000000005</v>
      </c>
      <c r="I173" s="5">
        <f t="shared" si="60"/>
        <v>0</v>
      </c>
      <c r="K173" s="1" t="s">
        <v>86</v>
      </c>
    </row>
    <row r="174" spans="1:11" ht="16.149999999999999" customHeight="1" x14ac:dyDescent="0.2">
      <c r="A174" s="14" t="s">
        <v>11</v>
      </c>
      <c r="B174" s="5" t="s">
        <v>12</v>
      </c>
      <c r="C174" s="5" t="s">
        <v>67</v>
      </c>
      <c r="D174" s="5">
        <v>0</v>
      </c>
      <c r="E174" s="18">
        <v>1468</v>
      </c>
      <c r="F174" s="5">
        <f t="shared" si="58"/>
        <v>0</v>
      </c>
      <c r="G174" s="18"/>
      <c r="H174" s="13">
        <f t="shared" si="59"/>
        <v>293.60000000000002</v>
      </c>
      <c r="I174" s="5">
        <f t="shared" si="60"/>
        <v>0</v>
      </c>
      <c r="K174" s="1" t="s">
        <v>86</v>
      </c>
    </row>
    <row r="175" spans="1:11" ht="16.149999999999999" customHeight="1" x14ac:dyDescent="0.2">
      <c r="C175" s="5" t="s">
        <v>13</v>
      </c>
      <c r="D175" s="5">
        <v>0</v>
      </c>
      <c r="E175" s="18">
        <v>733</v>
      </c>
      <c r="F175" s="5">
        <f t="shared" si="58"/>
        <v>0</v>
      </c>
      <c r="G175" s="18"/>
      <c r="H175" s="13">
        <f t="shared" si="59"/>
        <v>146.6</v>
      </c>
      <c r="I175" s="5">
        <f t="shared" si="60"/>
        <v>0</v>
      </c>
      <c r="K175" s="1" t="s">
        <v>81</v>
      </c>
    </row>
    <row r="176" spans="1:11" ht="16.149999999999999" customHeight="1" x14ac:dyDescent="0.2">
      <c r="C176" s="5" t="s">
        <v>14</v>
      </c>
      <c r="D176" s="5">
        <v>0</v>
      </c>
      <c r="E176" s="18">
        <v>367</v>
      </c>
      <c r="F176" s="5">
        <f t="shared" si="58"/>
        <v>0</v>
      </c>
      <c r="G176" s="18"/>
      <c r="H176" s="13">
        <f t="shared" si="59"/>
        <v>73.400000000000006</v>
      </c>
      <c r="I176" s="5">
        <f t="shared" si="60"/>
        <v>0</v>
      </c>
      <c r="K176" s="1" t="s">
        <v>82</v>
      </c>
    </row>
    <row r="177" spans="1:11" ht="16.149999999999999" customHeight="1" x14ac:dyDescent="0.2">
      <c r="C177" s="5" t="s">
        <v>15</v>
      </c>
      <c r="D177" s="5">
        <v>0</v>
      </c>
      <c r="E177" s="18">
        <v>146</v>
      </c>
      <c r="F177" s="5">
        <f t="shared" si="58"/>
        <v>0</v>
      </c>
      <c r="G177" s="18"/>
      <c r="H177" s="13">
        <f t="shared" si="59"/>
        <v>29.200000000000003</v>
      </c>
      <c r="I177" s="5">
        <f t="shared" si="60"/>
        <v>0</v>
      </c>
    </row>
    <row r="178" spans="1:11" ht="16.149999999999999" customHeight="1" x14ac:dyDescent="0.2">
      <c r="A178" s="19" t="s">
        <v>23</v>
      </c>
      <c r="B178" s="19"/>
      <c r="C178" s="19"/>
      <c r="D178" s="20"/>
      <c r="E178" s="5"/>
      <c r="F178" s="20">
        <f>SUM(F170:F177)</f>
        <v>0</v>
      </c>
      <c r="G178" s="5"/>
      <c r="H178" s="24"/>
      <c r="I178" s="20">
        <f>SUM(I170:I177)</f>
        <v>0</v>
      </c>
      <c r="K178" s="25"/>
    </row>
    <row r="179" spans="1:11" ht="16.149999999999999" customHeight="1" x14ac:dyDescent="0.2">
      <c r="A179" s="19"/>
      <c r="B179" s="19"/>
      <c r="C179" s="19"/>
      <c r="D179" s="19"/>
      <c r="E179" s="5"/>
      <c r="F179" s="5"/>
      <c r="G179" s="5"/>
      <c r="H179" s="13"/>
      <c r="I179" s="5"/>
    </row>
    <row r="180" spans="1:11" ht="16.149999999999999" customHeight="1" x14ac:dyDescent="0.2">
      <c r="C180" s="12" t="s">
        <v>68</v>
      </c>
      <c r="D180" s="4" t="s">
        <v>76</v>
      </c>
      <c r="E180" s="4" t="s">
        <v>77</v>
      </c>
      <c r="F180" s="15" t="s">
        <v>23</v>
      </c>
      <c r="G180" s="4"/>
      <c r="H180" s="16" t="s">
        <v>78</v>
      </c>
      <c r="I180" s="15" t="s">
        <v>23</v>
      </c>
    </row>
    <row r="181" spans="1:11" ht="16.149999999999999" customHeight="1" x14ac:dyDescent="0.2">
      <c r="A181" s="14" t="s">
        <v>3</v>
      </c>
      <c r="B181" s="5" t="s">
        <v>4</v>
      </c>
      <c r="C181" s="5" t="s">
        <v>32</v>
      </c>
      <c r="D181" s="5">
        <v>0</v>
      </c>
      <c r="E181" s="18">
        <v>2642</v>
      </c>
      <c r="F181" s="5">
        <f t="shared" ref="F181:F188" si="61">+D181*E181</f>
        <v>0</v>
      </c>
      <c r="G181" s="18"/>
      <c r="H181" s="13">
        <f t="shared" ref="H181:H188" si="62">+E181*0.2</f>
        <v>528.4</v>
      </c>
      <c r="I181" s="5">
        <f t="shared" ref="I181:I188" si="63">+D181*H181</f>
        <v>0</v>
      </c>
      <c r="K181" s="1" t="s">
        <v>86</v>
      </c>
    </row>
    <row r="182" spans="1:11" ht="16.149999999999999" customHeight="1" x14ac:dyDescent="0.2">
      <c r="A182" s="14" t="s">
        <v>5</v>
      </c>
      <c r="B182" s="5" t="s">
        <v>6</v>
      </c>
      <c r="C182" s="5" t="s">
        <v>32</v>
      </c>
      <c r="D182" s="5">
        <v>0</v>
      </c>
      <c r="E182" s="18">
        <v>2348</v>
      </c>
      <c r="F182" s="5">
        <f t="shared" si="61"/>
        <v>0</v>
      </c>
      <c r="G182" s="18"/>
      <c r="H182" s="13">
        <f t="shared" si="62"/>
        <v>469.6</v>
      </c>
      <c r="I182" s="5">
        <f t="shared" si="63"/>
        <v>0</v>
      </c>
      <c r="K182" s="1" t="s">
        <v>86</v>
      </c>
    </row>
    <row r="183" spans="1:11" ht="16.149999999999999" customHeight="1" x14ac:dyDescent="0.2">
      <c r="A183" s="14" t="s">
        <v>7</v>
      </c>
      <c r="B183" s="5" t="s">
        <v>8</v>
      </c>
      <c r="C183" s="5" t="s">
        <v>32</v>
      </c>
      <c r="D183" s="5">
        <v>0</v>
      </c>
      <c r="E183" s="18">
        <v>2055</v>
      </c>
      <c r="F183" s="5">
        <f t="shared" si="61"/>
        <v>0</v>
      </c>
      <c r="G183" s="18"/>
      <c r="H183" s="13">
        <f t="shared" si="62"/>
        <v>411</v>
      </c>
      <c r="I183" s="5">
        <f t="shared" si="63"/>
        <v>0</v>
      </c>
      <c r="K183" s="1" t="s">
        <v>86</v>
      </c>
    </row>
    <row r="184" spans="1:11" ht="16.149999999999999" customHeight="1" x14ac:dyDescent="0.2">
      <c r="A184" s="14" t="s">
        <v>9</v>
      </c>
      <c r="B184" s="5" t="s">
        <v>10</v>
      </c>
      <c r="C184" s="5" t="s">
        <v>32</v>
      </c>
      <c r="D184" s="5">
        <v>0</v>
      </c>
      <c r="E184" s="18">
        <v>1761</v>
      </c>
      <c r="F184" s="5">
        <f t="shared" si="61"/>
        <v>0</v>
      </c>
      <c r="G184" s="18"/>
      <c r="H184" s="13">
        <f t="shared" si="62"/>
        <v>352.20000000000005</v>
      </c>
      <c r="I184" s="5">
        <f t="shared" si="63"/>
        <v>0</v>
      </c>
      <c r="K184" s="1" t="s">
        <v>86</v>
      </c>
    </row>
    <row r="185" spans="1:11" ht="16.149999999999999" customHeight="1" x14ac:dyDescent="0.2">
      <c r="A185" s="14" t="s">
        <v>11</v>
      </c>
      <c r="B185" s="5" t="s">
        <v>12</v>
      </c>
      <c r="C185" s="5" t="s">
        <v>32</v>
      </c>
      <c r="D185" s="5">
        <v>0</v>
      </c>
      <c r="E185" s="18">
        <v>1468</v>
      </c>
      <c r="F185" s="5">
        <f t="shared" si="61"/>
        <v>0</v>
      </c>
      <c r="G185" s="18"/>
      <c r="H185" s="13">
        <f t="shared" si="62"/>
        <v>293.60000000000002</v>
      </c>
      <c r="I185" s="5">
        <f t="shared" si="63"/>
        <v>0</v>
      </c>
      <c r="K185" s="1" t="s">
        <v>86</v>
      </c>
    </row>
    <row r="186" spans="1:11" ht="16.149999999999999" customHeight="1" x14ac:dyDescent="0.2">
      <c r="C186" s="5" t="s">
        <v>13</v>
      </c>
      <c r="D186" s="5">
        <v>0</v>
      </c>
      <c r="E186" s="18">
        <v>733</v>
      </c>
      <c r="F186" s="5">
        <f t="shared" si="61"/>
        <v>0</v>
      </c>
      <c r="G186" s="18"/>
      <c r="H186" s="13">
        <f t="shared" si="62"/>
        <v>146.6</v>
      </c>
      <c r="I186" s="5">
        <f t="shared" si="63"/>
        <v>0</v>
      </c>
      <c r="K186" s="1" t="s">
        <v>81</v>
      </c>
    </row>
    <row r="187" spans="1:11" ht="16.149999999999999" customHeight="1" x14ac:dyDescent="0.2">
      <c r="C187" s="5" t="s">
        <v>14</v>
      </c>
      <c r="D187" s="5">
        <v>0</v>
      </c>
      <c r="E187" s="18">
        <v>367</v>
      </c>
      <c r="F187" s="5">
        <f t="shared" si="61"/>
        <v>0</v>
      </c>
      <c r="G187" s="18"/>
      <c r="H187" s="13">
        <f t="shared" si="62"/>
        <v>73.400000000000006</v>
      </c>
      <c r="I187" s="5">
        <f t="shared" si="63"/>
        <v>0</v>
      </c>
      <c r="K187" s="1" t="s">
        <v>82</v>
      </c>
    </row>
    <row r="188" spans="1:11" ht="16.149999999999999" customHeight="1" x14ac:dyDescent="0.2">
      <c r="C188" s="5" t="s">
        <v>15</v>
      </c>
      <c r="D188" s="5">
        <v>0</v>
      </c>
      <c r="E188" s="18">
        <v>146</v>
      </c>
      <c r="F188" s="5">
        <f t="shared" si="61"/>
        <v>0</v>
      </c>
      <c r="G188" s="18"/>
      <c r="H188" s="13">
        <f t="shared" si="62"/>
        <v>29.200000000000003</v>
      </c>
      <c r="I188" s="5">
        <f t="shared" si="63"/>
        <v>0</v>
      </c>
    </row>
    <row r="189" spans="1:11" ht="16.149999999999999" customHeight="1" x14ac:dyDescent="0.2">
      <c r="A189" s="19" t="s">
        <v>23</v>
      </c>
      <c r="B189" s="19"/>
      <c r="C189" s="19"/>
      <c r="D189" s="20"/>
      <c r="E189" s="5"/>
      <c r="F189" s="20">
        <f>SUM(F181:F188)</f>
        <v>0</v>
      </c>
      <c r="G189" s="5"/>
      <c r="H189" s="24"/>
      <c r="I189" s="20">
        <f>SUM(I181:I188)</f>
        <v>0</v>
      </c>
      <c r="K189" s="25"/>
    </row>
    <row r="190" spans="1:11" ht="16.149999999999999" customHeight="1" x14ac:dyDescent="0.2">
      <c r="A190" s="19"/>
      <c r="B190" s="19"/>
      <c r="C190" s="19"/>
      <c r="D190" s="19"/>
      <c r="E190" s="5"/>
      <c r="F190" s="5"/>
      <c r="G190" s="5"/>
      <c r="H190" s="13"/>
      <c r="I190" s="5"/>
    </row>
    <row r="191" spans="1:11" ht="16.149999999999999" customHeight="1" x14ac:dyDescent="0.2">
      <c r="C191" s="12" t="s">
        <v>69</v>
      </c>
      <c r="D191" s="4" t="s">
        <v>76</v>
      </c>
      <c r="E191" s="4" t="s">
        <v>77</v>
      </c>
      <c r="F191" s="15" t="s">
        <v>23</v>
      </c>
      <c r="G191" s="4"/>
      <c r="H191" s="16" t="s">
        <v>78</v>
      </c>
      <c r="I191" s="15" t="s">
        <v>23</v>
      </c>
    </row>
    <row r="192" spans="1:11" ht="16.149999999999999" customHeight="1" x14ac:dyDescent="0.2">
      <c r="A192" s="14" t="s">
        <v>3</v>
      </c>
      <c r="B192" s="5" t="s">
        <v>4</v>
      </c>
      <c r="C192" s="5" t="s">
        <v>28</v>
      </c>
      <c r="D192" s="5">
        <v>0</v>
      </c>
      <c r="E192" s="18">
        <v>15105</v>
      </c>
      <c r="F192" s="5">
        <f t="shared" ref="F192:F199" si="64">+D192*E192</f>
        <v>0</v>
      </c>
      <c r="G192" s="18"/>
      <c r="H192" s="13">
        <f t="shared" ref="H192:H199" si="65">+E192*0.2</f>
        <v>3021</v>
      </c>
      <c r="I192" s="5">
        <f t="shared" ref="I192:I199" si="66">+D192*H192</f>
        <v>0</v>
      </c>
      <c r="K192" s="1" t="s">
        <v>87</v>
      </c>
    </row>
    <row r="193" spans="1:11" ht="16.149999999999999" customHeight="1" x14ac:dyDescent="0.2">
      <c r="A193" s="14" t="s">
        <v>5</v>
      </c>
      <c r="B193" s="5" t="s">
        <v>6</v>
      </c>
      <c r="C193" s="5" t="s">
        <v>28</v>
      </c>
      <c r="D193" s="5">
        <v>0</v>
      </c>
      <c r="E193" s="18">
        <v>12376</v>
      </c>
      <c r="F193" s="5">
        <f t="shared" si="64"/>
        <v>0</v>
      </c>
      <c r="G193" s="18"/>
      <c r="H193" s="13">
        <f t="shared" si="65"/>
        <v>2475.2000000000003</v>
      </c>
      <c r="I193" s="5">
        <f t="shared" si="66"/>
        <v>0</v>
      </c>
      <c r="K193" s="1" t="s">
        <v>87</v>
      </c>
    </row>
    <row r="194" spans="1:11" ht="16.149999999999999" customHeight="1" x14ac:dyDescent="0.2">
      <c r="A194" s="14" t="s">
        <v>7</v>
      </c>
      <c r="B194" s="5" t="s">
        <v>8</v>
      </c>
      <c r="C194" s="5" t="s">
        <v>28</v>
      </c>
      <c r="D194" s="5">
        <v>0</v>
      </c>
      <c r="E194" s="18">
        <v>10009</v>
      </c>
      <c r="F194" s="5">
        <f t="shared" si="64"/>
        <v>0</v>
      </c>
      <c r="G194" s="18"/>
      <c r="H194" s="13">
        <f t="shared" si="65"/>
        <v>2001.8000000000002</v>
      </c>
      <c r="I194" s="5">
        <f t="shared" si="66"/>
        <v>0</v>
      </c>
      <c r="K194" s="1" t="s">
        <v>87</v>
      </c>
    </row>
    <row r="195" spans="1:11" ht="16.149999999999999" customHeight="1" x14ac:dyDescent="0.2">
      <c r="A195" s="14" t="s">
        <v>9</v>
      </c>
      <c r="B195" s="5" t="s">
        <v>10</v>
      </c>
      <c r="C195" s="5" t="s">
        <v>28</v>
      </c>
      <c r="D195" s="5">
        <v>0</v>
      </c>
      <c r="E195" s="18">
        <v>6951</v>
      </c>
      <c r="F195" s="5">
        <f t="shared" si="64"/>
        <v>0</v>
      </c>
      <c r="G195" s="18"/>
      <c r="H195" s="13">
        <f t="shared" si="65"/>
        <v>1390.2</v>
      </c>
      <c r="I195" s="5">
        <f t="shared" si="66"/>
        <v>0</v>
      </c>
      <c r="K195" s="1" t="s">
        <v>87</v>
      </c>
    </row>
    <row r="196" spans="1:11" ht="16.149999999999999" customHeight="1" x14ac:dyDescent="0.2">
      <c r="A196" s="14" t="s">
        <v>11</v>
      </c>
      <c r="B196" s="5" t="s">
        <v>12</v>
      </c>
      <c r="C196" s="5" t="s">
        <v>28</v>
      </c>
      <c r="D196" s="5">
        <v>0</v>
      </c>
      <c r="E196" s="18">
        <v>5775</v>
      </c>
      <c r="F196" s="5">
        <f t="shared" si="64"/>
        <v>0</v>
      </c>
      <c r="G196" s="18"/>
      <c r="H196" s="13">
        <f t="shared" si="65"/>
        <v>1155</v>
      </c>
      <c r="I196" s="5">
        <f t="shared" si="66"/>
        <v>0</v>
      </c>
      <c r="K196" s="1" t="s">
        <v>87</v>
      </c>
    </row>
    <row r="197" spans="1:11" ht="16.149999999999999" customHeight="1" x14ac:dyDescent="0.2">
      <c r="C197" s="5" t="s">
        <v>13</v>
      </c>
      <c r="D197" s="5">
        <v>0</v>
      </c>
      <c r="E197" s="18">
        <v>1698</v>
      </c>
      <c r="F197" s="5">
        <f t="shared" si="64"/>
        <v>0</v>
      </c>
      <c r="G197" s="18"/>
      <c r="H197" s="13">
        <f t="shared" si="65"/>
        <v>339.6</v>
      </c>
      <c r="I197" s="5">
        <f t="shared" si="66"/>
        <v>0</v>
      </c>
      <c r="K197" s="1" t="s">
        <v>81</v>
      </c>
    </row>
    <row r="198" spans="1:11" ht="16.149999999999999" customHeight="1" x14ac:dyDescent="0.2">
      <c r="C198" s="5" t="s">
        <v>14</v>
      </c>
      <c r="D198" s="5">
        <v>0</v>
      </c>
      <c r="E198" s="18">
        <v>852</v>
      </c>
      <c r="F198" s="5">
        <f t="shared" si="64"/>
        <v>0</v>
      </c>
      <c r="G198" s="18"/>
      <c r="H198" s="13">
        <f t="shared" si="65"/>
        <v>170.4</v>
      </c>
      <c r="I198" s="5">
        <f t="shared" si="66"/>
        <v>0</v>
      </c>
      <c r="K198" s="1" t="s">
        <v>82</v>
      </c>
    </row>
    <row r="199" spans="1:11" ht="16.149999999999999" customHeight="1" x14ac:dyDescent="0.2">
      <c r="C199" s="5" t="s">
        <v>15</v>
      </c>
      <c r="D199" s="5">
        <v>0</v>
      </c>
      <c r="E199" s="18">
        <v>340</v>
      </c>
      <c r="F199" s="5">
        <f t="shared" si="64"/>
        <v>0</v>
      </c>
      <c r="G199" s="18"/>
      <c r="H199" s="13">
        <f t="shared" si="65"/>
        <v>68</v>
      </c>
      <c r="I199" s="5">
        <f t="shared" si="66"/>
        <v>0</v>
      </c>
    </row>
    <row r="200" spans="1:11" ht="16.149999999999999" customHeight="1" x14ac:dyDescent="0.2">
      <c r="A200" s="19" t="s">
        <v>23</v>
      </c>
      <c r="D200" s="20"/>
      <c r="E200" s="5"/>
      <c r="F200" s="20">
        <f>SUM(F192:F199)</f>
        <v>0</v>
      </c>
      <c r="G200" s="5"/>
      <c r="H200" s="24"/>
      <c r="I200" s="20">
        <f>SUM(I192:I199)</f>
        <v>0</v>
      </c>
      <c r="K200" s="25"/>
    </row>
    <row r="201" spans="1:11" ht="16.149999999999999" customHeight="1" x14ac:dyDescent="0.2">
      <c r="A201" s="19"/>
      <c r="E201" s="5"/>
      <c r="F201" s="5"/>
      <c r="G201" s="5"/>
      <c r="H201" s="13"/>
      <c r="I201" s="5"/>
    </row>
    <row r="202" spans="1:11" ht="16.149999999999999" customHeight="1" x14ac:dyDescent="0.2">
      <c r="C202" s="12" t="s">
        <v>39</v>
      </c>
      <c r="D202" s="4" t="s">
        <v>76</v>
      </c>
      <c r="E202" s="4" t="s">
        <v>77</v>
      </c>
      <c r="F202" s="15" t="s">
        <v>23</v>
      </c>
      <c r="G202" s="4"/>
      <c r="H202" s="16" t="s">
        <v>78</v>
      </c>
      <c r="I202" s="15" t="s">
        <v>23</v>
      </c>
    </row>
    <row r="203" spans="1:11" ht="16.149999999999999" customHeight="1" x14ac:dyDescent="0.2">
      <c r="A203" s="14"/>
      <c r="C203" s="5" t="s">
        <v>40</v>
      </c>
      <c r="D203" s="5">
        <v>0</v>
      </c>
      <c r="E203" s="18">
        <v>3363</v>
      </c>
      <c r="F203" s="5">
        <f t="shared" ref="F203:F205" si="67">+D203*E203</f>
        <v>0</v>
      </c>
      <c r="G203" s="18"/>
      <c r="H203" s="13">
        <f t="shared" ref="H203:H205" si="68">+E203*0.2</f>
        <v>672.6</v>
      </c>
      <c r="I203" s="5">
        <f t="shared" ref="I203:I211" si="69">+D203*H203</f>
        <v>0</v>
      </c>
    </row>
    <row r="204" spans="1:11" ht="16.149999999999999" customHeight="1" x14ac:dyDescent="0.2">
      <c r="A204" s="14"/>
      <c r="C204" s="5" t="s">
        <v>41</v>
      </c>
      <c r="D204" s="5">
        <v>0</v>
      </c>
      <c r="E204" s="18">
        <v>7755</v>
      </c>
      <c r="F204" s="5">
        <f t="shared" si="67"/>
        <v>0</v>
      </c>
      <c r="G204" s="18"/>
      <c r="H204" s="13">
        <f t="shared" si="68"/>
        <v>1551</v>
      </c>
      <c r="I204" s="5">
        <f t="shared" si="69"/>
        <v>0</v>
      </c>
    </row>
    <row r="205" spans="1:11" ht="16.149999999999999" customHeight="1" x14ac:dyDescent="0.2">
      <c r="A205" s="14"/>
      <c r="C205" s="5" t="s">
        <v>98</v>
      </c>
      <c r="D205" s="5">
        <v>0</v>
      </c>
      <c r="E205" s="18">
        <v>16375</v>
      </c>
      <c r="F205" s="5">
        <f t="shared" si="67"/>
        <v>0</v>
      </c>
      <c r="G205" s="18"/>
      <c r="H205" s="13">
        <f t="shared" si="68"/>
        <v>3275</v>
      </c>
      <c r="I205" s="5">
        <f t="shared" si="69"/>
        <v>0</v>
      </c>
    </row>
    <row r="206" spans="1:11" ht="16.149999999999999" customHeight="1" x14ac:dyDescent="0.2">
      <c r="A206" s="14"/>
      <c r="E206" s="5"/>
      <c r="F206" s="5"/>
      <c r="G206" s="5"/>
      <c r="H206" s="13"/>
      <c r="I206" s="5"/>
    </row>
    <row r="207" spans="1:11" ht="16.149999999999999" customHeight="1" x14ac:dyDescent="0.2">
      <c r="A207" s="14"/>
      <c r="C207" s="5" t="s">
        <v>45</v>
      </c>
      <c r="D207" s="5">
        <v>0</v>
      </c>
      <c r="E207" s="18">
        <v>424</v>
      </c>
      <c r="F207" s="5">
        <f t="shared" ref="F207:F211" si="70">+D207*E207</f>
        <v>0</v>
      </c>
      <c r="G207" s="18"/>
      <c r="H207" s="13">
        <f t="shared" ref="H207:H211" si="71">+E207*0.2</f>
        <v>84.800000000000011</v>
      </c>
      <c r="I207" s="5">
        <f t="shared" si="69"/>
        <v>0</v>
      </c>
      <c r="K207" s="1" t="s">
        <v>88</v>
      </c>
    </row>
    <row r="208" spans="1:11" ht="16.149999999999999" customHeight="1" x14ac:dyDescent="0.2">
      <c r="A208" s="14"/>
      <c r="C208" s="5" t="s">
        <v>46</v>
      </c>
      <c r="D208" s="5">
        <v>0</v>
      </c>
      <c r="E208" s="18">
        <v>3102</v>
      </c>
      <c r="F208" s="5">
        <f t="shared" si="70"/>
        <v>0</v>
      </c>
      <c r="G208" s="18"/>
      <c r="H208" s="13">
        <f t="shared" si="71"/>
        <v>620.40000000000009</v>
      </c>
      <c r="I208" s="5">
        <f t="shared" si="69"/>
        <v>0</v>
      </c>
      <c r="K208" s="1" t="s">
        <v>88</v>
      </c>
    </row>
    <row r="209" spans="1:11" ht="16.149999999999999" customHeight="1" x14ac:dyDescent="0.2">
      <c r="A209" s="14"/>
      <c r="C209" s="5" t="s">
        <v>47</v>
      </c>
      <c r="D209" s="5">
        <v>0</v>
      </c>
      <c r="E209" s="18">
        <v>1294</v>
      </c>
      <c r="F209" s="5">
        <f t="shared" si="70"/>
        <v>0</v>
      </c>
      <c r="G209" s="18"/>
      <c r="H209" s="13">
        <f t="shared" si="71"/>
        <v>258.8</v>
      </c>
      <c r="I209" s="5">
        <f t="shared" si="69"/>
        <v>0</v>
      </c>
      <c r="K209" s="1" t="s">
        <v>88</v>
      </c>
    </row>
    <row r="210" spans="1:11" ht="16.149999999999999" customHeight="1" x14ac:dyDescent="0.2">
      <c r="A210" s="14"/>
      <c r="C210" s="5" t="s">
        <v>48</v>
      </c>
      <c r="D210" s="5">
        <v>0</v>
      </c>
      <c r="E210" s="18">
        <v>1294</v>
      </c>
      <c r="F210" s="5">
        <f t="shared" si="70"/>
        <v>0</v>
      </c>
      <c r="G210" s="18"/>
      <c r="H210" s="13">
        <f t="shared" si="71"/>
        <v>258.8</v>
      </c>
      <c r="I210" s="5">
        <f t="shared" si="69"/>
        <v>0</v>
      </c>
      <c r="K210" s="1" t="s">
        <v>88</v>
      </c>
    </row>
    <row r="211" spans="1:11" ht="16.149999999999999" customHeight="1" x14ac:dyDescent="0.2">
      <c r="A211" s="14"/>
      <c r="C211" s="5" t="s">
        <v>49</v>
      </c>
      <c r="D211" s="5">
        <v>0</v>
      </c>
      <c r="E211" s="18">
        <v>1294</v>
      </c>
      <c r="F211" s="5">
        <f t="shared" si="70"/>
        <v>0</v>
      </c>
      <c r="G211" s="18"/>
      <c r="H211" s="13">
        <f t="shared" si="71"/>
        <v>258.8</v>
      </c>
      <c r="I211" s="5">
        <f t="shared" si="69"/>
        <v>0</v>
      </c>
      <c r="K211" s="1" t="s">
        <v>88</v>
      </c>
    </row>
    <row r="212" spans="1:11" ht="16.149999999999999" customHeight="1" x14ac:dyDescent="0.2">
      <c r="A212" s="19" t="s">
        <v>23</v>
      </c>
      <c r="D212" s="20"/>
      <c r="E212" s="5"/>
      <c r="F212" s="20">
        <f>SUM(F203:F211)</f>
        <v>0</v>
      </c>
      <c r="G212" s="5"/>
      <c r="H212" s="24"/>
      <c r="I212" s="20">
        <f>SUM(I203:I211)</f>
        <v>0</v>
      </c>
      <c r="K212" s="25"/>
    </row>
    <row r="213" spans="1:11" ht="16.149999999999999" customHeight="1" x14ac:dyDescent="0.2">
      <c r="E213" s="5"/>
      <c r="F213" s="5"/>
      <c r="G213" s="5"/>
      <c r="H213" s="13"/>
      <c r="I213" s="5"/>
    </row>
    <row r="214" spans="1:11" ht="16.149999999999999" customHeight="1" x14ac:dyDescent="0.2">
      <c r="C214" s="12"/>
      <c r="D214" s="4" t="s">
        <v>76</v>
      </c>
      <c r="E214" s="4" t="s">
        <v>77</v>
      </c>
      <c r="F214" s="15" t="s">
        <v>23</v>
      </c>
      <c r="G214" s="4"/>
      <c r="H214" s="16" t="s">
        <v>78</v>
      </c>
      <c r="I214" s="15" t="s">
        <v>23</v>
      </c>
    </row>
    <row r="215" spans="1:11" ht="16.149999999999999" customHeight="1" x14ac:dyDescent="0.2">
      <c r="E215" s="18"/>
      <c r="F215" s="5"/>
      <c r="G215" s="18"/>
      <c r="H215" s="13"/>
      <c r="I215" s="5"/>
    </row>
    <row r="216" spans="1:11" ht="16.149999999999999" customHeight="1" x14ac:dyDescent="0.2">
      <c r="A216" s="14"/>
      <c r="C216" s="5" t="s">
        <v>42</v>
      </c>
      <c r="D216" s="5">
        <v>0</v>
      </c>
      <c r="E216" s="18">
        <v>1724</v>
      </c>
      <c r="F216" s="5">
        <f t="shared" ref="F216:F227" si="72">+D216*E216</f>
        <v>0</v>
      </c>
      <c r="G216" s="18"/>
      <c r="H216" s="13">
        <f t="shared" ref="H216:H227" si="73">+E216*0.2</f>
        <v>344.8</v>
      </c>
      <c r="I216" s="5">
        <f t="shared" ref="I216:I227" si="74">+D216*H216</f>
        <v>0</v>
      </c>
      <c r="K216" s="1" t="s">
        <v>89</v>
      </c>
    </row>
    <row r="217" spans="1:11" ht="16.149999999999999" customHeight="1" x14ac:dyDescent="0.2">
      <c r="A217" s="14"/>
      <c r="C217" s="5" t="s">
        <v>43</v>
      </c>
      <c r="D217" s="5">
        <v>0</v>
      </c>
      <c r="E217" s="18">
        <v>5171</v>
      </c>
      <c r="F217" s="5">
        <f t="shared" si="72"/>
        <v>0</v>
      </c>
      <c r="G217" s="18"/>
      <c r="H217" s="13">
        <f t="shared" si="73"/>
        <v>1034.2</v>
      </c>
      <c r="I217" s="5">
        <f t="shared" si="74"/>
        <v>0</v>
      </c>
      <c r="K217" s="1" t="s">
        <v>89</v>
      </c>
    </row>
    <row r="218" spans="1:11" ht="16.149999999999999" customHeight="1" x14ac:dyDescent="0.2">
      <c r="A218" s="14"/>
      <c r="C218" s="5" t="s">
        <v>44</v>
      </c>
      <c r="D218" s="5">
        <v>0</v>
      </c>
      <c r="E218" s="18">
        <v>7756</v>
      </c>
      <c r="F218" s="5">
        <f t="shared" si="72"/>
        <v>0</v>
      </c>
      <c r="G218" s="18"/>
      <c r="H218" s="13">
        <f t="shared" si="73"/>
        <v>1551.2</v>
      </c>
      <c r="I218" s="5">
        <f t="shared" si="74"/>
        <v>0</v>
      </c>
      <c r="K218" s="1" t="s">
        <v>89</v>
      </c>
    </row>
    <row r="219" spans="1:11" ht="16.149999999999999" customHeight="1" x14ac:dyDescent="0.2">
      <c r="A219" s="14"/>
      <c r="C219" s="5" t="s">
        <v>50</v>
      </c>
      <c r="D219" s="5">
        <v>0</v>
      </c>
      <c r="E219" s="18">
        <v>3446</v>
      </c>
      <c r="F219" s="5">
        <f t="shared" si="72"/>
        <v>0</v>
      </c>
      <c r="G219" s="18"/>
      <c r="H219" s="13">
        <f t="shared" si="73"/>
        <v>689.2</v>
      </c>
      <c r="I219" s="5">
        <f t="shared" si="74"/>
        <v>0</v>
      </c>
      <c r="K219" s="1" t="s">
        <v>90</v>
      </c>
    </row>
    <row r="220" spans="1:11" ht="16.149999999999999" customHeight="1" x14ac:dyDescent="0.2">
      <c r="A220" s="14"/>
      <c r="C220" s="5" t="s">
        <v>51</v>
      </c>
      <c r="D220" s="5">
        <v>0</v>
      </c>
      <c r="E220" s="18">
        <v>1294</v>
      </c>
      <c r="F220" s="5">
        <f t="shared" si="72"/>
        <v>0</v>
      </c>
      <c r="G220" s="18"/>
      <c r="H220" s="13">
        <f t="shared" si="73"/>
        <v>258.8</v>
      </c>
      <c r="I220" s="5">
        <f t="shared" si="74"/>
        <v>0</v>
      </c>
      <c r="K220" s="1" t="s">
        <v>91</v>
      </c>
    </row>
    <row r="221" spans="1:11" ht="16.149999999999999" customHeight="1" x14ac:dyDescent="0.2">
      <c r="A221" s="14"/>
      <c r="C221" s="5" t="s">
        <v>52</v>
      </c>
      <c r="D221" s="5">
        <v>0</v>
      </c>
      <c r="E221" s="18">
        <v>2069</v>
      </c>
      <c r="F221" s="5">
        <f t="shared" si="72"/>
        <v>0</v>
      </c>
      <c r="G221" s="18"/>
      <c r="H221" s="13">
        <f t="shared" si="73"/>
        <v>413.8</v>
      </c>
      <c r="I221" s="5">
        <f t="shared" si="74"/>
        <v>0</v>
      </c>
      <c r="K221" s="1" t="s">
        <v>91</v>
      </c>
    </row>
    <row r="222" spans="1:11" ht="16.149999999999999" customHeight="1" x14ac:dyDescent="0.2">
      <c r="A222" s="14"/>
      <c r="C222" s="5" t="s">
        <v>53</v>
      </c>
      <c r="D222" s="5">
        <v>0</v>
      </c>
      <c r="E222" s="18">
        <v>3102</v>
      </c>
      <c r="F222" s="5">
        <f t="shared" si="72"/>
        <v>0</v>
      </c>
      <c r="G222" s="18"/>
      <c r="H222" s="13">
        <f t="shared" si="73"/>
        <v>620.40000000000009</v>
      </c>
      <c r="I222" s="5">
        <f t="shared" si="74"/>
        <v>0</v>
      </c>
      <c r="K222" s="1" t="s">
        <v>91</v>
      </c>
    </row>
    <row r="223" spans="1:11" ht="16.149999999999999" customHeight="1" x14ac:dyDescent="0.2">
      <c r="A223" s="14"/>
      <c r="C223" s="5" t="s">
        <v>54</v>
      </c>
      <c r="D223" s="5">
        <v>0</v>
      </c>
      <c r="E223" s="18">
        <v>1294</v>
      </c>
      <c r="F223" s="5">
        <f t="shared" si="72"/>
        <v>0</v>
      </c>
      <c r="G223" s="18"/>
      <c r="H223" s="13">
        <f t="shared" si="73"/>
        <v>258.8</v>
      </c>
      <c r="I223" s="5">
        <f t="shared" si="74"/>
        <v>0</v>
      </c>
      <c r="K223" s="1" t="s">
        <v>91</v>
      </c>
    </row>
    <row r="224" spans="1:11" ht="16.149999999999999" customHeight="1" x14ac:dyDescent="0.2">
      <c r="A224" s="14"/>
      <c r="C224" s="5" t="s">
        <v>55</v>
      </c>
      <c r="D224" s="5">
        <v>0</v>
      </c>
      <c r="E224" s="18">
        <v>1637</v>
      </c>
      <c r="F224" s="5">
        <f t="shared" si="72"/>
        <v>0</v>
      </c>
      <c r="G224" s="18"/>
      <c r="H224" s="13">
        <f t="shared" si="73"/>
        <v>327.40000000000003</v>
      </c>
      <c r="I224" s="5">
        <f t="shared" si="74"/>
        <v>0</v>
      </c>
      <c r="K224" s="1" t="s">
        <v>91</v>
      </c>
    </row>
    <row r="225" spans="1:203" ht="16.149999999999999" customHeight="1" x14ac:dyDescent="0.2">
      <c r="A225" s="14"/>
      <c r="C225" s="5" t="s">
        <v>56</v>
      </c>
      <c r="D225" s="5">
        <v>0</v>
      </c>
      <c r="E225" s="18">
        <v>2757</v>
      </c>
      <c r="F225" s="5">
        <f t="shared" si="72"/>
        <v>0</v>
      </c>
      <c r="G225" s="18"/>
      <c r="H225" s="13">
        <f t="shared" si="73"/>
        <v>551.4</v>
      </c>
      <c r="I225" s="5">
        <f t="shared" si="74"/>
        <v>0</v>
      </c>
      <c r="K225" s="1" t="s">
        <v>91</v>
      </c>
    </row>
    <row r="226" spans="1:203" ht="16.149999999999999" customHeight="1" x14ac:dyDescent="0.2">
      <c r="A226" s="14"/>
      <c r="C226" s="5" t="s">
        <v>100</v>
      </c>
      <c r="D226" s="5">
        <v>0</v>
      </c>
      <c r="E226" s="18">
        <v>864</v>
      </c>
      <c r="F226" s="5">
        <f t="shared" si="72"/>
        <v>0</v>
      </c>
      <c r="G226" s="5"/>
      <c r="H226" s="13">
        <f t="shared" si="73"/>
        <v>172.8</v>
      </c>
      <c r="I226" s="5">
        <f t="shared" si="74"/>
        <v>0</v>
      </c>
      <c r="K226" s="1" t="s">
        <v>91</v>
      </c>
    </row>
    <row r="227" spans="1:203" ht="16.149999999999999" customHeight="1" x14ac:dyDescent="0.2">
      <c r="A227" s="14"/>
      <c r="C227" s="5" t="s">
        <v>99</v>
      </c>
      <c r="D227" s="5">
        <v>0</v>
      </c>
      <c r="E227" s="18">
        <v>2600</v>
      </c>
      <c r="F227" s="5">
        <f t="shared" si="72"/>
        <v>0</v>
      </c>
      <c r="G227" s="18"/>
      <c r="H227" s="13">
        <f t="shared" si="73"/>
        <v>520</v>
      </c>
      <c r="I227" s="5">
        <f t="shared" si="74"/>
        <v>0</v>
      </c>
      <c r="K227" s="1" t="s">
        <v>91</v>
      </c>
    </row>
    <row r="228" spans="1:203" ht="16.149999999999999" customHeight="1" x14ac:dyDescent="0.2">
      <c r="A228" s="19" t="s">
        <v>23</v>
      </c>
      <c r="D228" s="20"/>
      <c r="E228" s="5"/>
      <c r="F228" s="20">
        <f>SUM(F216:F227)</f>
        <v>0</v>
      </c>
      <c r="G228" s="5"/>
      <c r="H228" s="29"/>
      <c r="I228" s="20">
        <f>SUM(I216:I227)</f>
        <v>0</v>
      </c>
      <c r="K228" s="25"/>
    </row>
    <row r="229" spans="1:203" ht="16.149999999999999" customHeight="1" x14ac:dyDescent="0.2">
      <c r="A229" s="19"/>
      <c r="D229" s="20"/>
      <c r="E229" s="5"/>
      <c r="F229" s="20"/>
      <c r="G229" s="5"/>
      <c r="H229" s="29"/>
      <c r="I229" s="20"/>
      <c r="K229" s="25"/>
    </row>
    <row r="230" spans="1:203" s="20" customFormat="1" ht="16.149999999999999" customHeight="1" x14ac:dyDescent="0.2">
      <c r="A230" s="5"/>
      <c r="B230" s="5"/>
      <c r="C230" s="12" t="s">
        <v>135</v>
      </c>
      <c r="D230" s="4" t="s">
        <v>76</v>
      </c>
      <c r="E230" s="4" t="s">
        <v>77</v>
      </c>
      <c r="F230" s="15" t="s">
        <v>23</v>
      </c>
      <c r="G230" s="5"/>
      <c r="H230" s="16"/>
      <c r="I230" s="1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c r="CA230" s="25"/>
      <c r="CB230" s="25"/>
      <c r="CC230" s="25"/>
      <c r="CD230" s="25"/>
      <c r="CE230" s="25"/>
      <c r="CF230" s="25"/>
      <c r="CG230" s="25"/>
      <c r="CH230" s="25"/>
      <c r="CI230" s="25"/>
      <c r="CJ230" s="25"/>
      <c r="CK230" s="25"/>
      <c r="CL230" s="25"/>
      <c r="CM230" s="25"/>
      <c r="CN230" s="25"/>
      <c r="CO230" s="25"/>
      <c r="CP230" s="25"/>
      <c r="CQ230" s="25"/>
      <c r="CR230" s="25"/>
      <c r="CS230" s="25"/>
      <c r="CT230" s="25"/>
      <c r="CU230" s="25"/>
      <c r="CV230" s="25"/>
      <c r="CW230" s="25"/>
      <c r="CX230" s="25"/>
      <c r="CY230" s="25"/>
      <c r="CZ230" s="25"/>
      <c r="DA230" s="25"/>
      <c r="DB230" s="25"/>
      <c r="DC230" s="25"/>
      <c r="DD230" s="25"/>
      <c r="DE230" s="25"/>
      <c r="DF230" s="25"/>
      <c r="DG230" s="25"/>
      <c r="DH230" s="25"/>
      <c r="DI230" s="25"/>
      <c r="DJ230" s="25"/>
      <c r="DK230" s="25"/>
      <c r="DL230" s="25"/>
      <c r="DM230" s="25"/>
      <c r="DN230" s="25"/>
      <c r="DO230" s="25"/>
      <c r="DP230" s="25"/>
      <c r="DQ230" s="25"/>
      <c r="DR230" s="25"/>
      <c r="DS230" s="25"/>
      <c r="DT230" s="25"/>
      <c r="DU230" s="25"/>
      <c r="DV230" s="25"/>
      <c r="DW230" s="25"/>
      <c r="DX230" s="25"/>
      <c r="DY230" s="25"/>
      <c r="DZ230" s="25"/>
      <c r="EA230" s="25"/>
      <c r="EB230" s="25"/>
      <c r="EC230" s="25"/>
      <c r="ED230" s="25"/>
      <c r="EE230" s="25"/>
      <c r="EF230" s="25"/>
      <c r="EG230" s="25"/>
      <c r="EH230" s="25"/>
      <c r="EI230" s="25"/>
      <c r="EJ230" s="25"/>
      <c r="EK230" s="25"/>
      <c r="EL230" s="25"/>
      <c r="EM230" s="25"/>
      <c r="EN230" s="25"/>
      <c r="EO230" s="25"/>
      <c r="EP230" s="25"/>
      <c r="EQ230" s="25"/>
      <c r="ER230" s="25"/>
      <c r="ES230" s="25"/>
      <c r="ET230" s="25"/>
      <c r="EU230" s="25"/>
      <c r="EV230" s="25"/>
      <c r="EW230" s="25"/>
      <c r="EX230" s="25"/>
      <c r="EY230" s="25"/>
      <c r="EZ230" s="25"/>
      <c r="FA230" s="25"/>
      <c r="FB230" s="25"/>
      <c r="FC230" s="25"/>
      <c r="FD230" s="25"/>
      <c r="FE230" s="25"/>
      <c r="FF230" s="25"/>
      <c r="FG230" s="25"/>
      <c r="FH230" s="25"/>
      <c r="FI230" s="25"/>
      <c r="FJ230" s="25"/>
      <c r="FK230" s="25"/>
      <c r="FL230" s="25"/>
      <c r="FM230" s="25"/>
      <c r="FN230" s="25"/>
      <c r="FO230" s="25"/>
      <c r="FP230" s="25"/>
      <c r="FQ230" s="25"/>
      <c r="FR230" s="25"/>
      <c r="FS230" s="25"/>
      <c r="FT230" s="25"/>
      <c r="FU230" s="25"/>
      <c r="FV230" s="25"/>
      <c r="FW230" s="25"/>
      <c r="FX230" s="25"/>
      <c r="FY230" s="25"/>
      <c r="FZ230" s="25"/>
      <c r="GA230" s="25"/>
      <c r="GB230" s="25"/>
      <c r="GC230" s="25"/>
      <c r="GD230" s="25"/>
      <c r="GE230" s="25"/>
      <c r="GF230" s="25"/>
      <c r="GG230" s="25"/>
      <c r="GH230" s="25"/>
      <c r="GI230" s="25"/>
      <c r="GJ230" s="25"/>
      <c r="GK230" s="25"/>
      <c r="GL230" s="25"/>
      <c r="GM230" s="25"/>
      <c r="GN230" s="25"/>
      <c r="GO230" s="25"/>
      <c r="GP230" s="25"/>
      <c r="GQ230" s="25"/>
      <c r="GR230" s="25"/>
      <c r="GS230" s="25"/>
      <c r="GT230" s="25"/>
      <c r="GU230" s="25"/>
    </row>
    <row r="231" spans="1:203" s="20" customFormat="1" ht="16.149999999999999" customHeight="1" x14ac:dyDescent="0.2">
      <c r="A231" s="14" t="s">
        <v>3</v>
      </c>
      <c r="B231" s="5" t="s">
        <v>4</v>
      </c>
      <c r="C231" s="5" t="s">
        <v>136</v>
      </c>
      <c r="D231" s="5">
        <v>0</v>
      </c>
      <c r="E231" s="18">
        <v>5569</v>
      </c>
      <c r="F231" s="5">
        <f>+D231*E231</f>
        <v>0</v>
      </c>
      <c r="G231" s="5"/>
      <c r="H231" s="13"/>
      <c r="I231" s="5"/>
      <c r="J231" s="25"/>
      <c r="K231" s="50" t="s">
        <v>137</v>
      </c>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c r="CA231" s="25"/>
      <c r="CB231" s="25"/>
      <c r="CC231" s="25"/>
      <c r="CD231" s="25"/>
      <c r="CE231" s="25"/>
      <c r="CF231" s="25"/>
      <c r="CG231" s="25"/>
      <c r="CH231" s="25"/>
      <c r="CI231" s="25"/>
      <c r="CJ231" s="25"/>
      <c r="CK231" s="25"/>
      <c r="CL231" s="25"/>
      <c r="CM231" s="25"/>
      <c r="CN231" s="25"/>
      <c r="CO231" s="25"/>
      <c r="CP231" s="25"/>
      <c r="CQ231" s="25"/>
      <c r="CR231" s="25"/>
      <c r="CS231" s="25"/>
      <c r="CT231" s="25"/>
      <c r="CU231" s="25"/>
      <c r="CV231" s="25"/>
      <c r="CW231" s="25"/>
      <c r="CX231" s="25"/>
      <c r="CY231" s="25"/>
      <c r="CZ231" s="25"/>
      <c r="DA231" s="25"/>
      <c r="DB231" s="25"/>
      <c r="DC231" s="25"/>
      <c r="DD231" s="25"/>
      <c r="DE231" s="25"/>
      <c r="DF231" s="25"/>
      <c r="DG231" s="25"/>
      <c r="DH231" s="25"/>
      <c r="DI231" s="25"/>
      <c r="DJ231" s="25"/>
      <c r="DK231" s="25"/>
      <c r="DL231" s="25"/>
      <c r="DM231" s="25"/>
      <c r="DN231" s="25"/>
      <c r="DO231" s="25"/>
      <c r="DP231" s="25"/>
      <c r="DQ231" s="25"/>
      <c r="DR231" s="25"/>
      <c r="DS231" s="25"/>
      <c r="DT231" s="25"/>
      <c r="DU231" s="25"/>
      <c r="DV231" s="25"/>
      <c r="DW231" s="25"/>
      <c r="DX231" s="25"/>
      <c r="DY231" s="25"/>
      <c r="DZ231" s="25"/>
      <c r="EA231" s="25"/>
      <c r="EB231" s="25"/>
      <c r="EC231" s="25"/>
      <c r="ED231" s="25"/>
      <c r="EE231" s="25"/>
      <c r="EF231" s="25"/>
      <c r="EG231" s="25"/>
      <c r="EH231" s="25"/>
      <c r="EI231" s="25"/>
      <c r="EJ231" s="25"/>
      <c r="EK231" s="25"/>
      <c r="EL231" s="25"/>
      <c r="EM231" s="25"/>
      <c r="EN231" s="25"/>
      <c r="EO231" s="25"/>
      <c r="EP231" s="25"/>
      <c r="EQ231" s="25"/>
      <c r="ER231" s="25"/>
      <c r="ES231" s="25"/>
      <c r="ET231" s="25"/>
      <c r="EU231" s="25"/>
      <c r="EV231" s="25"/>
      <c r="EW231" s="25"/>
      <c r="EX231" s="25"/>
      <c r="EY231" s="25"/>
      <c r="EZ231" s="25"/>
      <c r="FA231" s="25"/>
      <c r="FB231" s="25"/>
      <c r="FC231" s="25"/>
      <c r="FD231" s="25"/>
      <c r="FE231" s="25"/>
      <c r="FF231" s="25"/>
      <c r="FG231" s="25"/>
      <c r="FH231" s="25"/>
      <c r="FI231" s="25"/>
      <c r="FJ231" s="25"/>
      <c r="FK231" s="25"/>
      <c r="FL231" s="25"/>
      <c r="FM231" s="25"/>
      <c r="FN231" s="25"/>
      <c r="FO231" s="25"/>
      <c r="FP231" s="25"/>
      <c r="FQ231" s="25"/>
      <c r="FR231" s="25"/>
      <c r="FS231" s="25"/>
      <c r="FT231" s="25"/>
      <c r="FU231" s="25"/>
      <c r="FV231" s="25"/>
      <c r="FW231" s="25"/>
      <c r="FX231" s="25"/>
      <c r="FY231" s="25"/>
      <c r="FZ231" s="25"/>
      <c r="GA231" s="25"/>
      <c r="GB231" s="25"/>
      <c r="GC231" s="25"/>
      <c r="GD231" s="25"/>
      <c r="GE231" s="25"/>
      <c r="GF231" s="25"/>
      <c r="GG231" s="25"/>
      <c r="GH231" s="25"/>
      <c r="GI231" s="25"/>
      <c r="GJ231" s="25"/>
      <c r="GK231" s="25"/>
      <c r="GL231" s="25"/>
      <c r="GM231" s="25"/>
      <c r="GN231" s="25"/>
      <c r="GO231" s="25"/>
      <c r="GP231" s="25"/>
      <c r="GQ231" s="25"/>
      <c r="GR231" s="25"/>
      <c r="GS231" s="25"/>
      <c r="GT231" s="25"/>
      <c r="GU231" s="25"/>
    </row>
    <row r="232" spans="1:203" s="20" customFormat="1" ht="16.149999999999999" customHeight="1" x14ac:dyDescent="0.2">
      <c r="A232" s="14" t="s">
        <v>5</v>
      </c>
      <c r="B232" s="5" t="s">
        <v>6</v>
      </c>
      <c r="C232" s="5" t="s">
        <v>138</v>
      </c>
      <c r="D232" s="5">
        <v>0</v>
      </c>
      <c r="E232" s="18">
        <v>4010</v>
      </c>
      <c r="F232" s="5">
        <f t="shared" ref="F232:F238" si="75">+D232*E232</f>
        <v>0</v>
      </c>
      <c r="G232" s="5"/>
      <c r="H232" s="13"/>
      <c r="I232" s="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c r="CA232" s="25"/>
      <c r="CB232" s="25"/>
      <c r="CC232" s="25"/>
      <c r="CD232" s="25"/>
      <c r="CE232" s="25"/>
      <c r="CF232" s="25"/>
      <c r="CG232" s="25"/>
      <c r="CH232" s="25"/>
      <c r="CI232" s="25"/>
      <c r="CJ232" s="25"/>
      <c r="CK232" s="25"/>
      <c r="CL232" s="25"/>
      <c r="CM232" s="25"/>
      <c r="CN232" s="25"/>
      <c r="CO232" s="25"/>
      <c r="CP232" s="25"/>
      <c r="CQ232" s="25"/>
      <c r="CR232" s="25"/>
      <c r="CS232" s="25"/>
      <c r="CT232" s="25"/>
      <c r="CU232" s="25"/>
      <c r="CV232" s="25"/>
      <c r="CW232" s="25"/>
      <c r="CX232" s="25"/>
      <c r="CY232" s="25"/>
      <c r="CZ232" s="25"/>
      <c r="DA232" s="25"/>
      <c r="DB232" s="25"/>
      <c r="DC232" s="25"/>
      <c r="DD232" s="25"/>
      <c r="DE232" s="25"/>
      <c r="DF232" s="25"/>
      <c r="DG232" s="25"/>
      <c r="DH232" s="25"/>
      <c r="DI232" s="25"/>
      <c r="DJ232" s="25"/>
      <c r="DK232" s="25"/>
      <c r="DL232" s="25"/>
      <c r="DM232" s="25"/>
      <c r="DN232" s="25"/>
      <c r="DO232" s="25"/>
      <c r="DP232" s="25"/>
      <c r="DQ232" s="25"/>
      <c r="DR232" s="25"/>
      <c r="DS232" s="25"/>
      <c r="DT232" s="25"/>
      <c r="DU232" s="25"/>
      <c r="DV232" s="25"/>
      <c r="DW232" s="25"/>
      <c r="DX232" s="25"/>
      <c r="DY232" s="25"/>
      <c r="DZ232" s="25"/>
      <c r="EA232" s="25"/>
      <c r="EB232" s="25"/>
      <c r="EC232" s="25"/>
      <c r="ED232" s="25"/>
      <c r="EE232" s="25"/>
      <c r="EF232" s="25"/>
      <c r="EG232" s="25"/>
      <c r="EH232" s="25"/>
      <c r="EI232" s="25"/>
      <c r="EJ232" s="25"/>
      <c r="EK232" s="25"/>
      <c r="EL232" s="25"/>
      <c r="EM232" s="25"/>
      <c r="EN232" s="25"/>
      <c r="EO232" s="25"/>
      <c r="EP232" s="25"/>
      <c r="EQ232" s="25"/>
      <c r="ER232" s="25"/>
      <c r="ES232" s="25"/>
      <c r="ET232" s="25"/>
      <c r="EU232" s="25"/>
      <c r="EV232" s="25"/>
      <c r="EW232" s="25"/>
      <c r="EX232" s="25"/>
      <c r="EY232" s="25"/>
      <c r="EZ232" s="25"/>
      <c r="FA232" s="25"/>
      <c r="FB232" s="25"/>
      <c r="FC232" s="25"/>
      <c r="FD232" s="25"/>
      <c r="FE232" s="25"/>
      <c r="FF232" s="25"/>
      <c r="FG232" s="25"/>
      <c r="FH232" s="25"/>
      <c r="FI232" s="25"/>
      <c r="FJ232" s="25"/>
      <c r="FK232" s="25"/>
      <c r="FL232" s="25"/>
      <c r="FM232" s="25"/>
      <c r="FN232" s="25"/>
      <c r="FO232" s="25"/>
      <c r="FP232" s="25"/>
      <c r="FQ232" s="25"/>
      <c r="FR232" s="25"/>
      <c r="FS232" s="25"/>
      <c r="FT232" s="25"/>
      <c r="FU232" s="25"/>
      <c r="FV232" s="25"/>
      <c r="FW232" s="25"/>
      <c r="FX232" s="25"/>
      <c r="FY232" s="25"/>
      <c r="FZ232" s="25"/>
      <c r="GA232" s="25"/>
      <c r="GB232" s="25"/>
      <c r="GC232" s="25"/>
      <c r="GD232" s="25"/>
      <c r="GE232" s="25"/>
      <c r="GF232" s="25"/>
      <c r="GG232" s="25"/>
      <c r="GH232" s="25"/>
      <c r="GI232" s="25"/>
      <c r="GJ232" s="25"/>
      <c r="GK232" s="25"/>
      <c r="GL232" s="25"/>
      <c r="GM232" s="25"/>
      <c r="GN232" s="25"/>
      <c r="GO232" s="25"/>
      <c r="GP232" s="25"/>
      <c r="GQ232" s="25"/>
      <c r="GR232" s="25"/>
      <c r="GS232" s="25"/>
      <c r="GT232" s="25"/>
      <c r="GU232" s="25"/>
    </row>
    <row r="233" spans="1:203" s="20" customFormat="1" ht="16.149999999999999" customHeight="1" x14ac:dyDescent="0.2">
      <c r="A233" s="14" t="s">
        <v>7</v>
      </c>
      <c r="B233" s="5" t="s">
        <v>8</v>
      </c>
      <c r="C233" s="5" t="s">
        <v>139</v>
      </c>
      <c r="D233" s="5">
        <v>0</v>
      </c>
      <c r="E233" s="18">
        <v>2785</v>
      </c>
      <c r="F233" s="5">
        <f t="shared" si="75"/>
        <v>0</v>
      </c>
      <c r="G233" s="5"/>
      <c r="H233" s="13"/>
      <c r="I233" s="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c r="CA233" s="25"/>
      <c r="CB233" s="25"/>
      <c r="CC233" s="25"/>
      <c r="CD233" s="25"/>
      <c r="CE233" s="25"/>
      <c r="CF233" s="25"/>
      <c r="CG233" s="25"/>
      <c r="CH233" s="25"/>
      <c r="CI233" s="25"/>
      <c r="CJ233" s="25"/>
      <c r="CK233" s="25"/>
      <c r="CL233" s="25"/>
      <c r="CM233" s="25"/>
      <c r="CN233" s="25"/>
      <c r="CO233" s="25"/>
      <c r="CP233" s="25"/>
      <c r="CQ233" s="25"/>
      <c r="CR233" s="25"/>
      <c r="CS233" s="25"/>
      <c r="CT233" s="25"/>
      <c r="CU233" s="25"/>
      <c r="CV233" s="25"/>
      <c r="CW233" s="25"/>
      <c r="CX233" s="25"/>
      <c r="CY233" s="25"/>
      <c r="CZ233" s="25"/>
      <c r="DA233" s="25"/>
      <c r="DB233" s="25"/>
      <c r="DC233" s="25"/>
      <c r="DD233" s="25"/>
      <c r="DE233" s="25"/>
      <c r="DF233" s="25"/>
      <c r="DG233" s="25"/>
      <c r="DH233" s="25"/>
      <c r="DI233" s="25"/>
      <c r="DJ233" s="25"/>
      <c r="DK233" s="25"/>
      <c r="DL233" s="25"/>
      <c r="DM233" s="25"/>
      <c r="DN233" s="25"/>
      <c r="DO233" s="25"/>
      <c r="DP233" s="25"/>
      <c r="DQ233" s="25"/>
      <c r="DR233" s="25"/>
      <c r="DS233" s="25"/>
      <c r="DT233" s="25"/>
      <c r="DU233" s="25"/>
      <c r="DV233" s="25"/>
      <c r="DW233" s="25"/>
      <c r="DX233" s="25"/>
      <c r="DY233" s="25"/>
      <c r="DZ233" s="25"/>
      <c r="EA233" s="25"/>
      <c r="EB233" s="25"/>
      <c r="EC233" s="25"/>
      <c r="ED233" s="25"/>
      <c r="EE233" s="25"/>
      <c r="EF233" s="25"/>
      <c r="EG233" s="25"/>
      <c r="EH233" s="25"/>
      <c r="EI233" s="25"/>
      <c r="EJ233" s="25"/>
      <c r="EK233" s="25"/>
      <c r="EL233" s="25"/>
      <c r="EM233" s="25"/>
      <c r="EN233" s="25"/>
      <c r="EO233" s="25"/>
      <c r="EP233" s="25"/>
      <c r="EQ233" s="25"/>
      <c r="ER233" s="25"/>
      <c r="ES233" s="25"/>
      <c r="ET233" s="25"/>
      <c r="EU233" s="25"/>
      <c r="EV233" s="25"/>
      <c r="EW233" s="25"/>
      <c r="EX233" s="25"/>
      <c r="EY233" s="25"/>
      <c r="EZ233" s="25"/>
      <c r="FA233" s="25"/>
      <c r="FB233" s="25"/>
      <c r="FC233" s="25"/>
      <c r="FD233" s="25"/>
      <c r="FE233" s="25"/>
      <c r="FF233" s="25"/>
      <c r="FG233" s="25"/>
      <c r="FH233" s="25"/>
      <c r="FI233" s="25"/>
      <c r="FJ233" s="25"/>
      <c r="FK233" s="25"/>
      <c r="FL233" s="25"/>
      <c r="FM233" s="25"/>
      <c r="FN233" s="25"/>
      <c r="FO233" s="25"/>
      <c r="FP233" s="25"/>
      <c r="FQ233" s="25"/>
      <c r="FR233" s="25"/>
      <c r="FS233" s="25"/>
      <c r="FT233" s="25"/>
      <c r="FU233" s="25"/>
      <c r="FV233" s="25"/>
      <c r="FW233" s="25"/>
      <c r="FX233" s="25"/>
      <c r="FY233" s="25"/>
      <c r="FZ233" s="25"/>
      <c r="GA233" s="25"/>
      <c r="GB233" s="25"/>
      <c r="GC233" s="25"/>
      <c r="GD233" s="25"/>
      <c r="GE233" s="25"/>
      <c r="GF233" s="25"/>
      <c r="GG233" s="25"/>
      <c r="GH233" s="25"/>
      <c r="GI233" s="25"/>
      <c r="GJ233" s="25"/>
      <c r="GK233" s="25"/>
      <c r="GL233" s="25"/>
      <c r="GM233" s="25"/>
      <c r="GN233" s="25"/>
      <c r="GO233" s="25"/>
      <c r="GP233" s="25"/>
      <c r="GQ233" s="25"/>
      <c r="GR233" s="25"/>
      <c r="GS233" s="25"/>
      <c r="GT233" s="25"/>
      <c r="GU233" s="25"/>
    </row>
    <row r="234" spans="1:203" s="20" customFormat="1" ht="16.149999999999999" customHeight="1" x14ac:dyDescent="0.2">
      <c r="A234" s="14" t="s">
        <v>9</v>
      </c>
      <c r="B234" s="5" t="s">
        <v>10</v>
      </c>
      <c r="C234" s="5" t="s">
        <v>140</v>
      </c>
      <c r="D234" s="5">
        <v>0</v>
      </c>
      <c r="E234" s="18">
        <v>2173</v>
      </c>
      <c r="F234" s="5">
        <f t="shared" si="75"/>
        <v>0</v>
      </c>
      <c r="G234" s="5"/>
      <c r="H234" s="13"/>
      <c r="I234" s="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c r="CA234" s="25"/>
      <c r="CB234" s="25"/>
      <c r="CC234" s="25"/>
      <c r="CD234" s="25"/>
      <c r="CE234" s="25"/>
      <c r="CF234" s="25"/>
      <c r="CG234" s="25"/>
      <c r="CH234" s="25"/>
      <c r="CI234" s="25"/>
      <c r="CJ234" s="25"/>
      <c r="CK234" s="25"/>
      <c r="CL234" s="25"/>
      <c r="CM234" s="25"/>
      <c r="CN234" s="25"/>
      <c r="CO234" s="25"/>
      <c r="CP234" s="25"/>
      <c r="CQ234" s="25"/>
      <c r="CR234" s="25"/>
      <c r="CS234" s="25"/>
      <c r="CT234" s="25"/>
      <c r="CU234" s="25"/>
      <c r="CV234" s="25"/>
      <c r="CW234" s="25"/>
      <c r="CX234" s="25"/>
      <c r="CY234" s="25"/>
      <c r="CZ234" s="25"/>
      <c r="DA234" s="25"/>
      <c r="DB234" s="25"/>
      <c r="DC234" s="25"/>
      <c r="DD234" s="25"/>
      <c r="DE234" s="25"/>
      <c r="DF234" s="25"/>
      <c r="DG234" s="25"/>
      <c r="DH234" s="25"/>
      <c r="DI234" s="25"/>
      <c r="DJ234" s="25"/>
      <c r="DK234" s="25"/>
      <c r="DL234" s="25"/>
      <c r="DM234" s="25"/>
      <c r="DN234" s="25"/>
      <c r="DO234" s="25"/>
      <c r="DP234" s="25"/>
      <c r="DQ234" s="25"/>
      <c r="DR234" s="25"/>
      <c r="DS234" s="25"/>
      <c r="DT234" s="25"/>
      <c r="DU234" s="25"/>
      <c r="DV234" s="25"/>
      <c r="DW234" s="25"/>
      <c r="DX234" s="25"/>
      <c r="DY234" s="25"/>
      <c r="DZ234" s="25"/>
      <c r="EA234" s="25"/>
      <c r="EB234" s="25"/>
      <c r="EC234" s="25"/>
      <c r="ED234" s="25"/>
      <c r="EE234" s="25"/>
      <c r="EF234" s="25"/>
      <c r="EG234" s="25"/>
      <c r="EH234" s="25"/>
      <c r="EI234" s="25"/>
      <c r="EJ234" s="25"/>
      <c r="EK234" s="25"/>
      <c r="EL234" s="25"/>
      <c r="EM234" s="25"/>
      <c r="EN234" s="25"/>
      <c r="EO234" s="25"/>
      <c r="EP234" s="25"/>
      <c r="EQ234" s="25"/>
      <c r="ER234" s="25"/>
      <c r="ES234" s="25"/>
      <c r="ET234" s="25"/>
      <c r="EU234" s="25"/>
      <c r="EV234" s="25"/>
      <c r="EW234" s="25"/>
      <c r="EX234" s="25"/>
      <c r="EY234" s="25"/>
      <c r="EZ234" s="25"/>
      <c r="FA234" s="25"/>
      <c r="FB234" s="25"/>
      <c r="FC234" s="25"/>
      <c r="FD234" s="25"/>
      <c r="FE234" s="25"/>
      <c r="FF234" s="25"/>
      <c r="FG234" s="25"/>
      <c r="FH234" s="25"/>
      <c r="FI234" s="25"/>
      <c r="FJ234" s="25"/>
      <c r="FK234" s="25"/>
      <c r="FL234" s="25"/>
      <c r="FM234" s="25"/>
      <c r="FN234" s="25"/>
      <c r="FO234" s="25"/>
      <c r="FP234" s="25"/>
      <c r="FQ234" s="25"/>
      <c r="FR234" s="25"/>
      <c r="FS234" s="25"/>
      <c r="FT234" s="25"/>
      <c r="FU234" s="25"/>
      <c r="FV234" s="25"/>
      <c r="FW234" s="25"/>
      <c r="FX234" s="25"/>
      <c r="FY234" s="25"/>
      <c r="FZ234" s="25"/>
      <c r="GA234" s="25"/>
      <c r="GB234" s="25"/>
      <c r="GC234" s="25"/>
      <c r="GD234" s="25"/>
      <c r="GE234" s="25"/>
      <c r="GF234" s="25"/>
      <c r="GG234" s="25"/>
      <c r="GH234" s="25"/>
      <c r="GI234" s="25"/>
      <c r="GJ234" s="25"/>
      <c r="GK234" s="25"/>
      <c r="GL234" s="25"/>
      <c r="GM234" s="25"/>
      <c r="GN234" s="25"/>
      <c r="GO234" s="25"/>
      <c r="GP234" s="25"/>
      <c r="GQ234" s="25"/>
      <c r="GR234" s="25"/>
      <c r="GS234" s="25"/>
      <c r="GT234" s="25"/>
      <c r="GU234" s="25"/>
    </row>
    <row r="235" spans="1:203" s="20" customFormat="1" ht="16.149999999999999" customHeight="1" x14ac:dyDescent="0.2">
      <c r="A235" s="14" t="s">
        <v>11</v>
      </c>
      <c r="B235" s="5" t="s">
        <v>12</v>
      </c>
      <c r="C235" s="5" t="s">
        <v>141</v>
      </c>
      <c r="D235" s="5">
        <v>0</v>
      </c>
      <c r="E235" s="18">
        <v>1672</v>
      </c>
      <c r="F235" s="5">
        <f t="shared" si="75"/>
        <v>0</v>
      </c>
      <c r="G235" s="5"/>
      <c r="H235" s="13"/>
      <c r="I235" s="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c r="CA235" s="25"/>
      <c r="CB235" s="25"/>
      <c r="CC235" s="25"/>
      <c r="CD235" s="25"/>
      <c r="CE235" s="25"/>
      <c r="CF235" s="25"/>
      <c r="CG235" s="25"/>
      <c r="CH235" s="25"/>
      <c r="CI235" s="25"/>
      <c r="CJ235" s="25"/>
      <c r="CK235" s="25"/>
      <c r="CL235" s="25"/>
      <c r="CM235" s="25"/>
      <c r="CN235" s="25"/>
      <c r="CO235" s="25"/>
      <c r="CP235" s="25"/>
      <c r="CQ235" s="25"/>
      <c r="CR235" s="25"/>
      <c r="CS235" s="25"/>
      <c r="CT235" s="25"/>
      <c r="CU235" s="25"/>
      <c r="CV235" s="25"/>
      <c r="CW235" s="25"/>
      <c r="CX235" s="25"/>
      <c r="CY235" s="25"/>
      <c r="CZ235" s="25"/>
      <c r="DA235" s="25"/>
      <c r="DB235" s="25"/>
      <c r="DC235" s="25"/>
      <c r="DD235" s="25"/>
      <c r="DE235" s="25"/>
      <c r="DF235" s="25"/>
      <c r="DG235" s="25"/>
      <c r="DH235" s="25"/>
      <c r="DI235" s="25"/>
      <c r="DJ235" s="25"/>
      <c r="DK235" s="25"/>
      <c r="DL235" s="25"/>
      <c r="DM235" s="25"/>
      <c r="DN235" s="25"/>
      <c r="DO235" s="25"/>
      <c r="DP235" s="25"/>
      <c r="DQ235" s="25"/>
      <c r="DR235" s="25"/>
      <c r="DS235" s="25"/>
      <c r="DT235" s="25"/>
      <c r="DU235" s="25"/>
      <c r="DV235" s="25"/>
      <c r="DW235" s="25"/>
      <c r="DX235" s="25"/>
      <c r="DY235" s="25"/>
      <c r="DZ235" s="25"/>
      <c r="EA235" s="25"/>
      <c r="EB235" s="25"/>
      <c r="EC235" s="25"/>
      <c r="ED235" s="25"/>
      <c r="EE235" s="25"/>
      <c r="EF235" s="25"/>
      <c r="EG235" s="25"/>
      <c r="EH235" s="25"/>
      <c r="EI235" s="25"/>
      <c r="EJ235" s="25"/>
      <c r="EK235" s="25"/>
      <c r="EL235" s="25"/>
      <c r="EM235" s="25"/>
      <c r="EN235" s="25"/>
      <c r="EO235" s="25"/>
      <c r="EP235" s="25"/>
      <c r="EQ235" s="25"/>
      <c r="ER235" s="25"/>
      <c r="ES235" s="25"/>
      <c r="ET235" s="25"/>
      <c r="EU235" s="25"/>
      <c r="EV235" s="25"/>
      <c r="EW235" s="25"/>
      <c r="EX235" s="25"/>
      <c r="EY235" s="25"/>
      <c r="EZ235" s="25"/>
      <c r="FA235" s="25"/>
      <c r="FB235" s="25"/>
      <c r="FC235" s="25"/>
      <c r="FD235" s="25"/>
      <c r="FE235" s="25"/>
      <c r="FF235" s="25"/>
      <c r="FG235" s="25"/>
      <c r="FH235" s="25"/>
      <c r="FI235" s="25"/>
      <c r="FJ235" s="25"/>
      <c r="FK235" s="25"/>
      <c r="FL235" s="25"/>
      <c r="FM235" s="25"/>
      <c r="FN235" s="25"/>
      <c r="FO235" s="25"/>
      <c r="FP235" s="25"/>
      <c r="FQ235" s="25"/>
      <c r="FR235" s="25"/>
      <c r="FS235" s="25"/>
      <c r="FT235" s="25"/>
      <c r="FU235" s="25"/>
      <c r="FV235" s="25"/>
      <c r="FW235" s="25"/>
      <c r="FX235" s="25"/>
      <c r="FY235" s="25"/>
      <c r="FZ235" s="25"/>
      <c r="GA235" s="25"/>
      <c r="GB235" s="25"/>
      <c r="GC235" s="25"/>
      <c r="GD235" s="25"/>
      <c r="GE235" s="25"/>
      <c r="GF235" s="25"/>
      <c r="GG235" s="25"/>
      <c r="GH235" s="25"/>
      <c r="GI235" s="25"/>
      <c r="GJ235" s="25"/>
      <c r="GK235" s="25"/>
      <c r="GL235" s="25"/>
      <c r="GM235" s="25"/>
      <c r="GN235" s="25"/>
      <c r="GO235" s="25"/>
      <c r="GP235" s="25"/>
      <c r="GQ235" s="25"/>
      <c r="GR235" s="25"/>
      <c r="GS235" s="25"/>
      <c r="GT235" s="25"/>
      <c r="GU235" s="25"/>
    </row>
    <row r="236" spans="1:203" s="20" customFormat="1" ht="16.149999999999999" customHeight="1" x14ac:dyDescent="0.2">
      <c r="A236" s="5"/>
      <c r="B236" s="5"/>
      <c r="C236" s="5" t="s">
        <v>142</v>
      </c>
      <c r="D236" s="5">
        <v>0</v>
      </c>
      <c r="E236" s="18">
        <v>569</v>
      </c>
      <c r="F236" s="5">
        <f t="shared" si="75"/>
        <v>0</v>
      </c>
      <c r="G236" s="5"/>
      <c r="H236" s="13"/>
      <c r="I236" s="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c r="CA236" s="25"/>
      <c r="CB236" s="25"/>
      <c r="CC236" s="25"/>
      <c r="CD236" s="25"/>
      <c r="CE236" s="25"/>
      <c r="CF236" s="25"/>
      <c r="CG236" s="25"/>
      <c r="CH236" s="25"/>
      <c r="CI236" s="25"/>
      <c r="CJ236" s="25"/>
      <c r="CK236" s="25"/>
      <c r="CL236" s="25"/>
      <c r="CM236" s="25"/>
      <c r="CN236" s="25"/>
      <c r="CO236" s="25"/>
      <c r="CP236" s="25"/>
      <c r="CQ236" s="25"/>
      <c r="CR236" s="25"/>
      <c r="CS236" s="25"/>
      <c r="CT236" s="25"/>
      <c r="CU236" s="25"/>
      <c r="CV236" s="25"/>
      <c r="CW236" s="25"/>
      <c r="CX236" s="25"/>
      <c r="CY236" s="25"/>
      <c r="CZ236" s="25"/>
      <c r="DA236" s="25"/>
      <c r="DB236" s="25"/>
      <c r="DC236" s="25"/>
      <c r="DD236" s="25"/>
      <c r="DE236" s="25"/>
      <c r="DF236" s="25"/>
      <c r="DG236" s="25"/>
      <c r="DH236" s="25"/>
      <c r="DI236" s="25"/>
      <c r="DJ236" s="25"/>
      <c r="DK236" s="25"/>
      <c r="DL236" s="25"/>
      <c r="DM236" s="25"/>
      <c r="DN236" s="25"/>
      <c r="DO236" s="25"/>
      <c r="DP236" s="25"/>
      <c r="DQ236" s="25"/>
      <c r="DR236" s="25"/>
      <c r="DS236" s="25"/>
      <c r="DT236" s="25"/>
      <c r="DU236" s="25"/>
      <c r="DV236" s="25"/>
      <c r="DW236" s="25"/>
      <c r="DX236" s="25"/>
      <c r="DY236" s="25"/>
      <c r="DZ236" s="25"/>
      <c r="EA236" s="25"/>
      <c r="EB236" s="25"/>
      <c r="EC236" s="25"/>
      <c r="ED236" s="25"/>
      <c r="EE236" s="25"/>
      <c r="EF236" s="25"/>
      <c r="EG236" s="25"/>
      <c r="EH236" s="25"/>
      <c r="EI236" s="25"/>
      <c r="EJ236" s="25"/>
      <c r="EK236" s="25"/>
      <c r="EL236" s="25"/>
      <c r="EM236" s="25"/>
      <c r="EN236" s="25"/>
      <c r="EO236" s="25"/>
      <c r="EP236" s="25"/>
      <c r="EQ236" s="25"/>
      <c r="ER236" s="25"/>
      <c r="ES236" s="25"/>
      <c r="ET236" s="25"/>
      <c r="EU236" s="25"/>
      <c r="EV236" s="25"/>
      <c r="EW236" s="25"/>
      <c r="EX236" s="25"/>
      <c r="EY236" s="25"/>
      <c r="EZ236" s="25"/>
      <c r="FA236" s="25"/>
      <c r="FB236" s="25"/>
      <c r="FC236" s="25"/>
      <c r="FD236" s="25"/>
      <c r="FE236" s="25"/>
      <c r="FF236" s="25"/>
      <c r="FG236" s="25"/>
      <c r="FH236" s="25"/>
      <c r="FI236" s="25"/>
      <c r="FJ236" s="25"/>
      <c r="FK236" s="25"/>
      <c r="FL236" s="25"/>
      <c r="FM236" s="25"/>
      <c r="FN236" s="25"/>
      <c r="FO236" s="25"/>
      <c r="FP236" s="25"/>
      <c r="FQ236" s="25"/>
      <c r="FR236" s="25"/>
      <c r="FS236" s="25"/>
      <c r="FT236" s="25"/>
      <c r="FU236" s="25"/>
      <c r="FV236" s="25"/>
      <c r="FW236" s="25"/>
      <c r="FX236" s="25"/>
      <c r="FY236" s="25"/>
      <c r="FZ236" s="25"/>
      <c r="GA236" s="25"/>
      <c r="GB236" s="25"/>
      <c r="GC236" s="25"/>
      <c r="GD236" s="25"/>
      <c r="GE236" s="25"/>
      <c r="GF236" s="25"/>
      <c r="GG236" s="25"/>
      <c r="GH236" s="25"/>
      <c r="GI236" s="25"/>
      <c r="GJ236" s="25"/>
      <c r="GK236" s="25"/>
      <c r="GL236" s="25"/>
      <c r="GM236" s="25"/>
      <c r="GN236" s="25"/>
      <c r="GO236" s="25"/>
      <c r="GP236" s="25"/>
      <c r="GQ236" s="25"/>
      <c r="GR236" s="25"/>
      <c r="GS236" s="25"/>
      <c r="GT236" s="25"/>
      <c r="GU236" s="25"/>
    </row>
    <row r="237" spans="1:203" s="20" customFormat="1" ht="16.149999999999999" customHeight="1" x14ac:dyDescent="0.2">
      <c r="A237" s="5"/>
      <c r="B237" s="5"/>
      <c r="C237" s="5" t="s">
        <v>143</v>
      </c>
      <c r="D237" s="5">
        <v>0</v>
      </c>
      <c r="E237" s="18">
        <v>258</v>
      </c>
      <c r="F237" s="5">
        <f t="shared" si="75"/>
        <v>0</v>
      </c>
      <c r="G237" s="5"/>
      <c r="H237" s="13"/>
      <c r="I237" s="5"/>
      <c r="J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c r="CA237" s="25"/>
      <c r="CB237" s="25"/>
      <c r="CC237" s="25"/>
      <c r="CD237" s="25"/>
      <c r="CE237" s="25"/>
      <c r="CF237" s="25"/>
      <c r="CG237" s="25"/>
      <c r="CH237" s="25"/>
      <c r="CI237" s="25"/>
      <c r="CJ237" s="25"/>
      <c r="CK237" s="25"/>
      <c r="CL237" s="25"/>
      <c r="CM237" s="25"/>
      <c r="CN237" s="25"/>
      <c r="CO237" s="25"/>
      <c r="CP237" s="25"/>
      <c r="CQ237" s="25"/>
      <c r="CR237" s="25"/>
      <c r="CS237" s="25"/>
      <c r="CT237" s="25"/>
      <c r="CU237" s="25"/>
      <c r="CV237" s="25"/>
      <c r="CW237" s="25"/>
      <c r="CX237" s="25"/>
      <c r="CY237" s="25"/>
      <c r="CZ237" s="25"/>
      <c r="DA237" s="25"/>
      <c r="DB237" s="25"/>
      <c r="DC237" s="25"/>
      <c r="DD237" s="25"/>
      <c r="DE237" s="25"/>
      <c r="DF237" s="25"/>
      <c r="DG237" s="25"/>
      <c r="DH237" s="25"/>
      <c r="DI237" s="25"/>
      <c r="DJ237" s="25"/>
      <c r="DK237" s="25"/>
      <c r="DL237" s="25"/>
      <c r="DM237" s="25"/>
      <c r="DN237" s="25"/>
      <c r="DO237" s="25"/>
      <c r="DP237" s="25"/>
      <c r="DQ237" s="25"/>
      <c r="DR237" s="25"/>
      <c r="DS237" s="25"/>
      <c r="DT237" s="25"/>
      <c r="DU237" s="25"/>
      <c r="DV237" s="25"/>
      <c r="DW237" s="25"/>
      <c r="DX237" s="25"/>
      <c r="DY237" s="25"/>
      <c r="DZ237" s="25"/>
      <c r="EA237" s="25"/>
      <c r="EB237" s="25"/>
      <c r="EC237" s="25"/>
      <c r="ED237" s="25"/>
      <c r="EE237" s="25"/>
      <c r="EF237" s="25"/>
      <c r="EG237" s="25"/>
      <c r="EH237" s="25"/>
      <c r="EI237" s="25"/>
      <c r="EJ237" s="25"/>
      <c r="EK237" s="25"/>
      <c r="EL237" s="25"/>
      <c r="EM237" s="25"/>
      <c r="EN237" s="25"/>
      <c r="EO237" s="25"/>
      <c r="EP237" s="25"/>
      <c r="EQ237" s="25"/>
      <c r="ER237" s="25"/>
      <c r="ES237" s="25"/>
      <c r="ET237" s="25"/>
      <c r="EU237" s="25"/>
      <c r="EV237" s="25"/>
      <c r="EW237" s="25"/>
      <c r="EX237" s="25"/>
      <c r="EY237" s="25"/>
      <c r="EZ237" s="25"/>
      <c r="FA237" s="25"/>
      <c r="FB237" s="25"/>
      <c r="FC237" s="25"/>
      <c r="FD237" s="25"/>
      <c r="FE237" s="25"/>
      <c r="FF237" s="25"/>
      <c r="FG237" s="25"/>
      <c r="FH237" s="25"/>
      <c r="FI237" s="25"/>
      <c r="FJ237" s="25"/>
      <c r="FK237" s="25"/>
      <c r="FL237" s="25"/>
      <c r="FM237" s="25"/>
      <c r="FN237" s="25"/>
      <c r="FO237" s="25"/>
      <c r="FP237" s="25"/>
      <c r="FQ237" s="25"/>
      <c r="FR237" s="25"/>
      <c r="FS237" s="25"/>
      <c r="FT237" s="25"/>
      <c r="FU237" s="25"/>
      <c r="FV237" s="25"/>
      <c r="FW237" s="25"/>
      <c r="FX237" s="25"/>
      <c r="FY237" s="25"/>
      <c r="FZ237" s="25"/>
      <c r="GA237" s="25"/>
      <c r="GB237" s="25"/>
      <c r="GC237" s="25"/>
      <c r="GD237" s="25"/>
      <c r="GE237" s="25"/>
      <c r="GF237" s="25"/>
      <c r="GG237" s="25"/>
      <c r="GH237" s="25"/>
      <c r="GI237" s="25"/>
      <c r="GJ237" s="25"/>
      <c r="GK237" s="25"/>
      <c r="GL237" s="25"/>
      <c r="GM237" s="25"/>
      <c r="GN237" s="25"/>
      <c r="GO237" s="25"/>
      <c r="GP237" s="25"/>
      <c r="GQ237" s="25"/>
      <c r="GR237" s="25"/>
      <c r="GS237" s="25"/>
      <c r="GT237" s="25"/>
      <c r="GU237" s="25"/>
    </row>
    <row r="238" spans="1:203" s="20" customFormat="1" ht="16.149999999999999" customHeight="1" x14ac:dyDescent="0.2">
      <c r="A238" s="5"/>
      <c r="B238" s="5"/>
      <c r="C238" s="5" t="s">
        <v>144</v>
      </c>
      <c r="D238" s="5">
        <v>0</v>
      </c>
      <c r="E238" s="18">
        <v>166</v>
      </c>
      <c r="F238" s="5">
        <f t="shared" si="75"/>
        <v>0</v>
      </c>
      <c r="G238" s="5"/>
      <c r="H238" s="13"/>
      <c r="I238" s="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c r="CA238" s="25"/>
      <c r="CB238" s="25"/>
      <c r="CC238" s="25"/>
      <c r="CD238" s="25"/>
      <c r="CE238" s="25"/>
      <c r="CF238" s="25"/>
      <c r="CG238" s="25"/>
      <c r="CH238" s="25"/>
      <c r="CI238" s="25"/>
      <c r="CJ238" s="25"/>
      <c r="CK238" s="25"/>
      <c r="CL238" s="25"/>
      <c r="CM238" s="25"/>
      <c r="CN238" s="25"/>
      <c r="CO238" s="25"/>
      <c r="CP238" s="25"/>
      <c r="CQ238" s="25"/>
      <c r="CR238" s="25"/>
      <c r="CS238" s="25"/>
      <c r="CT238" s="25"/>
      <c r="CU238" s="25"/>
      <c r="CV238" s="25"/>
      <c r="CW238" s="25"/>
      <c r="CX238" s="25"/>
      <c r="CY238" s="25"/>
      <c r="CZ238" s="25"/>
      <c r="DA238" s="25"/>
      <c r="DB238" s="25"/>
      <c r="DC238" s="25"/>
      <c r="DD238" s="25"/>
      <c r="DE238" s="25"/>
      <c r="DF238" s="25"/>
      <c r="DG238" s="25"/>
      <c r="DH238" s="25"/>
      <c r="DI238" s="25"/>
      <c r="DJ238" s="25"/>
      <c r="DK238" s="25"/>
      <c r="DL238" s="25"/>
      <c r="DM238" s="25"/>
      <c r="DN238" s="25"/>
      <c r="DO238" s="25"/>
      <c r="DP238" s="25"/>
      <c r="DQ238" s="25"/>
      <c r="DR238" s="25"/>
      <c r="DS238" s="25"/>
      <c r="DT238" s="25"/>
      <c r="DU238" s="25"/>
      <c r="DV238" s="25"/>
      <c r="DW238" s="25"/>
      <c r="DX238" s="25"/>
      <c r="DY238" s="25"/>
      <c r="DZ238" s="25"/>
      <c r="EA238" s="25"/>
      <c r="EB238" s="25"/>
      <c r="EC238" s="25"/>
      <c r="ED238" s="25"/>
      <c r="EE238" s="25"/>
      <c r="EF238" s="25"/>
      <c r="EG238" s="25"/>
      <c r="EH238" s="25"/>
      <c r="EI238" s="25"/>
      <c r="EJ238" s="25"/>
      <c r="EK238" s="25"/>
      <c r="EL238" s="25"/>
      <c r="EM238" s="25"/>
      <c r="EN238" s="25"/>
      <c r="EO238" s="25"/>
      <c r="EP238" s="25"/>
      <c r="EQ238" s="25"/>
      <c r="ER238" s="25"/>
      <c r="ES238" s="25"/>
      <c r="ET238" s="25"/>
      <c r="EU238" s="25"/>
      <c r="EV238" s="25"/>
      <c r="EW238" s="25"/>
      <c r="EX238" s="25"/>
      <c r="EY238" s="25"/>
      <c r="EZ238" s="25"/>
      <c r="FA238" s="25"/>
      <c r="FB238" s="25"/>
      <c r="FC238" s="25"/>
      <c r="FD238" s="25"/>
      <c r="FE238" s="25"/>
      <c r="FF238" s="25"/>
      <c r="FG238" s="25"/>
      <c r="FH238" s="25"/>
      <c r="FI238" s="25"/>
      <c r="FJ238" s="25"/>
      <c r="FK238" s="25"/>
      <c r="FL238" s="25"/>
      <c r="FM238" s="25"/>
      <c r="FN238" s="25"/>
      <c r="FO238" s="25"/>
      <c r="FP238" s="25"/>
      <c r="FQ238" s="25"/>
      <c r="FR238" s="25"/>
      <c r="FS238" s="25"/>
      <c r="FT238" s="25"/>
      <c r="FU238" s="25"/>
      <c r="FV238" s="25"/>
      <c r="FW238" s="25"/>
      <c r="FX238" s="25"/>
      <c r="FY238" s="25"/>
      <c r="FZ238" s="25"/>
      <c r="GA238" s="25"/>
      <c r="GB238" s="25"/>
      <c r="GC238" s="25"/>
      <c r="GD238" s="25"/>
      <c r="GE238" s="25"/>
      <c r="GF238" s="25"/>
      <c r="GG238" s="25"/>
      <c r="GH238" s="25"/>
      <c r="GI238" s="25"/>
      <c r="GJ238" s="25"/>
      <c r="GK238" s="25"/>
      <c r="GL238" s="25"/>
      <c r="GM238" s="25"/>
      <c r="GN238" s="25"/>
      <c r="GO238" s="25"/>
      <c r="GP238" s="25"/>
      <c r="GQ238" s="25"/>
      <c r="GR238" s="25"/>
      <c r="GS238" s="25"/>
      <c r="GT238" s="25"/>
      <c r="GU238" s="25"/>
    </row>
    <row r="239" spans="1:203" s="20" customFormat="1" ht="16.149999999999999" customHeight="1" x14ac:dyDescent="0.2">
      <c r="A239" s="5"/>
      <c r="B239" s="5"/>
      <c r="C239" s="5"/>
      <c r="D239" s="5"/>
      <c r="E239" s="18"/>
      <c r="F239" s="20">
        <f>SUM(F231:F238)</f>
        <v>0</v>
      </c>
      <c r="G239" s="5"/>
      <c r="H239" s="13"/>
      <c r="I239" s="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c r="CA239" s="25"/>
      <c r="CB239" s="25"/>
      <c r="CC239" s="25"/>
      <c r="CD239" s="25"/>
      <c r="CE239" s="25"/>
      <c r="CF239" s="25"/>
      <c r="CG239" s="25"/>
      <c r="CH239" s="25"/>
      <c r="CI239" s="25"/>
      <c r="CJ239" s="25"/>
      <c r="CK239" s="25"/>
      <c r="CL239" s="25"/>
      <c r="CM239" s="25"/>
      <c r="CN239" s="25"/>
      <c r="CO239" s="25"/>
      <c r="CP239" s="25"/>
      <c r="CQ239" s="25"/>
      <c r="CR239" s="25"/>
      <c r="CS239" s="25"/>
      <c r="CT239" s="25"/>
      <c r="CU239" s="25"/>
      <c r="CV239" s="25"/>
      <c r="CW239" s="25"/>
      <c r="CX239" s="25"/>
      <c r="CY239" s="25"/>
      <c r="CZ239" s="25"/>
      <c r="DA239" s="25"/>
      <c r="DB239" s="25"/>
      <c r="DC239" s="25"/>
      <c r="DD239" s="25"/>
      <c r="DE239" s="25"/>
      <c r="DF239" s="25"/>
      <c r="DG239" s="25"/>
      <c r="DH239" s="25"/>
      <c r="DI239" s="25"/>
      <c r="DJ239" s="25"/>
      <c r="DK239" s="25"/>
      <c r="DL239" s="25"/>
      <c r="DM239" s="25"/>
      <c r="DN239" s="25"/>
      <c r="DO239" s="25"/>
      <c r="DP239" s="25"/>
      <c r="DQ239" s="25"/>
      <c r="DR239" s="25"/>
      <c r="DS239" s="25"/>
      <c r="DT239" s="25"/>
      <c r="DU239" s="25"/>
      <c r="DV239" s="25"/>
      <c r="DW239" s="25"/>
      <c r="DX239" s="25"/>
      <c r="DY239" s="25"/>
      <c r="DZ239" s="25"/>
      <c r="EA239" s="25"/>
      <c r="EB239" s="25"/>
      <c r="EC239" s="25"/>
      <c r="ED239" s="25"/>
      <c r="EE239" s="25"/>
      <c r="EF239" s="25"/>
      <c r="EG239" s="25"/>
      <c r="EH239" s="25"/>
      <c r="EI239" s="25"/>
      <c r="EJ239" s="25"/>
      <c r="EK239" s="25"/>
      <c r="EL239" s="25"/>
      <c r="EM239" s="25"/>
      <c r="EN239" s="25"/>
      <c r="EO239" s="25"/>
      <c r="EP239" s="25"/>
      <c r="EQ239" s="25"/>
      <c r="ER239" s="25"/>
      <c r="ES239" s="25"/>
      <c r="ET239" s="25"/>
      <c r="EU239" s="25"/>
      <c r="EV239" s="25"/>
      <c r="EW239" s="25"/>
      <c r="EX239" s="25"/>
      <c r="EY239" s="25"/>
      <c r="EZ239" s="25"/>
      <c r="FA239" s="25"/>
      <c r="FB239" s="25"/>
      <c r="FC239" s="25"/>
      <c r="FD239" s="25"/>
      <c r="FE239" s="25"/>
      <c r="FF239" s="25"/>
      <c r="FG239" s="25"/>
      <c r="FH239" s="25"/>
      <c r="FI239" s="25"/>
      <c r="FJ239" s="25"/>
      <c r="FK239" s="25"/>
      <c r="FL239" s="25"/>
      <c r="FM239" s="25"/>
      <c r="FN239" s="25"/>
      <c r="FO239" s="25"/>
      <c r="FP239" s="25"/>
      <c r="FQ239" s="25"/>
      <c r="FR239" s="25"/>
      <c r="FS239" s="25"/>
      <c r="FT239" s="25"/>
      <c r="FU239" s="25"/>
      <c r="FV239" s="25"/>
      <c r="FW239" s="25"/>
      <c r="FX239" s="25"/>
      <c r="FY239" s="25"/>
      <c r="FZ239" s="25"/>
      <c r="GA239" s="25"/>
      <c r="GB239" s="25"/>
      <c r="GC239" s="25"/>
      <c r="GD239" s="25"/>
      <c r="GE239" s="25"/>
      <c r="GF239" s="25"/>
      <c r="GG239" s="25"/>
      <c r="GH239" s="25"/>
      <c r="GI239" s="25"/>
      <c r="GJ239" s="25"/>
      <c r="GK239" s="25"/>
      <c r="GL239" s="25"/>
      <c r="GM239" s="25"/>
      <c r="GN239" s="25"/>
      <c r="GO239" s="25"/>
      <c r="GP239" s="25"/>
      <c r="GQ239" s="25"/>
      <c r="GR239" s="25"/>
      <c r="GS239" s="25"/>
      <c r="GT239" s="25"/>
      <c r="GU239" s="25"/>
    </row>
    <row r="240" spans="1:203" s="20" customFormat="1" ht="16.149999999999999" customHeight="1" x14ac:dyDescent="0.2">
      <c r="A240" s="5"/>
      <c r="B240" s="5"/>
      <c r="C240" s="5"/>
      <c r="D240" s="5"/>
      <c r="E240" s="18"/>
      <c r="F240" s="5"/>
      <c r="G240" s="5"/>
      <c r="H240" s="13"/>
      <c r="I240" s="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c r="CA240" s="25"/>
      <c r="CB240" s="25"/>
      <c r="CC240" s="25"/>
      <c r="CD240" s="25"/>
      <c r="CE240" s="25"/>
      <c r="CF240" s="25"/>
      <c r="CG240" s="25"/>
      <c r="CH240" s="25"/>
      <c r="CI240" s="25"/>
      <c r="CJ240" s="25"/>
      <c r="CK240" s="25"/>
      <c r="CL240" s="25"/>
      <c r="CM240" s="25"/>
      <c r="CN240" s="25"/>
      <c r="CO240" s="25"/>
      <c r="CP240" s="25"/>
      <c r="CQ240" s="25"/>
      <c r="CR240" s="25"/>
      <c r="CS240" s="25"/>
      <c r="CT240" s="25"/>
      <c r="CU240" s="25"/>
      <c r="CV240" s="25"/>
      <c r="CW240" s="25"/>
      <c r="CX240" s="25"/>
      <c r="CY240" s="25"/>
      <c r="CZ240" s="25"/>
      <c r="DA240" s="25"/>
      <c r="DB240" s="25"/>
      <c r="DC240" s="25"/>
      <c r="DD240" s="25"/>
      <c r="DE240" s="25"/>
      <c r="DF240" s="25"/>
      <c r="DG240" s="25"/>
      <c r="DH240" s="25"/>
      <c r="DI240" s="25"/>
      <c r="DJ240" s="25"/>
      <c r="DK240" s="25"/>
      <c r="DL240" s="25"/>
      <c r="DM240" s="25"/>
      <c r="DN240" s="25"/>
      <c r="DO240" s="25"/>
      <c r="DP240" s="25"/>
      <c r="DQ240" s="25"/>
      <c r="DR240" s="25"/>
      <c r="DS240" s="25"/>
      <c r="DT240" s="25"/>
      <c r="DU240" s="25"/>
      <c r="DV240" s="25"/>
      <c r="DW240" s="25"/>
      <c r="DX240" s="25"/>
      <c r="DY240" s="25"/>
      <c r="DZ240" s="25"/>
      <c r="EA240" s="25"/>
      <c r="EB240" s="25"/>
      <c r="EC240" s="25"/>
      <c r="ED240" s="25"/>
      <c r="EE240" s="25"/>
      <c r="EF240" s="25"/>
      <c r="EG240" s="25"/>
      <c r="EH240" s="25"/>
      <c r="EI240" s="25"/>
      <c r="EJ240" s="25"/>
      <c r="EK240" s="25"/>
      <c r="EL240" s="25"/>
      <c r="EM240" s="25"/>
      <c r="EN240" s="25"/>
      <c r="EO240" s="25"/>
      <c r="EP240" s="25"/>
      <c r="EQ240" s="25"/>
      <c r="ER240" s="25"/>
      <c r="ES240" s="25"/>
      <c r="ET240" s="25"/>
      <c r="EU240" s="25"/>
      <c r="EV240" s="25"/>
      <c r="EW240" s="25"/>
      <c r="EX240" s="25"/>
      <c r="EY240" s="25"/>
      <c r="EZ240" s="25"/>
      <c r="FA240" s="25"/>
      <c r="FB240" s="25"/>
      <c r="FC240" s="25"/>
      <c r="FD240" s="25"/>
      <c r="FE240" s="25"/>
      <c r="FF240" s="25"/>
      <c r="FG240" s="25"/>
      <c r="FH240" s="25"/>
      <c r="FI240" s="25"/>
      <c r="FJ240" s="25"/>
      <c r="FK240" s="25"/>
      <c r="FL240" s="25"/>
      <c r="FM240" s="25"/>
      <c r="FN240" s="25"/>
      <c r="FO240" s="25"/>
      <c r="FP240" s="25"/>
      <c r="FQ240" s="25"/>
      <c r="FR240" s="25"/>
      <c r="FS240" s="25"/>
      <c r="FT240" s="25"/>
      <c r="FU240" s="25"/>
      <c r="FV240" s="25"/>
      <c r="FW240" s="25"/>
      <c r="FX240" s="25"/>
      <c r="FY240" s="25"/>
      <c r="FZ240" s="25"/>
      <c r="GA240" s="25"/>
      <c r="GB240" s="25"/>
      <c r="GC240" s="25"/>
      <c r="GD240" s="25"/>
      <c r="GE240" s="25"/>
      <c r="GF240" s="25"/>
      <c r="GG240" s="25"/>
      <c r="GH240" s="25"/>
      <c r="GI240" s="25"/>
      <c r="GJ240" s="25"/>
      <c r="GK240" s="25"/>
      <c r="GL240" s="25"/>
      <c r="GM240" s="25"/>
      <c r="GN240" s="25"/>
      <c r="GO240" s="25"/>
      <c r="GP240" s="25"/>
      <c r="GQ240" s="25"/>
      <c r="GR240" s="25"/>
      <c r="GS240" s="25"/>
      <c r="GT240" s="25"/>
      <c r="GU240" s="25"/>
    </row>
    <row r="241" spans="1:203" s="20" customFormat="1" ht="16.149999999999999" customHeight="1" x14ac:dyDescent="0.2">
      <c r="C241" s="12" t="s">
        <v>145</v>
      </c>
      <c r="D241" s="4" t="s">
        <v>76</v>
      </c>
      <c r="E241" s="4" t="s">
        <v>77</v>
      </c>
      <c r="F241" s="15" t="s">
        <v>23</v>
      </c>
      <c r="G241" s="51" t="s">
        <v>146</v>
      </c>
      <c r="H241" s="16" t="s">
        <v>78</v>
      </c>
      <c r="I241" s="15" t="s">
        <v>23</v>
      </c>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c r="CA241" s="25"/>
      <c r="CB241" s="25"/>
      <c r="CC241" s="25"/>
      <c r="CD241" s="25"/>
      <c r="CE241" s="25"/>
      <c r="CF241" s="25"/>
      <c r="CG241" s="25"/>
      <c r="CH241" s="25"/>
      <c r="CI241" s="25"/>
      <c r="CJ241" s="25"/>
      <c r="CK241" s="25"/>
      <c r="CL241" s="25"/>
      <c r="CM241" s="25"/>
      <c r="CN241" s="25"/>
      <c r="CO241" s="25"/>
      <c r="CP241" s="25"/>
      <c r="CQ241" s="25"/>
      <c r="CR241" s="25"/>
      <c r="CS241" s="25"/>
      <c r="CT241" s="25"/>
      <c r="CU241" s="25"/>
      <c r="CV241" s="25"/>
      <c r="CW241" s="25"/>
      <c r="CX241" s="25"/>
      <c r="CY241" s="25"/>
      <c r="CZ241" s="25"/>
      <c r="DA241" s="25"/>
      <c r="DB241" s="25"/>
      <c r="DC241" s="25"/>
      <c r="DD241" s="25"/>
      <c r="DE241" s="25"/>
      <c r="DF241" s="25"/>
      <c r="DG241" s="25"/>
      <c r="DH241" s="25"/>
      <c r="DI241" s="25"/>
      <c r="DJ241" s="25"/>
      <c r="DK241" s="25"/>
      <c r="DL241" s="25"/>
      <c r="DM241" s="25"/>
      <c r="DN241" s="25"/>
      <c r="DO241" s="25"/>
      <c r="DP241" s="25"/>
      <c r="DQ241" s="25"/>
      <c r="DR241" s="25"/>
      <c r="DS241" s="25"/>
      <c r="DT241" s="25"/>
      <c r="DU241" s="25"/>
      <c r="DV241" s="25"/>
      <c r="DW241" s="25"/>
      <c r="DX241" s="25"/>
      <c r="DY241" s="25"/>
      <c r="DZ241" s="25"/>
      <c r="EA241" s="25"/>
      <c r="EB241" s="25"/>
      <c r="EC241" s="25"/>
      <c r="ED241" s="25"/>
      <c r="EE241" s="25"/>
      <c r="EF241" s="25"/>
      <c r="EG241" s="25"/>
      <c r="EH241" s="25"/>
      <c r="EI241" s="25"/>
      <c r="EJ241" s="25"/>
      <c r="EK241" s="25"/>
      <c r="EL241" s="25"/>
      <c r="EM241" s="25"/>
      <c r="EN241" s="25"/>
      <c r="EO241" s="25"/>
      <c r="EP241" s="25"/>
      <c r="EQ241" s="25"/>
      <c r="ER241" s="25"/>
      <c r="ES241" s="25"/>
      <c r="ET241" s="25"/>
      <c r="EU241" s="25"/>
      <c r="EV241" s="25"/>
      <c r="EW241" s="25"/>
      <c r="EX241" s="25"/>
      <c r="EY241" s="25"/>
      <c r="EZ241" s="25"/>
      <c r="FA241" s="25"/>
      <c r="FB241" s="25"/>
      <c r="FC241" s="25"/>
      <c r="FD241" s="25"/>
      <c r="FE241" s="25"/>
      <c r="FF241" s="25"/>
      <c r="FG241" s="25"/>
      <c r="FH241" s="25"/>
      <c r="FI241" s="25"/>
      <c r="FJ241" s="25"/>
      <c r="FK241" s="25"/>
      <c r="FL241" s="25"/>
      <c r="FM241" s="25"/>
      <c r="FN241" s="25"/>
      <c r="FO241" s="25"/>
      <c r="FP241" s="25"/>
      <c r="FQ241" s="25"/>
      <c r="FR241" s="25"/>
      <c r="FS241" s="25"/>
      <c r="FT241" s="25"/>
      <c r="FU241" s="25"/>
      <c r="FV241" s="25"/>
      <c r="FW241" s="25"/>
      <c r="FX241" s="25"/>
      <c r="FY241" s="25"/>
      <c r="FZ241" s="25"/>
      <c r="GA241" s="25"/>
      <c r="GB241" s="25"/>
      <c r="GC241" s="25"/>
      <c r="GD241" s="25"/>
      <c r="GE241" s="25"/>
      <c r="GF241" s="25"/>
      <c r="GG241" s="25"/>
      <c r="GH241" s="25"/>
      <c r="GI241" s="25"/>
      <c r="GJ241" s="25"/>
      <c r="GK241" s="25"/>
      <c r="GL241" s="25"/>
      <c r="GM241" s="25"/>
      <c r="GN241" s="25"/>
      <c r="GO241" s="25"/>
      <c r="GP241" s="25"/>
      <c r="GQ241" s="25"/>
      <c r="GR241" s="25"/>
      <c r="GS241" s="25"/>
      <c r="GT241" s="25"/>
      <c r="GU241" s="25"/>
    </row>
    <row r="242" spans="1:203" s="20" customFormat="1" ht="16.149999999999999" customHeight="1" x14ac:dyDescent="0.2">
      <c r="C242" s="5" t="s">
        <v>147</v>
      </c>
      <c r="D242" s="5">
        <v>0</v>
      </c>
      <c r="E242" s="18">
        <v>7798</v>
      </c>
      <c r="F242" s="5">
        <f t="shared" ref="F242:F249" si="76">+D242*E242</f>
        <v>0</v>
      </c>
      <c r="G242" s="52">
        <v>27849</v>
      </c>
      <c r="H242" s="13">
        <f>+G242*0.2</f>
        <v>5569.8</v>
      </c>
      <c r="I242" s="5">
        <f t="shared" ref="I242:I249" si="77">+D242*H242</f>
        <v>0</v>
      </c>
      <c r="J242" s="25"/>
      <c r="K242" s="50" t="s">
        <v>137</v>
      </c>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c r="CA242" s="25"/>
      <c r="CB242" s="25"/>
      <c r="CC242" s="25"/>
      <c r="CD242" s="25"/>
      <c r="CE242" s="25"/>
      <c r="CF242" s="25"/>
      <c r="CG242" s="25"/>
      <c r="CH242" s="25"/>
      <c r="CI242" s="25"/>
      <c r="CJ242" s="25"/>
      <c r="CK242" s="25"/>
      <c r="CL242" s="25"/>
      <c r="CM242" s="25"/>
      <c r="CN242" s="25"/>
      <c r="CO242" s="25"/>
      <c r="CP242" s="25"/>
      <c r="CQ242" s="25"/>
      <c r="CR242" s="25"/>
      <c r="CS242" s="25"/>
      <c r="CT242" s="25"/>
      <c r="CU242" s="25"/>
      <c r="CV242" s="25"/>
      <c r="CW242" s="25"/>
      <c r="CX242" s="25"/>
      <c r="CY242" s="25"/>
      <c r="CZ242" s="25"/>
      <c r="DA242" s="25"/>
      <c r="DB242" s="25"/>
      <c r="DC242" s="25"/>
      <c r="DD242" s="25"/>
      <c r="DE242" s="25"/>
      <c r="DF242" s="25"/>
      <c r="DG242" s="25"/>
      <c r="DH242" s="25"/>
      <c r="DI242" s="25"/>
      <c r="DJ242" s="25"/>
      <c r="DK242" s="25"/>
      <c r="DL242" s="25"/>
      <c r="DM242" s="25"/>
      <c r="DN242" s="25"/>
      <c r="DO242" s="25"/>
      <c r="DP242" s="25"/>
      <c r="DQ242" s="25"/>
      <c r="DR242" s="25"/>
      <c r="DS242" s="25"/>
      <c r="DT242" s="25"/>
      <c r="DU242" s="25"/>
      <c r="DV242" s="25"/>
      <c r="DW242" s="25"/>
      <c r="DX242" s="25"/>
      <c r="DY242" s="25"/>
      <c r="DZ242" s="25"/>
      <c r="EA242" s="25"/>
      <c r="EB242" s="25"/>
      <c r="EC242" s="25"/>
      <c r="ED242" s="25"/>
      <c r="EE242" s="25"/>
      <c r="EF242" s="25"/>
      <c r="EG242" s="25"/>
      <c r="EH242" s="25"/>
      <c r="EI242" s="25"/>
      <c r="EJ242" s="25"/>
      <c r="EK242" s="25"/>
      <c r="EL242" s="25"/>
      <c r="EM242" s="25"/>
      <c r="EN242" s="25"/>
      <c r="EO242" s="25"/>
      <c r="EP242" s="25"/>
      <c r="EQ242" s="25"/>
      <c r="ER242" s="25"/>
      <c r="ES242" s="25"/>
      <c r="ET242" s="25"/>
      <c r="EU242" s="25"/>
      <c r="EV242" s="25"/>
      <c r="EW242" s="25"/>
      <c r="EX242" s="25"/>
      <c r="EY242" s="25"/>
      <c r="EZ242" s="25"/>
      <c r="FA242" s="25"/>
      <c r="FB242" s="25"/>
      <c r="FC242" s="25"/>
      <c r="FD242" s="25"/>
      <c r="FE242" s="25"/>
      <c r="FF242" s="25"/>
      <c r="FG242" s="25"/>
      <c r="FH242" s="25"/>
      <c r="FI242" s="25"/>
      <c r="FJ242" s="25"/>
      <c r="FK242" s="25"/>
      <c r="FL242" s="25"/>
      <c r="FM242" s="25"/>
      <c r="FN242" s="25"/>
      <c r="FO242" s="25"/>
      <c r="FP242" s="25"/>
      <c r="FQ242" s="25"/>
      <c r="FR242" s="25"/>
      <c r="FS242" s="25"/>
      <c r="FT242" s="25"/>
      <c r="FU242" s="25"/>
      <c r="FV242" s="25"/>
      <c r="FW242" s="25"/>
      <c r="FX242" s="25"/>
      <c r="FY242" s="25"/>
      <c r="FZ242" s="25"/>
      <c r="GA242" s="25"/>
      <c r="GB242" s="25"/>
      <c r="GC242" s="25"/>
      <c r="GD242" s="25"/>
      <c r="GE242" s="25"/>
      <c r="GF242" s="25"/>
      <c r="GG242" s="25"/>
      <c r="GH242" s="25"/>
      <c r="GI242" s="25"/>
      <c r="GJ242" s="25"/>
      <c r="GK242" s="25"/>
      <c r="GL242" s="25"/>
      <c r="GM242" s="25"/>
      <c r="GN242" s="25"/>
      <c r="GO242" s="25"/>
      <c r="GP242" s="25"/>
      <c r="GQ242" s="25"/>
      <c r="GR242" s="25"/>
      <c r="GS242" s="25"/>
      <c r="GT242" s="25"/>
      <c r="GU242" s="25"/>
    </row>
    <row r="243" spans="1:203" s="20" customFormat="1" ht="16.149999999999999" customHeight="1" x14ac:dyDescent="0.2">
      <c r="C243" s="5" t="s">
        <v>148</v>
      </c>
      <c r="D243" s="5">
        <v>0</v>
      </c>
      <c r="E243" s="18">
        <v>6126</v>
      </c>
      <c r="F243" s="5">
        <f t="shared" si="76"/>
        <v>0</v>
      </c>
      <c r="G243" s="52">
        <v>20051</v>
      </c>
      <c r="H243" s="13">
        <f t="shared" ref="H243:H249" si="78">+G243*0.2</f>
        <v>4010.2000000000003</v>
      </c>
      <c r="I243" s="5">
        <f t="shared" si="77"/>
        <v>0</v>
      </c>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c r="CA243" s="25"/>
      <c r="CB243" s="25"/>
      <c r="CC243" s="25"/>
      <c r="CD243" s="25"/>
      <c r="CE243" s="25"/>
      <c r="CF243" s="25"/>
      <c r="CG243" s="25"/>
      <c r="CH243" s="25"/>
      <c r="CI243" s="25"/>
      <c r="CJ243" s="25"/>
      <c r="CK243" s="25"/>
      <c r="CL243" s="25"/>
      <c r="CM243" s="25"/>
      <c r="CN243" s="25"/>
      <c r="CO243" s="25"/>
      <c r="CP243" s="25"/>
      <c r="CQ243" s="25"/>
      <c r="CR243" s="25"/>
      <c r="CS243" s="25"/>
      <c r="CT243" s="25"/>
      <c r="CU243" s="25"/>
      <c r="CV243" s="25"/>
      <c r="CW243" s="25"/>
      <c r="CX243" s="25"/>
      <c r="CY243" s="25"/>
      <c r="CZ243" s="25"/>
      <c r="DA243" s="25"/>
      <c r="DB243" s="25"/>
      <c r="DC243" s="25"/>
      <c r="DD243" s="25"/>
      <c r="DE243" s="25"/>
      <c r="DF243" s="25"/>
      <c r="DG243" s="25"/>
      <c r="DH243" s="25"/>
      <c r="DI243" s="25"/>
      <c r="DJ243" s="25"/>
      <c r="DK243" s="25"/>
      <c r="DL243" s="25"/>
      <c r="DM243" s="25"/>
      <c r="DN243" s="25"/>
      <c r="DO243" s="25"/>
      <c r="DP243" s="25"/>
      <c r="DQ243" s="25"/>
      <c r="DR243" s="25"/>
      <c r="DS243" s="25"/>
      <c r="DT243" s="25"/>
      <c r="DU243" s="25"/>
      <c r="DV243" s="25"/>
      <c r="DW243" s="25"/>
      <c r="DX243" s="25"/>
      <c r="DY243" s="25"/>
      <c r="DZ243" s="25"/>
      <c r="EA243" s="25"/>
      <c r="EB243" s="25"/>
      <c r="EC243" s="25"/>
      <c r="ED243" s="25"/>
      <c r="EE243" s="25"/>
      <c r="EF243" s="25"/>
      <c r="EG243" s="25"/>
      <c r="EH243" s="25"/>
      <c r="EI243" s="25"/>
      <c r="EJ243" s="25"/>
      <c r="EK243" s="25"/>
      <c r="EL243" s="25"/>
      <c r="EM243" s="25"/>
      <c r="EN243" s="25"/>
      <c r="EO243" s="25"/>
      <c r="EP243" s="25"/>
      <c r="EQ243" s="25"/>
      <c r="ER243" s="25"/>
      <c r="ES243" s="25"/>
      <c r="ET243" s="25"/>
      <c r="EU243" s="25"/>
      <c r="EV243" s="25"/>
      <c r="EW243" s="25"/>
      <c r="EX243" s="25"/>
      <c r="EY243" s="25"/>
      <c r="EZ243" s="25"/>
      <c r="FA243" s="25"/>
      <c r="FB243" s="25"/>
      <c r="FC243" s="25"/>
      <c r="FD243" s="25"/>
      <c r="FE243" s="25"/>
      <c r="FF243" s="25"/>
      <c r="FG243" s="25"/>
      <c r="FH243" s="25"/>
      <c r="FI243" s="25"/>
      <c r="FJ243" s="25"/>
      <c r="FK243" s="25"/>
      <c r="FL243" s="25"/>
      <c r="FM243" s="25"/>
      <c r="FN243" s="25"/>
      <c r="FO243" s="25"/>
      <c r="FP243" s="25"/>
      <c r="FQ243" s="25"/>
      <c r="FR243" s="25"/>
      <c r="FS243" s="25"/>
      <c r="FT243" s="25"/>
      <c r="FU243" s="25"/>
      <c r="FV243" s="25"/>
      <c r="FW243" s="25"/>
      <c r="FX243" s="25"/>
      <c r="FY243" s="25"/>
      <c r="FZ243" s="25"/>
      <c r="GA243" s="25"/>
      <c r="GB243" s="25"/>
      <c r="GC243" s="25"/>
      <c r="GD243" s="25"/>
      <c r="GE243" s="25"/>
      <c r="GF243" s="25"/>
      <c r="GG243" s="25"/>
      <c r="GH243" s="25"/>
      <c r="GI243" s="25"/>
      <c r="GJ243" s="25"/>
      <c r="GK243" s="25"/>
      <c r="GL243" s="25"/>
      <c r="GM243" s="25"/>
      <c r="GN243" s="25"/>
      <c r="GO243" s="25"/>
      <c r="GP243" s="25"/>
      <c r="GQ243" s="25"/>
      <c r="GR243" s="25"/>
      <c r="GS243" s="25"/>
      <c r="GT243" s="25"/>
      <c r="GU243" s="25"/>
    </row>
    <row r="244" spans="1:203" s="20" customFormat="1" ht="16.149999999999999" customHeight="1" x14ac:dyDescent="0.2">
      <c r="C244" s="5" t="s">
        <v>149</v>
      </c>
      <c r="D244" s="5">
        <v>0</v>
      </c>
      <c r="E244" s="18">
        <v>3061</v>
      </c>
      <c r="F244" s="5">
        <f t="shared" si="76"/>
        <v>0</v>
      </c>
      <c r="G244" s="52">
        <v>13925</v>
      </c>
      <c r="H244" s="13">
        <f t="shared" si="78"/>
        <v>2785</v>
      </c>
      <c r="I244" s="5">
        <f t="shared" si="77"/>
        <v>0</v>
      </c>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c r="CA244" s="25"/>
      <c r="CB244" s="25"/>
      <c r="CC244" s="25"/>
      <c r="CD244" s="25"/>
      <c r="CE244" s="25"/>
      <c r="CF244" s="25"/>
      <c r="CG244" s="25"/>
      <c r="CH244" s="25"/>
      <c r="CI244" s="25"/>
      <c r="CJ244" s="25"/>
      <c r="CK244" s="25"/>
      <c r="CL244" s="25"/>
      <c r="CM244" s="25"/>
      <c r="CN244" s="25"/>
      <c r="CO244" s="25"/>
      <c r="CP244" s="25"/>
      <c r="CQ244" s="25"/>
      <c r="CR244" s="25"/>
      <c r="CS244" s="25"/>
      <c r="CT244" s="25"/>
      <c r="CU244" s="25"/>
      <c r="CV244" s="25"/>
      <c r="CW244" s="25"/>
      <c r="CX244" s="25"/>
      <c r="CY244" s="25"/>
      <c r="CZ244" s="25"/>
      <c r="DA244" s="25"/>
      <c r="DB244" s="25"/>
      <c r="DC244" s="25"/>
      <c r="DD244" s="25"/>
      <c r="DE244" s="25"/>
      <c r="DF244" s="25"/>
      <c r="DG244" s="25"/>
      <c r="DH244" s="25"/>
      <c r="DI244" s="25"/>
      <c r="DJ244" s="25"/>
      <c r="DK244" s="25"/>
      <c r="DL244" s="25"/>
      <c r="DM244" s="25"/>
      <c r="DN244" s="25"/>
      <c r="DO244" s="25"/>
      <c r="DP244" s="25"/>
      <c r="DQ244" s="25"/>
      <c r="DR244" s="25"/>
      <c r="DS244" s="25"/>
      <c r="DT244" s="25"/>
      <c r="DU244" s="25"/>
      <c r="DV244" s="25"/>
      <c r="DW244" s="25"/>
      <c r="DX244" s="25"/>
      <c r="DY244" s="25"/>
      <c r="DZ244" s="25"/>
      <c r="EA244" s="25"/>
      <c r="EB244" s="25"/>
      <c r="EC244" s="25"/>
      <c r="ED244" s="25"/>
      <c r="EE244" s="25"/>
      <c r="EF244" s="25"/>
      <c r="EG244" s="25"/>
      <c r="EH244" s="25"/>
      <c r="EI244" s="25"/>
      <c r="EJ244" s="25"/>
      <c r="EK244" s="25"/>
      <c r="EL244" s="25"/>
      <c r="EM244" s="25"/>
      <c r="EN244" s="25"/>
      <c r="EO244" s="25"/>
      <c r="EP244" s="25"/>
      <c r="EQ244" s="25"/>
      <c r="ER244" s="25"/>
      <c r="ES244" s="25"/>
      <c r="ET244" s="25"/>
      <c r="EU244" s="25"/>
      <c r="EV244" s="25"/>
      <c r="EW244" s="25"/>
      <c r="EX244" s="25"/>
      <c r="EY244" s="25"/>
      <c r="EZ244" s="25"/>
      <c r="FA244" s="25"/>
      <c r="FB244" s="25"/>
      <c r="FC244" s="25"/>
      <c r="FD244" s="25"/>
      <c r="FE244" s="25"/>
      <c r="FF244" s="25"/>
      <c r="FG244" s="25"/>
      <c r="FH244" s="25"/>
      <c r="FI244" s="25"/>
      <c r="FJ244" s="25"/>
      <c r="FK244" s="25"/>
      <c r="FL244" s="25"/>
      <c r="FM244" s="25"/>
      <c r="FN244" s="25"/>
      <c r="FO244" s="25"/>
      <c r="FP244" s="25"/>
      <c r="FQ244" s="25"/>
      <c r="FR244" s="25"/>
      <c r="FS244" s="25"/>
      <c r="FT244" s="25"/>
      <c r="FU244" s="25"/>
      <c r="FV244" s="25"/>
      <c r="FW244" s="25"/>
      <c r="FX244" s="25"/>
      <c r="FY244" s="25"/>
      <c r="FZ244" s="25"/>
      <c r="GA244" s="25"/>
      <c r="GB244" s="25"/>
      <c r="GC244" s="25"/>
      <c r="GD244" s="25"/>
      <c r="GE244" s="25"/>
      <c r="GF244" s="25"/>
      <c r="GG244" s="25"/>
      <c r="GH244" s="25"/>
      <c r="GI244" s="25"/>
      <c r="GJ244" s="25"/>
      <c r="GK244" s="25"/>
      <c r="GL244" s="25"/>
      <c r="GM244" s="25"/>
      <c r="GN244" s="25"/>
      <c r="GO244" s="25"/>
      <c r="GP244" s="25"/>
      <c r="GQ244" s="25"/>
      <c r="GR244" s="25"/>
      <c r="GS244" s="25"/>
      <c r="GT244" s="25"/>
      <c r="GU244" s="25"/>
    </row>
    <row r="245" spans="1:203" s="20" customFormat="1" ht="16.149999999999999" customHeight="1" x14ac:dyDescent="0.2">
      <c r="C245" s="5" t="s">
        <v>150</v>
      </c>
      <c r="D245" s="5">
        <v>0</v>
      </c>
      <c r="E245" s="18">
        <v>2509</v>
      </c>
      <c r="F245" s="5">
        <f t="shared" si="76"/>
        <v>0</v>
      </c>
      <c r="G245" s="52">
        <v>10863</v>
      </c>
      <c r="H245" s="13">
        <f t="shared" si="78"/>
        <v>2172.6</v>
      </c>
      <c r="I245" s="5">
        <f t="shared" si="77"/>
        <v>0</v>
      </c>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c r="CA245" s="25"/>
      <c r="CB245" s="25"/>
      <c r="CC245" s="25"/>
      <c r="CD245" s="25"/>
      <c r="CE245" s="25"/>
      <c r="CF245" s="25"/>
      <c r="CG245" s="25"/>
      <c r="CH245" s="25"/>
      <c r="CI245" s="25"/>
      <c r="CJ245" s="25"/>
      <c r="CK245" s="25"/>
      <c r="CL245" s="25"/>
      <c r="CM245" s="25"/>
      <c r="CN245" s="25"/>
      <c r="CO245" s="25"/>
      <c r="CP245" s="25"/>
      <c r="CQ245" s="25"/>
      <c r="CR245" s="25"/>
      <c r="CS245" s="25"/>
      <c r="CT245" s="25"/>
      <c r="CU245" s="25"/>
      <c r="CV245" s="25"/>
      <c r="CW245" s="25"/>
      <c r="CX245" s="25"/>
      <c r="CY245" s="25"/>
      <c r="CZ245" s="25"/>
      <c r="DA245" s="25"/>
      <c r="DB245" s="25"/>
      <c r="DC245" s="25"/>
      <c r="DD245" s="25"/>
      <c r="DE245" s="25"/>
      <c r="DF245" s="25"/>
      <c r="DG245" s="25"/>
      <c r="DH245" s="25"/>
      <c r="DI245" s="25"/>
      <c r="DJ245" s="25"/>
      <c r="DK245" s="25"/>
      <c r="DL245" s="25"/>
      <c r="DM245" s="25"/>
      <c r="DN245" s="25"/>
      <c r="DO245" s="25"/>
      <c r="DP245" s="25"/>
      <c r="DQ245" s="25"/>
      <c r="DR245" s="25"/>
      <c r="DS245" s="25"/>
      <c r="DT245" s="25"/>
      <c r="DU245" s="25"/>
      <c r="DV245" s="25"/>
      <c r="DW245" s="25"/>
      <c r="DX245" s="25"/>
      <c r="DY245" s="25"/>
      <c r="DZ245" s="25"/>
      <c r="EA245" s="25"/>
      <c r="EB245" s="25"/>
      <c r="EC245" s="25"/>
      <c r="ED245" s="25"/>
      <c r="EE245" s="25"/>
      <c r="EF245" s="25"/>
      <c r="EG245" s="25"/>
      <c r="EH245" s="25"/>
      <c r="EI245" s="25"/>
      <c r="EJ245" s="25"/>
      <c r="EK245" s="25"/>
      <c r="EL245" s="25"/>
      <c r="EM245" s="25"/>
      <c r="EN245" s="25"/>
      <c r="EO245" s="25"/>
      <c r="EP245" s="25"/>
      <c r="EQ245" s="25"/>
      <c r="ER245" s="25"/>
      <c r="ES245" s="25"/>
      <c r="ET245" s="25"/>
      <c r="EU245" s="25"/>
      <c r="EV245" s="25"/>
      <c r="EW245" s="25"/>
      <c r="EX245" s="25"/>
      <c r="EY245" s="25"/>
      <c r="EZ245" s="25"/>
      <c r="FA245" s="25"/>
      <c r="FB245" s="25"/>
      <c r="FC245" s="25"/>
      <c r="FD245" s="25"/>
      <c r="FE245" s="25"/>
      <c r="FF245" s="25"/>
      <c r="FG245" s="25"/>
      <c r="FH245" s="25"/>
      <c r="FI245" s="25"/>
      <c r="FJ245" s="25"/>
      <c r="FK245" s="25"/>
      <c r="FL245" s="25"/>
      <c r="FM245" s="25"/>
      <c r="FN245" s="25"/>
      <c r="FO245" s="25"/>
      <c r="FP245" s="25"/>
      <c r="FQ245" s="25"/>
      <c r="FR245" s="25"/>
      <c r="FS245" s="25"/>
      <c r="FT245" s="25"/>
      <c r="FU245" s="25"/>
      <c r="FV245" s="25"/>
      <c r="FW245" s="25"/>
      <c r="FX245" s="25"/>
      <c r="FY245" s="25"/>
      <c r="FZ245" s="25"/>
      <c r="GA245" s="25"/>
      <c r="GB245" s="25"/>
      <c r="GC245" s="25"/>
      <c r="GD245" s="25"/>
      <c r="GE245" s="25"/>
      <c r="GF245" s="25"/>
      <c r="GG245" s="25"/>
      <c r="GH245" s="25"/>
      <c r="GI245" s="25"/>
      <c r="GJ245" s="25"/>
      <c r="GK245" s="25"/>
      <c r="GL245" s="25"/>
      <c r="GM245" s="25"/>
      <c r="GN245" s="25"/>
      <c r="GO245" s="25"/>
      <c r="GP245" s="25"/>
      <c r="GQ245" s="25"/>
      <c r="GR245" s="25"/>
      <c r="GS245" s="25"/>
      <c r="GT245" s="25"/>
      <c r="GU245" s="25"/>
    </row>
    <row r="246" spans="1:203" s="20" customFormat="1" ht="16.149999999999999" customHeight="1" x14ac:dyDescent="0.2">
      <c r="C246" s="5" t="s">
        <v>151</v>
      </c>
      <c r="D246" s="5"/>
      <c r="E246" s="53" t="s">
        <v>152</v>
      </c>
      <c r="F246" s="5"/>
      <c r="G246" s="52">
        <v>8354</v>
      </c>
      <c r="H246" s="13">
        <f t="shared" si="78"/>
        <v>1670.8000000000002</v>
      </c>
      <c r="I246" s="5">
        <f t="shared" si="77"/>
        <v>0</v>
      </c>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c r="CA246" s="25"/>
      <c r="CB246" s="25"/>
      <c r="CC246" s="25"/>
      <c r="CD246" s="25"/>
      <c r="CE246" s="25"/>
      <c r="CF246" s="25"/>
      <c r="CG246" s="25"/>
      <c r="CH246" s="25"/>
      <c r="CI246" s="25"/>
      <c r="CJ246" s="25"/>
      <c r="CK246" s="25"/>
      <c r="CL246" s="25"/>
      <c r="CM246" s="25"/>
      <c r="CN246" s="25"/>
      <c r="CO246" s="25"/>
      <c r="CP246" s="25"/>
      <c r="CQ246" s="25"/>
      <c r="CR246" s="25"/>
      <c r="CS246" s="25"/>
      <c r="CT246" s="25"/>
      <c r="CU246" s="25"/>
      <c r="CV246" s="25"/>
      <c r="CW246" s="25"/>
      <c r="CX246" s="25"/>
      <c r="CY246" s="25"/>
      <c r="CZ246" s="25"/>
      <c r="DA246" s="25"/>
      <c r="DB246" s="25"/>
      <c r="DC246" s="25"/>
      <c r="DD246" s="25"/>
      <c r="DE246" s="25"/>
      <c r="DF246" s="25"/>
      <c r="DG246" s="25"/>
      <c r="DH246" s="25"/>
      <c r="DI246" s="25"/>
      <c r="DJ246" s="25"/>
      <c r="DK246" s="25"/>
      <c r="DL246" s="25"/>
      <c r="DM246" s="25"/>
      <c r="DN246" s="25"/>
      <c r="DO246" s="25"/>
      <c r="DP246" s="25"/>
      <c r="DQ246" s="25"/>
      <c r="DR246" s="25"/>
      <c r="DS246" s="25"/>
      <c r="DT246" s="25"/>
      <c r="DU246" s="25"/>
      <c r="DV246" s="25"/>
      <c r="DW246" s="25"/>
      <c r="DX246" s="25"/>
      <c r="DY246" s="25"/>
      <c r="DZ246" s="25"/>
      <c r="EA246" s="25"/>
      <c r="EB246" s="25"/>
      <c r="EC246" s="25"/>
      <c r="ED246" s="25"/>
      <c r="EE246" s="25"/>
      <c r="EF246" s="25"/>
      <c r="EG246" s="25"/>
      <c r="EH246" s="25"/>
      <c r="EI246" s="25"/>
      <c r="EJ246" s="25"/>
      <c r="EK246" s="25"/>
      <c r="EL246" s="25"/>
      <c r="EM246" s="25"/>
      <c r="EN246" s="25"/>
      <c r="EO246" s="25"/>
      <c r="EP246" s="25"/>
      <c r="EQ246" s="25"/>
      <c r="ER246" s="25"/>
      <c r="ES246" s="25"/>
      <c r="ET246" s="25"/>
      <c r="EU246" s="25"/>
      <c r="EV246" s="25"/>
      <c r="EW246" s="25"/>
      <c r="EX246" s="25"/>
      <c r="EY246" s="25"/>
      <c r="EZ246" s="25"/>
      <c r="FA246" s="25"/>
      <c r="FB246" s="25"/>
      <c r="FC246" s="25"/>
      <c r="FD246" s="25"/>
      <c r="FE246" s="25"/>
      <c r="FF246" s="25"/>
      <c r="FG246" s="25"/>
      <c r="FH246" s="25"/>
      <c r="FI246" s="25"/>
      <c r="FJ246" s="25"/>
      <c r="FK246" s="25"/>
      <c r="FL246" s="25"/>
      <c r="FM246" s="25"/>
      <c r="FN246" s="25"/>
      <c r="FO246" s="25"/>
      <c r="FP246" s="25"/>
      <c r="FQ246" s="25"/>
      <c r="FR246" s="25"/>
      <c r="FS246" s="25"/>
      <c r="FT246" s="25"/>
      <c r="FU246" s="25"/>
      <c r="FV246" s="25"/>
      <c r="FW246" s="25"/>
      <c r="FX246" s="25"/>
      <c r="FY246" s="25"/>
      <c r="FZ246" s="25"/>
      <c r="GA246" s="25"/>
      <c r="GB246" s="25"/>
      <c r="GC246" s="25"/>
      <c r="GD246" s="25"/>
      <c r="GE246" s="25"/>
      <c r="GF246" s="25"/>
      <c r="GG246" s="25"/>
      <c r="GH246" s="25"/>
      <c r="GI246" s="25"/>
      <c r="GJ246" s="25"/>
      <c r="GK246" s="25"/>
      <c r="GL246" s="25"/>
      <c r="GM246" s="25"/>
      <c r="GN246" s="25"/>
      <c r="GO246" s="25"/>
      <c r="GP246" s="25"/>
      <c r="GQ246" s="25"/>
      <c r="GR246" s="25"/>
      <c r="GS246" s="25"/>
      <c r="GT246" s="25"/>
      <c r="GU246" s="25"/>
    </row>
    <row r="247" spans="1:203" s="20" customFormat="1" ht="16.149999999999999" customHeight="1" x14ac:dyDescent="0.2">
      <c r="C247" s="5" t="s">
        <v>153</v>
      </c>
      <c r="D247" s="5">
        <v>0</v>
      </c>
      <c r="E247" s="18">
        <v>2841</v>
      </c>
      <c r="F247" s="5">
        <f t="shared" si="76"/>
        <v>0</v>
      </c>
      <c r="G247" s="52">
        <v>2841</v>
      </c>
      <c r="H247" s="13">
        <f t="shared" si="78"/>
        <v>568.20000000000005</v>
      </c>
      <c r="I247" s="5">
        <f t="shared" si="77"/>
        <v>0</v>
      </c>
      <c r="J247" s="25"/>
      <c r="K247" s="1" t="s">
        <v>154</v>
      </c>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c r="CA247" s="25"/>
      <c r="CB247" s="25"/>
      <c r="CC247" s="25"/>
      <c r="CD247" s="25"/>
      <c r="CE247" s="25"/>
      <c r="CF247" s="25"/>
      <c r="CG247" s="25"/>
      <c r="CH247" s="25"/>
      <c r="CI247" s="25"/>
      <c r="CJ247" s="25"/>
      <c r="CK247" s="25"/>
      <c r="CL247" s="25"/>
      <c r="CM247" s="25"/>
      <c r="CN247" s="25"/>
      <c r="CO247" s="25"/>
      <c r="CP247" s="25"/>
      <c r="CQ247" s="25"/>
      <c r="CR247" s="25"/>
      <c r="CS247" s="25"/>
      <c r="CT247" s="25"/>
      <c r="CU247" s="25"/>
      <c r="CV247" s="25"/>
      <c r="CW247" s="25"/>
      <c r="CX247" s="25"/>
      <c r="CY247" s="25"/>
      <c r="CZ247" s="25"/>
      <c r="DA247" s="25"/>
      <c r="DB247" s="25"/>
      <c r="DC247" s="25"/>
      <c r="DD247" s="25"/>
      <c r="DE247" s="25"/>
      <c r="DF247" s="25"/>
      <c r="DG247" s="25"/>
      <c r="DH247" s="25"/>
      <c r="DI247" s="25"/>
      <c r="DJ247" s="25"/>
      <c r="DK247" s="25"/>
      <c r="DL247" s="25"/>
      <c r="DM247" s="25"/>
      <c r="DN247" s="25"/>
      <c r="DO247" s="25"/>
      <c r="DP247" s="25"/>
      <c r="DQ247" s="25"/>
      <c r="DR247" s="25"/>
      <c r="DS247" s="25"/>
      <c r="DT247" s="25"/>
      <c r="DU247" s="25"/>
      <c r="DV247" s="25"/>
      <c r="DW247" s="25"/>
      <c r="DX247" s="25"/>
      <c r="DY247" s="25"/>
      <c r="DZ247" s="25"/>
      <c r="EA247" s="25"/>
      <c r="EB247" s="25"/>
      <c r="EC247" s="25"/>
      <c r="ED247" s="25"/>
      <c r="EE247" s="25"/>
      <c r="EF247" s="25"/>
      <c r="EG247" s="25"/>
      <c r="EH247" s="25"/>
      <c r="EI247" s="25"/>
      <c r="EJ247" s="25"/>
      <c r="EK247" s="25"/>
      <c r="EL247" s="25"/>
      <c r="EM247" s="25"/>
      <c r="EN247" s="25"/>
      <c r="EO247" s="25"/>
      <c r="EP247" s="25"/>
      <c r="EQ247" s="25"/>
      <c r="ER247" s="25"/>
      <c r="ES247" s="25"/>
      <c r="ET247" s="25"/>
      <c r="EU247" s="25"/>
      <c r="EV247" s="25"/>
      <c r="EW247" s="25"/>
      <c r="EX247" s="25"/>
      <c r="EY247" s="25"/>
      <c r="EZ247" s="25"/>
      <c r="FA247" s="25"/>
      <c r="FB247" s="25"/>
      <c r="FC247" s="25"/>
      <c r="FD247" s="25"/>
      <c r="FE247" s="25"/>
      <c r="FF247" s="25"/>
      <c r="FG247" s="25"/>
      <c r="FH247" s="25"/>
      <c r="FI247" s="25"/>
      <c r="FJ247" s="25"/>
      <c r="FK247" s="25"/>
      <c r="FL247" s="25"/>
      <c r="FM247" s="25"/>
      <c r="FN247" s="25"/>
      <c r="FO247" s="25"/>
      <c r="FP247" s="25"/>
      <c r="FQ247" s="25"/>
      <c r="FR247" s="25"/>
      <c r="FS247" s="25"/>
      <c r="FT247" s="25"/>
      <c r="FU247" s="25"/>
      <c r="FV247" s="25"/>
      <c r="FW247" s="25"/>
      <c r="FX247" s="25"/>
      <c r="FY247" s="25"/>
      <c r="FZ247" s="25"/>
      <c r="GA247" s="25"/>
      <c r="GB247" s="25"/>
      <c r="GC247" s="25"/>
      <c r="GD247" s="25"/>
      <c r="GE247" s="25"/>
      <c r="GF247" s="25"/>
      <c r="GG247" s="25"/>
      <c r="GH247" s="25"/>
      <c r="GI247" s="25"/>
      <c r="GJ247" s="25"/>
      <c r="GK247" s="25"/>
      <c r="GL247" s="25"/>
      <c r="GM247" s="25"/>
      <c r="GN247" s="25"/>
      <c r="GO247" s="25"/>
      <c r="GP247" s="25"/>
      <c r="GQ247" s="25"/>
      <c r="GR247" s="25"/>
      <c r="GS247" s="25"/>
      <c r="GT247" s="25"/>
      <c r="GU247" s="25"/>
    </row>
    <row r="248" spans="1:203" s="20" customFormat="1" ht="16.149999999999999" customHeight="1" x14ac:dyDescent="0.2">
      <c r="C248" s="5" t="s">
        <v>155</v>
      </c>
      <c r="D248" s="5">
        <v>0</v>
      </c>
      <c r="E248" s="18">
        <v>1281</v>
      </c>
      <c r="F248" s="5">
        <f t="shared" si="76"/>
        <v>0</v>
      </c>
      <c r="G248" s="52">
        <v>1281</v>
      </c>
      <c r="H248" s="13">
        <f t="shared" si="78"/>
        <v>256.2</v>
      </c>
      <c r="I248" s="5">
        <f t="shared" si="77"/>
        <v>0</v>
      </c>
      <c r="J248" s="25"/>
      <c r="K248" s="1" t="s">
        <v>156</v>
      </c>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c r="CA248" s="25"/>
      <c r="CB248" s="25"/>
      <c r="CC248" s="25"/>
      <c r="CD248" s="25"/>
      <c r="CE248" s="25"/>
      <c r="CF248" s="25"/>
      <c r="CG248" s="25"/>
      <c r="CH248" s="25"/>
      <c r="CI248" s="25"/>
      <c r="CJ248" s="25"/>
      <c r="CK248" s="25"/>
      <c r="CL248" s="25"/>
      <c r="CM248" s="25"/>
      <c r="CN248" s="25"/>
      <c r="CO248" s="25"/>
      <c r="CP248" s="25"/>
      <c r="CQ248" s="25"/>
      <c r="CR248" s="25"/>
      <c r="CS248" s="25"/>
      <c r="CT248" s="25"/>
      <c r="CU248" s="25"/>
      <c r="CV248" s="25"/>
      <c r="CW248" s="25"/>
      <c r="CX248" s="25"/>
      <c r="CY248" s="25"/>
      <c r="CZ248" s="25"/>
      <c r="DA248" s="25"/>
      <c r="DB248" s="25"/>
      <c r="DC248" s="25"/>
      <c r="DD248" s="25"/>
      <c r="DE248" s="25"/>
      <c r="DF248" s="25"/>
      <c r="DG248" s="25"/>
      <c r="DH248" s="25"/>
      <c r="DI248" s="25"/>
      <c r="DJ248" s="25"/>
      <c r="DK248" s="25"/>
      <c r="DL248" s="25"/>
      <c r="DM248" s="25"/>
      <c r="DN248" s="25"/>
      <c r="DO248" s="25"/>
      <c r="DP248" s="25"/>
      <c r="DQ248" s="25"/>
      <c r="DR248" s="25"/>
      <c r="DS248" s="25"/>
      <c r="DT248" s="25"/>
      <c r="DU248" s="25"/>
      <c r="DV248" s="25"/>
      <c r="DW248" s="25"/>
      <c r="DX248" s="25"/>
      <c r="DY248" s="25"/>
      <c r="DZ248" s="25"/>
      <c r="EA248" s="25"/>
      <c r="EB248" s="25"/>
      <c r="EC248" s="25"/>
      <c r="ED248" s="25"/>
      <c r="EE248" s="25"/>
      <c r="EF248" s="25"/>
      <c r="EG248" s="25"/>
      <c r="EH248" s="25"/>
      <c r="EI248" s="25"/>
      <c r="EJ248" s="25"/>
      <c r="EK248" s="25"/>
      <c r="EL248" s="25"/>
      <c r="EM248" s="25"/>
      <c r="EN248" s="25"/>
      <c r="EO248" s="25"/>
      <c r="EP248" s="25"/>
      <c r="EQ248" s="25"/>
      <c r="ER248" s="25"/>
      <c r="ES248" s="25"/>
      <c r="ET248" s="25"/>
      <c r="EU248" s="25"/>
      <c r="EV248" s="25"/>
      <c r="EW248" s="25"/>
      <c r="EX248" s="25"/>
      <c r="EY248" s="25"/>
      <c r="EZ248" s="25"/>
      <c r="FA248" s="25"/>
      <c r="FB248" s="25"/>
      <c r="FC248" s="25"/>
      <c r="FD248" s="25"/>
      <c r="FE248" s="25"/>
      <c r="FF248" s="25"/>
      <c r="FG248" s="25"/>
      <c r="FH248" s="25"/>
      <c r="FI248" s="25"/>
      <c r="FJ248" s="25"/>
      <c r="FK248" s="25"/>
      <c r="FL248" s="25"/>
      <c r="FM248" s="25"/>
      <c r="FN248" s="25"/>
      <c r="FO248" s="25"/>
      <c r="FP248" s="25"/>
      <c r="FQ248" s="25"/>
      <c r="FR248" s="25"/>
      <c r="FS248" s="25"/>
      <c r="FT248" s="25"/>
      <c r="FU248" s="25"/>
      <c r="FV248" s="25"/>
      <c r="FW248" s="25"/>
      <c r="FX248" s="25"/>
      <c r="FY248" s="25"/>
      <c r="FZ248" s="25"/>
      <c r="GA248" s="25"/>
      <c r="GB248" s="25"/>
      <c r="GC248" s="25"/>
      <c r="GD248" s="25"/>
      <c r="GE248" s="25"/>
      <c r="GF248" s="25"/>
      <c r="GG248" s="25"/>
      <c r="GH248" s="25"/>
      <c r="GI248" s="25"/>
      <c r="GJ248" s="25"/>
      <c r="GK248" s="25"/>
      <c r="GL248" s="25"/>
      <c r="GM248" s="25"/>
      <c r="GN248" s="25"/>
      <c r="GO248" s="25"/>
      <c r="GP248" s="25"/>
      <c r="GQ248" s="25"/>
      <c r="GR248" s="25"/>
      <c r="GS248" s="25"/>
      <c r="GT248" s="25"/>
      <c r="GU248" s="25"/>
    </row>
    <row r="249" spans="1:203" s="20" customFormat="1" ht="16.149999999999999" customHeight="1" x14ac:dyDescent="0.2">
      <c r="C249" s="5" t="s">
        <v>157</v>
      </c>
      <c r="D249" s="5">
        <v>0</v>
      </c>
      <c r="E249" s="18">
        <v>836</v>
      </c>
      <c r="F249" s="5">
        <f t="shared" si="76"/>
        <v>0</v>
      </c>
      <c r="G249" s="52">
        <v>836</v>
      </c>
      <c r="H249" s="13">
        <f t="shared" si="78"/>
        <v>167.20000000000002</v>
      </c>
      <c r="I249" s="5">
        <f t="shared" si="77"/>
        <v>0</v>
      </c>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c r="CA249" s="25"/>
      <c r="CB249" s="25"/>
      <c r="CC249" s="25"/>
      <c r="CD249" s="25"/>
      <c r="CE249" s="25"/>
      <c r="CF249" s="25"/>
      <c r="CG249" s="25"/>
      <c r="CH249" s="25"/>
      <c r="CI249" s="25"/>
      <c r="CJ249" s="25"/>
      <c r="CK249" s="25"/>
      <c r="CL249" s="25"/>
      <c r="CM249" s="25"/>
      <c r="CN249" s="25"/>
      <c r="CO249" s="25"/>
      <c r="CP249" s="25"/>
      <c r="CQ249" s="25"/>
      <c r="CR249" s="25"/>
      <c r="CS249" s="25"/>
      <c r="CT249" s="25"/>
      <c r="CU249" s="25"/>
      <c r="CV249" s="25"/>
      <c r="CW249" s="25"/>
      <c r="CX249" s="25"/>
      <c r="CY249" s="25"/>
      <c r="CZ249" s="25"/>
      <c r="DA249" s="25"/>
      <c r="DB249" s="25"/>
      <c r="DC249" s="25"/>
      <c r="DD249" s="25"/>
      <c r="DE249" s="25"/>
      <c r="DF249" s="25"/>
      <c r="DG249" s="25"/>
      <c r="DH249" s="25"/>
      <c r="DI249" s="25"/>
      <c r="DJ249" s="25"/>
      <c r="DK249" s="25"/>
      <c r="DL249" s="25"/>
      <c r="DM249" s="25"/>
      <c r="DN249" s="25"/>
      <c r="DO249" s="25"/>
      <c r="DP249" s="25"/>
      <c r="DQ249" s="25"/>
      <c r="DR249" s="25"/>
      <c r="DS249" s="25"/>
      <c r="DT249" s="25"/>
      <c r="DU249" s="25"/>
      <c r="DV249" s="25"/>
      <c r="DW249" s="25"/>
      <c r="DX249" s="25"/>
      <c r="DY249" s="25"/>
      <c r="DZ249" s="25"/>
      <c r="EA249" s="25"/>
      <c r="EB249" s="25"/>
      <c r="EC249" s="25"/>
      <c r="ED249" s="25"/>
      <c r="EE249" s="25"/>
      <c r="EF249" s="25"/>
      <c r="EG249" s="25"/>
      <c r="EH249" s="25"/>
      <c r="EI249" s="25"/>
      <c r="EJ249" s="25"/>
      <c r="EK249" s="25"/>
      <c r="EL249" s="25"/>
      <c r="EM249" s="25"/>
      <c r="EN249" s="25"/>
      <c r="EO249" s="25"/>
      <c r="EP249" s="25"/>
      <c r="EQ249" s="25"/>
      <c r="ER249" s="25"/>
      <c r="ES249" s="25"/>
      <c r="ET249" s="25"/>
      <c r="EU249" s="25"/>
      <c r="EV249" s="25"/>
      <c r="EW249" s="25"/>
      <c r="EX249" s="25"/>
      <c r="EY249" s="25"/>
      <c r="EZ249" s="25"/>
      <c r="FA249" s="25"/>
      <c r="FB249" s="25"/>
      <c r="FC249" s="25"/>
      <c r="FD249" s="25"/>
      <c r="FE249" s="25"/>
      <c r="FF249" s="25"/>
      <c r="FG249" s="25"/>
      <c r="FH249" s="25"/>
      <c r="FI249" s="25"/>
      <c r="FJ249" s="25"/>
      <c r="FK249" s="25"/>
      <c r="FL249" s="25"/>
      <c r="FM249" s="25"/>
      <c r="FN249" s="25"/>
      <c r="FO249" s="25"/>
      <c r="FP249" s="25"/>
      <c r="FQ249" s="25"/>
      <c r="FR249" s="25"/>
      <c r="FS249" s="25"/>
      <c r="FT249" s="25"/>
      <c r="FU249" s="25"/>
      <c r="FV249" s="25"/>
      <c r="FW249" s="25"/>
      <c r="FX249" s="25"/>
      <c r="FY249" s="25"/>
      <c r="FZ249" s="25"/>
      <c r="GA249" s="25"/>
      <c r="GB249" s="25"/>
      <c r="GC249" s="25"/>
      <c r="GD249" s="25"/>
      <c r="GE249" s="25"/>
      <c r="GF249" s="25"/>
      <c r="GG249" s="25"/>
      <c r="GH249" s="25"/>
      <c r="GI249" s="25"/>
      <c r="GJ249" s="25"/>
      <c r="GK249" s="25"/>
      <c r="GL249" s="25"/>
      <c r="GM249" s="25"/>
      <c r="GN249" s="25"/>
      <c r="GO249" s="25"/>
      <c r="GP249" s="25"/>
      <c r="GQ249" s="25"/>
      <c r="GR249" s="25"/>
      <c r="GS249" s="25"/>
      <c r="GT249" s="25"/>
      <c r="GU249" s="25"/>
    </row>
    <row r="250" spans="1:203" s="20" customFormat="1" ht="16.149999999999999" customHeight="1" x14ac:dyDescent="0.2">
      <c r="E250" s="29"/>
      <c r="F250" s="20">
        <f>SUM(F242:F249)</f>
        <v>0</v>
      </c>
      <c r="H250" s="29"/>
      <c r="I250" s="20">
        <f>SUM(I242:I249)</f>
        <v>0</v>
      </c>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c r="CA250" s="25"/>
      <c r="CB250" s="25"/>
      <c r="CC250" s="25"/>
      <c r="CD250" s="25"/>
      <c r="CE250" s="25"/>
      <c r="CF250" s="25"/>
      <c r="CG250" s="25"/>
      <c r="CH250" s="25"/>
      <c r="CI250" s="25"/>
      <c r="CJ250" s="25"/>
      <c r="CK250" s="25"/>
      <c r="CL250" s="25"/>
      <c r="CM250" s="25"/>
      <c r="CN250" s="25"/>
      <c r="CO250" s="25"/>
      <c r="CP250" s="25"/>
      <c r="CQ250" s="25"/>
      <c r="CR250" s="25"/>
      <c r="CS250" s="25"/>
      <c r="CT250" s="25"/>
      <c r="CU250" s="25"/>
      <c r="CV250" s="25"/>
      <c r="CW250" s="25"/>
      <c r="CX250" s="25"/>
      <c r="CY250" s="25"/>
      <c r="CZ250" s="25"/>
      <c r="DA250" s="25"/>
      <c r="DB250" s="25"/>
      <c r="DC250" s="25"/>
      <c r="DD250" s="25"/>
      <c r="DE250" s="25"/>
      <c r="DF250" s="25"/>
      <c r="DG250" s="25"/>
      <c r="DH250" s="25"/>
      <c r="DI250" s="25"/>
      <c r="DJ250" s="25"/>
      <c r="DK250" s="25"/>
      <c r="DL250" s="25"/>
      <c r="DM250" s="25"/>
      <c r="DN250" s="25"/>
      <c r="DO250" s="25"/>
      <c r="DP250" s="25"/>
      <c r="DQ250" s="25"/>
      <c r="DR250" s="25"/>
      <c r="DS250" s="25"/>
      <c r="DT250" s="25"/>
      <c r="DU250" s="25"/>
      <c r="DV250" s="25"/>
      <c r="DW250" s="25"/>
      <c r="DX250" s="25"/>
      <c r="DY250" s="25"/>
      <c r="DZ250" s="25"/>
      <c r="EA250" s="25"/>
      <c r="EB250" s="25"/>
      <c r="EC250" s="25"/>
      <c r="ED250" s="25"/>
      <c r="EE250" s="25"/>
      <c r="EF250" s="25"/>
      <c r="EG250" s="25"/>
      <c r="EH250" s="25"/>
      <c r="EI250" s="25"/>
      <c r="EJ250" s="25"/>
      <c r="EK250" s="25"/>
      <c r="EL250" s="25"/>
      <c r="EM250" s="25"/>
      <c r="EN250" s="25"/>
      <c r="EO250" s="25"/>
      <c r="EP250" s="25"/>
      <c r="EQ250" s="25"/>
      <c r="ER250" s="25"/>
      <c r="ES250" s="25"/>
      <c r="ET250" s="25"/>
      <c r="EU250" s="25"/>
      <c r="EV250" s="25"/>
      <c r="EW250" s="25"/>
      <c r="EX250" s="25"/>
      <c r="EY250" s="25"/>
      <c r="EZ250" s="25"/>
      <c r="FA250" s="25"/>
      <c r="FB250" s="25"/>
      <c r="FC250" s="25"/>
      <c r="FD250" s="25"/>
      <c r="FE250" s="25"/>
      <c r="FF250" s="25"/>
      <c r="FG250" s="25"/>
      <c r="FH250" s="25"/>
      <c r="FI250" s="25"/>
      <c r="FJ250" s="25"/>
      <c r="FK250" s="25"/>
      <c r="FL250" s="25"/>
      <c r="FM250" s="25"/>
      <c r="FN250" s="25"/>
      <c r="FO250" s="25"/>
      <c r="FP250" s="25"/>
      <c r="FQ250" s="25"/>
      <c r="FR250" s="25"/>
      <c r="FS250" s="25"/>
      <c r="FT250" s="25"/>
      <c r="FU250" s="25"/>
      <c r="FV250" s="25"/>
      <c r="FW250" s="25"/>
      <c r="FX250" s="25"/>
      <c r="FY250" s="25"/>
      <c r="FZ250" s="25"/>
      <c r="GA250" s="25"/>
      <c r="GB250" s="25"/>
      <c r="GC250" s="25"/>
      <c r="GD250" s="25"/>
      <c r="GE250" s="25"/>
      <c r="GF250" s="25"/>
      <c r="GG250" s="25"/>
      <c r="GH250" s="25"/>
      <c r="GI250" s="25"/>
      <c r="GJ250" s="25"/>
      <c r="GK250" s="25"/>
      <c r="GL250" s="25"/>
      <c r="GM250" s="25"/>
      <c r="GN250" s="25"/>
      <c r="GO250" s="25"/>
      <c r="GP250" s="25"/>
      <c r="GQ250" s="25"/>
      <c r="GR250" s="25"/>
      <c r="GS250" s="25"/>
      <c r="GT250" s="25"/>
      <c r="GU250" s="25"/>
    </row>
    <row r="251" spans="1:203" s="20" customFormat="1" ht="16.149999999999999" customHeight="1" x14ac:dyDescent="0.2">
      <c r="E251" s="29"/>
      <c r="H251" s="29"/>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c r="CA251" s="25"/>
      <c r="CB251" s="25"/>
      <c r="CC251" s="25"/>
      <c r="CD251" s="25"/>
      <c r="CE251" s="25"/>
      <c r="CF251" s="25"/>
      <c r="CG251" s="25"/>
      <c r="CH251" s="25"/>
      <c r="CI251" s="25"/>
      <c r="CJ251" s="25"/>
      <c r="CK251" s="25"/>
      <c r="CL251" s="25"/>
      <c r="CM251" s="25"/>
      <c r="CN251" s="25"/>
      <c r="CO251" s="25"/>
      <c r="CP251" s="25"/>
      <c r="CQ251" s="25"/>
      <c r="CR251" s="25"/>
      <c r="CS251" s="25"/>
      <c r="CT251" s="25"/>
      <c r="CU251" s="25"/>
      <c r="CV251" s="25"/>
      <c r="CW251" s="25"/>
      <c r="CX251" s="25"/>
      <c r="CY251" s="25"/>
      <c r="CZ251" s="25"/>
      <c r="DA251" s="25"/>
      <c r="DB251" s="25"/>
      <c r="DC251" s="25"/>
      <c r="DD251" s="25"/>
      <c r="DE251" s="25"/>
      <c r="DF251" s="25"/>
      <c r="DG251" s="25"/>
      <c r="DH251" s="25"/>
      <c r="DI251" s="25"/>
      <c r="DJ251" s="25"/>
      <c r="DK251" s="25"/>
      <c r="DL251" s="25"/>
      <c r="DM251" s="25"/>
      <c r="DN251" s="25"/>
      <c r="DO251" s="25"/>
      <c r="DP251" s="25"/>
      <c r="DQ251" s="25"/>
      <c r="DR251" s="25"/>
      <c r="DS251" s="25"/>
      <c r="DT251" s="25"/>
      <c r="DU251" s="25"/>
      <c r="DV251" s="25"/>
      <c r="DW251" s="25"/>
      <c r="DX251" s="25"/>
      <c r="DY251" s="25"/>
      <c r="DZ251" s="25"/>
      <c r="EA251" s="25"/>
      <c r="EB251" s="25"/>
      <c r="EC251" s="25"/>
      <c r="ED251" s="25"/>
      <c r="EE251" s="25"/>
      <c r="EF251" s="25"/>
      <c r="EG251" s="25"/>
      <c r="EH251" s="25"/>
      <c r="EI251" s="25"/>
      <c r="EJ251" s="25"/>
      <c r="EK251" s="25"/>
      <c r="EL251" s="25"/>
      <c r="EM251" s="25"/>
      <c r="EN251" s="25"/>
      <c r="EO251" s="25"/>
      <c r="EP251" s="25"/>
      <c r="EQ251" s="25"/>
      <c r="ER251" s="25"/>
      <c r="ES251" s="25"/>
      <c r="ET251" s="25"/>
      <c r="EU251" s="25"/>
      <c r="EV251" s="25"/>
      <c r="EW251" s="25"/>
      <c r="EX251" s="25"/>
      <c r="EY251" s="25"/>
      <c r="EZ251" s="25"/>
      <c r="FA251" s="25"/>
      <c r="FB251" s="25"/>
      <c r="FC251" s="25"/>
      <c r="FD251" s="25"/>
      <c r="FE251" s="25"/>
      <c r="FF251" s="25"/>
      <c r="FG251" s="25"/>
      <c r="FH251" s="25"/>
      <c r="FI251" s="25"/>
      <c r="FJ251" s="25"/>
      <c r="FK251" s="25"/>
      <c r="FL251" s="25"/>
      <c r="FM251" s="25"/>
      <c r="FN251" s="25"/>
      <c r="FO251" s="25"/>
      <c r="FP251" s="25"/>
      <c r="FQ251" s="25"/>
      <c r="FR251" s="25"/>
      <c r="FS251" s="25"/>
      <c r="FT251" s="25"/>
      <c r="FU251" s="25"/>
      <c r="FV251" s="25"/>
      <c r="FW251" s="25"/>
      <c r="FX251" s="25"/>
      <c r="FY251" s="25"/>
      <c r="FZ251" s="25"/>
      <c r="GA251" s="25"/>
      <c r="GB251" s="25"/>
      <c r="GC251" s="25"/>
      <c r="GD251" s="25"/>
      <c r="GE251" s="25"/>
      <c r="GF251" s="25"/>
      <c r="GG251" s="25"/>
      <c r="GH251" s="25"/>
      <c r="GI251" s="25"/>
      <c r="GJ251" s="25"/>
      <c r="GK251" s="25"/>
      <c r="GL251" s="25"/>
      <c r="GM251" s="25"/>
      <c r="GN251" s="25"/>
      <c r="GO251" s="25"/>
      <c r="GP251" s="25"/>
      <c r="GQ251" s="25"/>
      <c r="GR251" s="25"/>
      <c r="GS251" s="25"/>
      <c r="GT251" s="25"/>
      <c r="GU251" s="25"/>
    </row>
    <row r="252" spans="1:203" s="20" customFormat="1" ht="16.149999999999999" customHeight="1" x14ac:dyDescent="0.2">
      <c r="A252" s="5"/>
      <c r="B252" s="5"/>
      <c r="C252" s="12" t="s">
        <v>158</v>
      </c>
      <c r="D252" s="4" t="s">
        <v>76</v>
      </c>
      <c r="E252" s="4" t="s">
        <v>77</v>
      </c>
      <c r="F252" s="15" t="s">
        <v>23</v>
      </c>
      <c r="G252" s="5"/>
      <c r="H252" s="16"/>
      <c r="I252" s="1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c r="CA252" s="25"/>
      <c r="CB252" s="25"/>
      <c r="CC252" s="25"/>
      <c r="CD252" s="25"/>
      <c r="CE252" s="25"/>
      <c r="CF252" s="25"/>
      <c r="CG252" s="25"/>
      <c r="CH252" s="25"/>
      <c r="CI252" s="25"/>
      <c r="CJ252" s="25"/>
      <c r="CK252" s="25"/>
      <c r="CL252" s="25"/>
      <c r="CM252" s="25"/>
      <c r="CN252" s="25"/>
      <c r="CO252" s="25"/>
      <c r="CP252" s="25"/>
      <c r="CQ252" s="25"/>
      <c r="CR252" s="25"/>
      <c r="CS252" s="25"/>
      <c r="CT252" s="25"/>
      <c r="CU252" s="25"/>
      <c r="CV252" s="25"/>
      <c r="CW252" s="25"/>
      <c r="CX252" s="25"/>
      <c r="CY252" s="25"/>
      <c r="CZ252" s="25"/>
      <c r="DA252" s="25"/>
      <c r="DB252" s="25"/>
      <c r="DC252" s="25"/>
      <c r="DD252" s="25"/>
      <c r="DE252" s="25"/>
      <c r="DF252" s="25"/>
      <c r="DG252" s="25"/>
      <c r="DH252" s="25"/>
      <c r="DI252" s="25"/>
      <c r="DJ252" s="25"/>
      <c r="DK252" s="25"/>
      <c r="DL252" s="25"/>
      <c r="DM252" s="25"/>
      <c r="DN252" s="25"/>
      <c r="DO252" s="25"/>
      <c r="DP252" s="25"/>
      <c r="DQ252" s="25"/>
      <c r="DR252" s="25"/>
      <c r="DS252" s="25"/>
      <c r="DT252" s="25"/>
      <c r="DU252" s="25"/>
      <c r="DV252" s="25"/>
      <c r="DW252" s="25"/>
      <c r="DX252" s="25"/>
      <c r="DY252" s="25"/>
      <c r="DZ252" s="25"/>
      <c r="EA252" s="25"/>
      <c r="EB252" s="25"/>
      <c r="EC252" s="25"/>
      <c r="ED252" s="25"/>
      <c r="EE252" s="25"/>
      <c r="EF252" s="25"/>
      <c r="EG252" s="25"/>
      <c r="EH252" s="25"/>
      <c r="EI252" s="25"/>
      <c r="EJ252" s="25"/>
      <c r="EK252" s="25"/>
      <c r="EL252" s="25"/>
      <c r="EM252" s="25"/>
      <c r="EN252" s="25"/>
      <c r="EO252" s="25"/>
      <c r="EP252" s="25"/>
      <c r="EQ252" s="25"/>
      <c r="ER252" s="25"/>
      <c r="ES252" s="25"/>
      <c r="ET252" s="25"/>
      <c r="EU252" s="25"/>
      <c r="EV252" s="25"/>
      <c r="EW252" s="25"/>
      <c r="EX252" s="25"/>
      <c r="EY252" s="25"/>
      <c r="EZ252" s="25"/>
      <c r="FA252" s="25"/>
      <c r="FB252" s="25"/>
      <c r="FC252" s="25"/>
      <c r="FD252" s="25"/>
      <c r="FE252" s="25"/>
      <c r="FF252" s="25"/>
      <c r="FG252" s="25"/>
      <c r="FH252" s="25"/>
      <c r="FI252" s="25"/>
      <c r="FJ252" s="25"/>
      <c r="FK252" s="25"/>
      <c r="FL252" s="25"/>
      <c r="FM252" s="25"/>
      <c r="FN252" s="25"/>
      <c r="FO252" s="25"/>
      <c r="FP252" s="25"/>
      <c r="FQ252" s="25"/>
      <c r="FR252" s="25"/>
      <c r="FS252" s="25"/>
      <c r="FT252" s="25"/>
      <c r="FU252" s="25"/>
      <c r="FV252" s="25"/>
      <c r="FW252" s="25"/>
      <c r="FX252" s="25"/>
      <c r="FY252" s="25"/>
      <c r="FZ252" s="25"/>
      <c r="GA252" s="25"/>
      <c r="GB252" s="25"/>
      <c r="GC252" s="25"/>
      <c r="GD252" s="25"/>
      <c r="GE252" s="25"/>
      <c r="GF252" s="25"/>
      <c r="GG252" s="25"/>
      <c r="GH252" s="25"/>
      <c r="GI252" s="25"/>
      <c r="GJ252" s="25"/>
      <c r="GK252" s="25"/>
      <c r="GL252" s="25"/>
      <c r="GM252" s="25"/>
      <c r="GN252" s="25"/>
      <c r="GO252" s="25"/>
      <c r="GP252" s="25"/>
      <c r="GQ252" s="25"/>
      <c r="GR252" s="25"/>
      <c r="GS252" s="25"/>
      <c r="GT252" s="25"/>
      <c r="GU252" s="25"/>
    </row>
    <row r="253" spans="1:203" s="20" customFormat="1" ht="16.149999999999999" customHeight="1" x14ac:dyDescent="0.2">
      <c r="A253" s="14" t="s">
        <v>3</v>
      </c>
      <c r="B253" s="5" t="s">
        <v>4</v>
      </c>
      <c r="C253" s="5" t="s">
        <v>159</v>
      </c>
      <c r="D253" s="5">
        <v>0</v>
      </c>
      <c r="E253" s="18">
        <v>2228</v>
      </c>
      <c r="F253" s="5">
        <f>+D253*E253</f>
        <v>0</v>
      </c>
      <c r="G253" s="5"/>
      <c r="H253" s="13"/>
      <c r="I253" s="5"/>
      <c r="J253" s="25"/>
      <c r="K253" s="50" t="s">
        <v>137</v>
      </c>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c r="CA253" s="25"/>
      <c r="CB253" s="25"/>
      <c r="CC253" s="25"/>
      <c r="CD253" s="25"/>
      <c r="CE253" s="25"/>
      <c r="CF253" s="25"/>
      <c r="CG253" s="25"/>
      <c r="CH253" s="25"/>
      <c r="CI253" s="25"/>
      <c r="CJ253" s="25"/>
      <c r="CK253" s="25"/>
      <c r="CL253" s="25"/>
      <c r="CM253" s="25"/>
      <c r="CN253" s="25"/>
      <c r="CO253" s="25"/>
      <c r="CP253" s="25"/>
      <c r="CQ253" s="25"/>
      <c r="CR253" s="25"/>
      <c r="CS253" s="25"/>
      <c r="CT253" s="25"/>
      <c r="CU253" s="25"/>
      <c r="CV253" s="25"/>
      <c r="CW253" s="25"/>
      <c r="CX253" s="25"/>
      <c r="CY253" s="25"/>
      <c r="CZ253" s="25"/>
      <c r="DA253" s="25"/>
      <c r="DB253" s="25"/>
      <c r="DC253" s="25"/>
      <c r="DD253" s="25"/>
      <c r="DE253" s="25"/>
      <c r="DF253" s="25"/>
      <c r="DG253" s="25"/>
      <c r="DH253" s="25"/>
      <c r="DI253" s="25"/>
      <c r="DJ253" s="25"/>
      <c r="DK253" s="25"/>
      <c r="DL253" s="25"/>
      <c r="DM253" s="25"/>
      <c r="DN253" s="25"/>
      <c r="DO253" s="25"/>
      <c r="DP253" s="25"/>
      <c r="DQ253" s="25"/>
      <c r="DR253" s="25"/>
      <c r="DS253" s="25"/>
      <c r="DT253" s="25"/>
      <c r="DU253" s="25"/>
      <c r="DV253" s="25"/>
      <c r="DW253" s="25"/>
      <c r="DX253" s="25"/>
      <c r="DY253" s="25"/>
      <c r="DZ253" s="25"/>
      <c r="EA253" s="25"/>
      <c r="EB253" s="25"/>
      <c r="EC253" s="25"/>
      <c r="ED253" s="25"/>
      <c r="EE253" s="25"/>
      <c r="EF253" s="25"/>
      <c r="EG253" s="25"/>
      <c r="EH253" s="25"/>
      <c r="EI253" s="25"/>
      <c r="EJ253" s="25"/>
      <c r="EK253" s="25"/>
      <c r="EL253" s="25"/>
      <c r="EM253" s="25"/>
      <c r="EN253" s="25"/>
      <c r="EO253" s="25"/>
      <c r="EP253" s="25"/>
      <c r="EQ253" s="25"/>
      <c r="ER253" s="25"/>
      <c r="ES253" s="25"/>
      <c r="ET253" s="25"/>
      <c r="EU253" s="25"/>
      <c r="EV253" s="25"/>
      <c r="EW253" s="25"/>
      <c r="EX253" s="25"/>
      <c r="EY253" s="25"/>
      <c r="EZ253" s="25"/>
      <c r="FA253" s="25"/>
      <c r="FB253" s="25"/>
      <c r="FC253" s="25"/>
      <c r="FD253" s="25"/>
      <c r="FE253" s="25"/>
      <c r="FF253" s="25"/>
      <c r="FG253" s="25"/>
      <c r="FH253" s="25"/>
      <c r="FI253" s="25"/>
      <c r="FJ253" s="25"/>
      <c r="FK253" s="25"/>
      <c r="FL253" s="25"/>
      <c r="FM253" s="25"/>
      <c r="FN253" s="25"/>
      <c r="FO253" s="25"/>
      <c r="FP253" s="25"/>
      <c r="FQ253" s="25"/>
      <c r="FR253" s="25"/>
      <c r="FS253" s="25"/>
      <c r="FT253" s="25"/>
      <c r="FU253" s="25"/>
      <c r="FV253" s="25"/>
      <c r="FW253" s="25"/>
      <c r="FX253" s="25"/>
      <c r="FY253" s="25"/>
      <c r="FZ253" s="25"/>
      <c r="GA253" s="25"/>
      <c r="GB253" s="25"/>
      <c r="GC253" s="25"/>
      <c r="GD253" s="25"/>
      <c r="GE253" s="25"/>
      <c r="GF253" s="25"/>
      <c r="GG253" s="25"/>
      <c r="GH253" s="25"/>
      <c r="GI253" s="25"/>
      <c r="GJ253" s="25"/>
      <c r="GK253" s="25"/>
      <c r="GL253" s="25"/>
      <c r="GM253" s="25"/>
      <c r="GN253" s="25"/>
      <c r="GO253" s="25"/>
      <c r="GP253" s="25"/>
      <c r="GQ253" s="25"/>
      <c r="GR253" s="25"/>
      <c r="GS253" s="25"/>
      <c r="GT253" s="25"/>
      <c r="GU253" s="25"/>
    </row>
    <row r="254" spans="1:203" s="20" customFormat="1" ht="16.149999999999999" customHeight="1" x14ac:dyDescent="0.2">
      <c r="A254" s="14" t="s">
        <v>5</v>
      </c>
      <c r="B254" s="5" t="s">
        <v>6</v>
      </c>
      <c r="C254" s="5" t="s">
        <v>160</v>
      </c>
      <c r="D254" s="5">
        <v>0</v>
      </c>
      <c r="E254" s="18">
        <v>1616</v>
      </c>
      <c r="F254" s="5">
        <f t="shared" ref="F254:F260" si="79">+D254*E254</f>
        <v>0</v>
      </c>
      <c r="G254" s="5"/>
      <c r="H254" s="13"/>
      <c r="I254" s="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c r="CA254" s="25"/>
      <c r="CB254" s="25"/>
      <c r="CC254" s="25"/>
      <c r="CD254" s="25"/>
      <c r="CE254" s="25"/>
      <c r="CF254" s="25"/>
      <c r="CG254" s="25"/>
      <c r="CH254" s="25"/>
      <c r="CI254" s="25"/>
      <c r="CJ254" s="25"/>
      <c r="CK254" s="25"/>
      <c r="CL254" s="25"/>
      <c r="CM254" s="25"/>
      <c r="CN254" s="25"/>
      <c r="CO254" s="25"/>
      <c r="CP254" s="25"/>
      <c r="CQ254" s="25"/>
      <c r="CR254" s="25"/>
      <c r="CS254" s="25"/>
      <c r="CT254" s="25"/>
      <c r="CU254" s="25"/>
      <c r="CV254" s="25"/>
      <c r="CW254" s="25"/>
      <c r="CX254" s="25"/>
      <c r="CY254" s="25"/>
      <c r="CZ254" s="25"/>
      <c r="DA254" s="25"/>
      <c r="DB254" s="25"/>
      <c r="DC254" s="25"/>
      <c r="DD254" s="25"/>
      <c r="DE254" s="25"/>
      <c r="DF254" s="25"/>
      <c r="DG254" s="25"/>
      <c r="DH254" s="25"/>
      <c r="DI254" s="25"/>
      <c r="DJ254" s="25"/>
      <c r="DK254" s="25"/>
      <c r="DL254" s="25"/>
      <c r="DM254" s="25"/>
      <c r="DN254" s="25"/>
      <c r="DO254" s="25"/>
      <c r="DP254" s="25"/>
      <c r="DQ254" s="25"/>
      <c r="DR254" s="25"/>
      <c r="DS254" s="25"/>
      <c r="DT254" s="25"/>
      <c r="DU254" s="25"/>
      <c r="DV254" s="25"/>
      <c r="DW254" s="25"/>
      <c r="DX254" s="25"/>
      <c r="DY254" s="25"/>
      <c r="DZ254" s="25"/>
      <c r="EA254" s="25"/>
      <c r="EB254" s="25"/>
      <c r="EC254" s="25"/>
      <c r="ED254" s="25"/>
      <c r="EE254" s="25"/>
      <c r="EF254" s="25"/>
      <c r="EG254" s="25"/>
      <c r="EH254" s="25"/>
      <c r="EI254" s="25"/>
      <c r="EJ254" s="25"/>
      <c r="EK254" s="25"/>
      <c r="EL254" s="25"/>
      <c r="EM254" s="25"/>
      <c r="EN254" s="25"/>
      <c r="EO254" s="25"/>
      <c r="EP254" s="25"/>
      <c r="EQ254" s="25"/>
      <c r="ER254" s="25"/>
      <c r="ES254" s="25"/>
      <c r="ET254" s="25"/>
      <c r="EU254" s="25"/>
      <c r="EV254" s="25"/>
      <c r="EW254" s="25"/>
      <c r="EX254" s="25"/>
      <c r="EY254" s="25"/>
      <c r="EZ254" s="25"/>
      <c r="FA254" s="25"/>
      <c r="FB254" s="25"/>
      <c r="FC254" s="25"/>
      <c r="FD254" s="25"/>
      <c r="FE254" s="25"/>
      <c r="FF254" s="25"/>
      <c r="FG254" s="25"/>
      <c r="FH254" s="25"/>
      <c r="FI254" s="25"/>
      <c r="FJ254" s="25"/>
      <c r="FK254" s="25"/>
      <c r="FL254" s="25"/>
      <c r="FM254" s="25"/>
      <c r="FN254" s="25"/>
      <c r="FO254" s="25"/>
      <c r="FP254" s="25"/>
      <c r="FQ254" s="25"/>
      <c r="FR254" s="25"/>
      <c r="FS254" s="25"/>
      <c r="FT254" s="25"/>
      <c r="FU254" s="25"/>
      <c r="FV254" s="25"/>
      <c r="FW254" s="25"/>
      <c r="FX254" s="25"/>
      <c r="FY254" s="25"/>
      <c r="FZ254" s="25"/>
      <c r="GA254" s="25"/>
      <c r="GB254" s="25"/>
      <c r="GC254" s="25"/>
      <c r="GD254" s="25"/>
      <c r="GE254" s="25"/>
      <c r="GF254" s="25"/>
      <c r="GG254" s="25"/>
      <c r="GH254" s="25"/>
      <c r="GI254" s="25"/>
      <c r="GJ254" s="25"/>
      <c r="GK254" s="25"/>
      <c r="GL254" s="25"/>
      <c r="GM254" s="25"/>
      <c r="GN254" s="25"/>
      <c r="GO254" s="25"/>
      <c r="GP254" s="25"/>
      <c r="GQ254" s="25"/>
      <c r="GR254" s="25"/>
      <c r="GS254" s="25"/>
      <c r="GT254" s="25"/>
      <c r="GU254" s="25"/>
    </row>
    <row r="255" spans="1:203" s="20" customFormat="1" ht="16.149999999999999" customHeight="1" x14ac:dyDescent="0.2">
      <c r="A255" s="14" t="s">
        <v>7</v>
      </c>
      <c r="B255" s="5" t="s">
        <v>8</v>
      </c>
      <c r="C255" s="5" t="s">
        <v>161</v>
      </c>
      <c r="D255" s="5">
        <v>0</v>
      </c>
      <c r="E255" s="18">
        <v>1036</v>
      </c>
      <c r="F255" s="5">
        <f t="shared" si="79"/>
        <v>0</v>
      </c>
      <c r="G255" s="5"/>
      <c r="H255" s="13"/>
      <c r="I255" s="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c r="CA255" s="25"/>
      <c r="CB255" s="25"/>
      <c r="CC255" s="25"/>
      <c r="CD255" s="25"/>
      <c r="CE255" s="25"/>
      <c r="CF255" s="25"/>
      <c r="CG255" s="25"/>
      <c r="CH255" s="25"/>
      <c r="CI255" s="25"/>
      <c r="CJ255" s="25"/>
      <c r="CK255" s="25"/>
      <c r="CL255" s="25"/>
      <c r="CM255" s="25"/>
      <c r="CN255" s="25"/>
      <c r="CO255" s="25"/>
      <c r="CP255" s="25"/>
      <c r="CQ255" s="25"/>
      <c r="CR255" s="25"/>
      <c r="CS255" s="25"/>
      <c r="CT255" s="25"/>
      <c r="CU255" s="25"/>
      <c r="CV255" s="25"/>
      <c r="CW255" s="25"/>
      <c r="CX255" s="25"/>
      <c r="CY255" s="25"/>
      <c r="CZ255" s="25"/>
      <c r="DA255" s="25"/>
      <c r="DB255" s="25"/>
      <c r="DC255" s="25"/>
      <c r="DD255" s="25"/>
      <c r="DE255" s="25"/>
      <c r="DF255" s="25"/>
      <c r="DG255" s="25"/>
      <c r="DH255" s="25"/>
      <c r="DI255" s="25"/>
      <c r="DJ255" s="25"/>
      <c r="DK255" s="25"/>
      <c r="DL255" s="25"/>
      <c r="DM255" s="25"/>
      <c r="DN255" s="25"/>
      <c r="DO255" s="25"/>
      <c r="DP255" s="25"/>
      <c r="DQ255" s="25"/>
      <c r="DR255" s="25"/>
      <c r="DS255" s="25"/>
      <c r="DT255" s="25"/>
      <c r="DU255" s="25"/>
      <c r="DV255" s="25"/>
      <c r="DW255" s="25"/>
      <c r="DX255" s="25"/>
      <c r="DY255" s="25"/>
      <c r="DZ255" s="25"/>
      <c r="EA255" s="25"/>
      <c r="EB255" s="25"/>
      <c r="EC255" s="25"/>
      <c r="ED255" s="25"/>
      <c r="EE255" s="25"/>
      <c r="EF255" s="25"/>
      <c r="EG255" s="25"/>
      <c r="EH255" s="25"/>
      <c r="EI255" s="25"/>
      <c r="EJ255" s="25"/>
      <c r="EK255" s="25"/>
      <c r="EL255" s="25"/>
      <c r="EM255" s="25"/>
      <c r="EN255" s="25"/>
      <c r="EO255" s="25"/>
      <c r="EP255" s="25"/>
      <c r="EQ255" s="25"/>
      <c r="ER255" s="25"/>
      <c r="ES255" s="25"/>
      <c r="ET255" s="25"/>
      <c r="EU255" s="25"/>
      <c r="EV255" s="25"/>
      <c r="EW255" s="25"/>
      <c r="EX255" s="25"/>
      <c r="EY255" s="25"/>
      <c r="EZ255" s="25"/>
      <c r="FA255" s="25"/>
      <c r="FB255" s="25"/>
      <c r="FC255" s="25"/>
      <c r="FD255" s="25"/>
      <c r="FE255" s="25"/>
      <c r="FF255" s="25"/>
      <c r="FG255" s="25"/>
      <c r="FH255" s="25"/>
      <c r="FI255" s="25"/>
      <c r="FJ255" s="25"/>
      <c r="FK255" s="25"/>
      <c r="FL255" s="25"/>
      <c r="FM255" s="25"/>
      <c r="FN255" s="25"/>
      <c r="FO255" s="25"/>
      <c r="FP255" s="25"/>
      <c r="FQ255" s="25"/>
      <c r="FR255" s="25"/>
      <c r="FS255" s="25"/>
      <c r="FT255" s="25"/>
      <c r="FU255" s="25"/>
      <c r="FV255" s="25"/>
      <c r="FW255" s="25"/>
      <c r="FX255" s="25"/>
      <c r="FY255" s="25"/>
      <c r="FZ255" s="25"/>
      <c r="GA255" s="25"/>
      <c r="GB255" s="25"/>
      <c r="GC255" s="25"/>
      <c r="GD255" s="25"/>
      <c r="GE255" s="25"/>
      <c r="GF255" s="25"/>
      <c r="GG255" s="25"/>
      <c r="GH255" s="25"/>
      <c r="GI255" s="25"/>
      <c r="GJ255" s="25"/>
      <c r="GK255" s="25"/>
      <c r="GL255" s="25"/>
      <c r="GM255" s="25"/>
      <c r="GN255" s="25"/>
      <c r="GO255" s="25"/>
      <c r="GP255" s="25"/>
      <c r="GQ255" s="25"/>
      <c r="GR255" s="25"/>
      <c r="GS255" s="25"/>
      <c r="GT255" s="25"/>
      <c r="GU255" s="25"/>
    </row>
    <row r="256" spans="1:203" s="20" customFormat="1" ht="16.149999999999999" customHeight="1" x14ac:dyDescent="0.2">
      <c r="A256" s="14" t="s">
        <v>9</v>
      </c>
      <c r="B256" s="5" t="s">
        <v>10</v>
      </c>
      <c r="C256" s="5" t="s">
        <v>162</v>
      </c>
      <c r="D256" s="5">
        <v>0</v>
      </c>
      <c r="E256" s="18">
        <v>690</v>
      </c>
      <c r="F256" s="5">
        <f t="shared" si="79"/>
        <v>0</v>
      </c>
      <c r="G256" s="5"/>
      <c r="H256" s="13"/>
      <c r="I256" s="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c r="CA256" s="25"/>
      <c r="CB256" s="25"/>
      <c r="CC256" s="25"/>
      <c r="CD256" s="25"/>
      <c r="CE256" s="25"/>
      <c r="CF256" s="25"/>
      <c r="CG256" s="25"/>
      <c r="CH256" s="25"/>
      <c r="CI256" s="25"/>
      <c r="CJ256" s="25"/>
      <c r="CK256" s="25"/>
      <c r="CL256" s="25"/>
      <c r="CM256" s="25"/>
      <c r="CN256" s="25"/>
      <c r="CO256" s="25"/>
      <c r="CP256" s="25"/>
      <c r="CQ256" s="25"/>
      <c r="CR256" s="25"/>
      <c r="CS256" s="25"/>
      <c r="CT256" s="25"/>
      <c r="CU256" s="25"/>
      <c r="CV256" s="25"/>
      <c r="CW256" s="25"/>
      <c r="CX256" s="25"/>
      <c r="CY256" s="25"/>
      <c r="CZ256" s="25"/>
      <c r="DA256" s="25"/>
      <c r="DB256" s="25"/>
      <c r="DC256" s="25"/>
      <c r="DD256" s="25"/>
      <c r="DE256" s="25"/>
      <c r="DF256" s="25"/>
      <c r="DG256" s="25"/>
      <c r="DH256" s="25"/>
      <c r="DI256" s="25"/>
      <c r="DJ256" s="25"/>
      <c r="DK256" s="25"/>
      <c r="DL256" s="25"/>
      <c r="DM256" s="25"/>
      <c r="DN256" s="25"/>
      <c r="DO256" s="25"/>
      <c r="DP256" s="25"/>
      <c r="DQ256" s="25"/>
      <c r="DR256" s="25"/>
      <c r="DS256" s="25"/>
      <c r="DT256" s="25"/>
      <c r="DU256" s="25"/>
      <c r="DV256" s="25"/>
      <c r="DW256" s="25"/>
      <c r="DX256" s="25"/>
      <c r="DY256" s="25"/>
      <c r="DZ256" s="25"/>
      <c r="EA256" s="25"/>
      <c r="EB256" s="25"/>
      <c r="EC256" s="25"/>
      <c r="ED256" s="25"/>
      <c r="EE256" s="25"/>
      <c r="EF256" s="25"/>
      <c r="EG256" s="25"/>
      <c r="EH256" s="25"/>
      <c r="EI256" s="25"/>
      <c r="EJ256" s="25"/>
      <c r="EK256" s="25"/>
      <c r="EL256" s="25"/>
      <c r="EM256" s="25"/>
      <c r="EN256" s="25"/>
      <c r="EO256" s="25"/>
      <c r="EP256" s="25"/>
      <c r="EQ256" s="25"/>
      <c r="ER256" s="25"/>
      <c r="ES256" s="25"/>
      <c r="ET256" s="25"/>
      <c r="EU256" s="25"/>
      <c r="EV256" s="25"/>
      <c r="EW256" s="25"/>
      <c r="EX256" s="25"/>
      <c r="EY256" s="25"/>
      <c r="EZ256" s="25"/>
      <c r="FA256" s="25"/>
      <c r="FB256" s="25"/>
      <c r="FC256" s="25"/>
      <c r="FD256" s="25"/>
      <c r="FE256" s="25"/>
      <c r="FF256" s="25"/>
      <c r="FG256" s="25"/>
      <c r="FH256" s="25"/>
      <c r="FI256" s="25"/>
      <c r="FJ256" s="25"/>
      <c r="FK256" s="25"/>
      <c r="FL256" s="25"/>
      <c r="FM256" s="25"/>
      <c r="FN256" s="25"/>
      <c r="FO256" s="25"/>
      <c r="FP256" s="25"/>
      <c r="FQ256" s="25"/>
      <c r="FR256" s="25"/>
      <c r="FS256" s="25"/>
      <c r="FT256" s="25"/>
      <c r="FU256" s="25"/>
      <c r="FV256" s="25"/>
      <c r="FW256" s="25"/>
      <c r="FX256" s="25"/>
      <c r="FY256" s="25"/>
      <c r="FZ256" s="25"/>
      <c r="GA256" s="25"/>
      <c r="GB256" s="25"/>
      <c r="GC256" s="25"/>
      <c r="GD256" s="25"/>
      <c r="GE256" s="25"/>
      <c r="GF256" s="25"/>
      <c r="GG256" s="25"/>
      <c r="GH256" s="25"/>
      <c r="GI256" s="25"/>
      <c r="GJ256" s="25"/>
      <c r="GK256" s="25"/>
      <c r="GL256" s="25"/>
      <c r="GM256" s="25"/>
      <c r="GN256" s="25"/>
      <c r="GO256" s="25"/>
      <c r="GP256" s="25"/>
      <c r="GQ256" s="25"/>
      <c r="GR256" s="25"/>
      <c r="GS256" s="25"/>
      <c r="GT256" s="25"/>
      <c r="GU256" s="25"/>
    </row>
    <row r="257" spans="1:203" s="20" customFormat="1" ht="16.149999999999999" customHeight="1" x14ac:dyDescent="0.2">
      <c r="A257" s="14" t="s">
        <v>11</v>
      </c>
      <c r="B257" s="5" t="s">
        <v>12</v>
      </c>
      <c r="C257" s="5" t="s">
        <v>163</v>
      </c>
      <c r="D257" s="5">
        <v>0</v>
      </c>
      <c r="E257" s="18">
        <v>446</v>
      </c>
      <c r="F257" s="5">
        <f t="shared" si="79"/>
        <v>0</v>
      </c>
      <c r="G257" s="5"/>
      <c r="H257" s="13"/>
      <c r="I257" s="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c r="CA257" s="25"/>
      <c r="CB257" s="25"/>
      <c r="CC257" s="25"/>
      <c r="CD257" s="25"/>
      <c r="CE257" s="25"/>
      <c r="CF257" s="25"/>
      <c r="CG257" s="25"/>
      <c r="CH257" s="25"/>
      <c r="CI257" s="25"/>
      <c r="CJ257" s="25"/>
      <c r="CK257" s="25"/>
      <c r="CL257" s="25"/>
      <c r="CM257" s="25"/>
      <c r="CN257" s="25"/>
      <c r="CO257" s="25"/>
      <c r="CP257" s="25"/>
      <c r="CQ257" s="25"/>
      <c r="CR257" s="25"/>
      <c r="CS257" s="25"/>
      <c r="CT257" s="25"/>
      <c r="CU257" s="25"/>
      <c r="CV257" s="25"/>
      <c r="CW257" s="25"/>
      <c r="CX257" s="25"/>
      <c r="CY257" s="25"/>
      <c r="CZ257" s="25"/>
      <c r="DA257" s="25"/>
      <c r="DB257" s="25"/>
      <c r="DC257" s="25"/>
      <c r="DD257" s="25"/>
      <c r="DE257" s="25"/>
      <c r="DF257" s="25"/>
      <c r="DG257" s="25"/>
      <c r="DH257" s="25"/>
      <c r="DI257" s="25"/>
      <c r="DJ257" s="25"/>
      <c r="DK257" s="25"/>
      <c r="DL257" s="25"/>
      <c r="DM257" s="25"/>
      <c r="DN257" s="25"/>
      <c r="DO257" s="25"/>
      <c r="DP257" s="25"/>
      <c r="DQ257" s="25"/>
      <c r="DR257" s="25"/>
      <c r="DS257" s="25"/>
      <c r="DT257" s="25"/>
      <c r="DU257" s="25"/>
      <c r="DV257" s="25"/>
      <c r="DW257" s="25"/>
      <c r="DX257" s="25"/>
      <c r="DY257" s="25"/>
      <c r="DZ257" s="25"/>
      <c r="EA257" s="25"/>
      <c r="EB257" s="25"/>
      <c r="EC257" s="25"/>
      <c r="ED257" s="25"/>
      <c r="EE257" s="25"/>
      <c r="EF257" s="25"/>
      <c r="EG257" s="25"/>
      <c r="EH257" s="25"/>
      <c r="EI257" s="25"/>
      <c r="EJ257" s="25"/>
      <c r="EK257" s="25"/>
      <c r="EL257" s="25"/>
      <c r="EM257" s="25"/>
      <c r="EN257" s="25"/>
      <c r="EO257" s="25"/>
      <c r="EP257" s="25"/>
      <c r="EQ257" s="25"/>
      <c r="ER257" s="25"/>
      <c r="ES257" s="25"/>
      <c r="ET257" s="25"/>
      <c r="EU257" s="25"/>
      <c r="EV257" s="25"/>
      <c r="EW257" s="25"/>
      <c r="EX257" s="25"/>
      <c r="EY257" s="25"/>
      <c r="EZ257" s="25"/>
      <c r="FA257" s="25"/>
      <c r="FB257" s="25"/>
      <c r="FC257" s="25"/>
      <c r="FD257" s="25"/>
      <c r="FE257" s="25"/>
      <c r="FF257" s="25"/>
      <c r="FG257" s="25"/>
      <c r="FH257" s="25"/>
      <c r="FI257" s="25"/>
      <c r="FJ257" s="25"/>
      <c r="FK257" s="25"/>
      <c r="FL257" s="25"/>
      <c r="FM257" s="25"/>
      <c r="FN257" s="25"/>
      <c r="FO257" s="25"/>
      <c r="FP257" s="25"/>
      <c r="FQ257" s="25"/>
      <c r="FR257" s="25"/>
      <c r="FS257" s="25"/>
      <c r="FT257" s="25"/>
      <c r="FU257" s="25"/>
      <c r="FV257" s="25"/>
      <c r="FW257" s="25"/>
      <c r="FX257" s="25"/>
      <c r="FY257" s="25"/>
      <c r="FZ257" s="25"/>
      <c r="GA257" s="25"/>
      <c r="GB257" s="25"/>
      <c r="GC257" s="25"/>
      <c r="GD257" s="25"/>
      <c r="GE257" s="25"/>
      <c r="GF257" s="25"/>
      <c r="GG257" s="25"/>
      <c r="GH257" s="25"/>
      <c r="GI257" s="25"/>
      <c r="GJ257" s="25"/>
      <c r="GK257" s="25"/>
      <c r="GL257" s="25"/>
      <c r="GM257" s="25"/>
      <c r="GN257" s="25"/>
      <c r="GO257" s="25"/>
      <c r="GP257" s="25"/>
      <c r="GQ257" s="25"/>
      <c r="GR257" s="25"/>
      <c r="GS257" s="25"/>
      <c r="GT257" s="25"/>
      <c r="GU257" s="25"/>
    </row>
    <row r="258" spans="1:203" s="20" customFormat="1" ht="16.149999999999999" customHeight="1" x14ac:dyDescent="0.2">
      <c r="A258" s="5"/>
      <c r="B258" s="5"/>
      <c r="C258" s="5" t="s">
        <v>142</v>
      </c>
      <c r="D258" s="5">
        <v>0</v>
      </c>
      <c r="E258" s="18">
        <v>195</v>
      </c>
      <c r="F258" s="5">
        <f t="shared" si="79"/>
        <v>0</v>
      </c>
      <c r="G258" s="5"/>
      <c r="H258" s="13"/>
      <c r="I258" s="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c r="CA258" s="25"/>
      <c r="CB258" s="25"/>
      <c r="CC258" s="25"/>
      <c r="CD258" s="25"/>
      <c r="CE258" s="25"/>
      <c r="CF258" s="25"/>
      <c r="CG258" s="25"/>
      <c r="CH258" s="25"/>
      <c r="CI258" s="25"/>
      <c r="CJ258" s="25"/>
      <c r="CK258" s="25"/>
      <c r="CL258" s="25"/>
      <c r="CM258" s="25"/>
      <c r="CN258" s="25"/>
      <c r="CO258" s="25"/>
      <c r="CP258" s="25"/>
      <c r="CQ258" s="25"/>
      <c r="CR258" s="25"/>
      <c r="CS258" s="25"/>
      <c r="CT258" s="25"/>
      <c r="CU258" s="25"/>
      <c r="CV258" s="25"/>
      <c r="CW258" s="25"/>
      <c r="CX258" s="25"/>
      <c r="CY258" s="25"/>
      <c r="CZ258" s="25"/>
      <c r="DA258" s="25"/>
      <c r="DB258" s="25"/>
      <c r="DC258" s="25"/>
      <c r="DD258" s="25"/>
      <c r="DE258" s="25"/>
      <c r="DF258" s="25"/>
      <c r="DG258" s="25"/>
      <c r="DH258" s="25"/>
      <c r="DI258" s="25"/>
      <c r="DJ258" s="25"/>
      <c r="DK258" s="25"/>
      <c r="DL258" s="25"/>
      <c r="DM258" s="25"/>
      <c r="DN258" s="25"/>
      <c r="DO258" s="25"/>
      <c r="DP258" s="25"/>
      <c r="DQ258" s="25"/>
      <c r="DR258" s="25"/>
      <c r="DS258" s="25"/>
      <c r="DT258" s="25"/>
      <c r="DU258" s="25"/>
      <c r="DV258" s="25"/>
      <c r="DW258" s="25"/>
      <c r="DX258" s="25"/>
      <c r="DY258" s="25"/>
      <c r="DZ258" s="25"/>
      <c r="EA258" s="25"/>
      <c r="EB258" s="25"/>
      <c r="EC258" s="25"/>
      <c r="ED258" s="25"/>
      <c r="EE258" s="25"/>
      <c r="EF258" s="25"/>
      <c r="EG258" s="25"/>
      <c r="EH258" s="25"/>
      <c r="EI258" s="25"/>
      <c r="EJ258" s="25"/>
      <c r="EK258" s="25"/>
      <c r="EL258" s="25"/>
      <c r="EM258" s="25"/>
      <c r="EN258" s="25"/>
      <c r="EO258" s="25"/>
      <c r="EP258" s="25"/>
      <c r="EQ258" s="25"/>
      <c r="ER258" s="25"/>
      <c r="ES258" s="25"/>
      <c r="ET258" s="25"/>
      <c r="EU258" s="25"/>
      <c r="EV258" s="25"/>
      <c r="EW258" s="25"/>
      <c r="EX258" s="25"/>
      <c r="EY258" s="25"/>
      <c r="EZ258" s="25"/>
      <c r="FA258" s="25"/>
      <c r="FB258" s="25"/>
      <c r="FC258" s="25"/>
      <c r="FD258" s="25"/>
      <c r="FE258" s="25"/>
      <c r="FF258" s="25"/>
      <c r="FG258" s="25"/>
      <c r="FH258" s="25"/>
      <c r="FI258" s="25"/>
      <c r="FJ258" s="25"/>
      <c r="FK258" s="25"/>
      <c r="FL258" s="25"/>
      <c r="FM258" s="25"/>
      <c r="FN258" s="25"/>
      <c r="FO258" s="25"/>
      <c r="FP258" s="25"/>
      <c r="FQ258" s="25"/>
      <c r="FR258" s="25"/>
      <c r="FS258" s="25"/>
      <c r="FT258" s="25"/>
      <c r="FU258" s="25"/>
      <c r="FV258" s="25"/>
      <c r="FW258" s="25"/>
      <c r="FX258" s="25"/>
      <c r="FY258" s="25"/>
      <c r="FZ258" s="25"/>
      <c r="GA258" s="25"/>
      <c r="GB258" s="25"/>
      <c r="GC258" s="25"/>
      <c r="GD258" s="25"/>
      <c r="GE258" s="25"/>
      <c r="GF258" s="25"/>
      <c r="GG258" s="25"/>
      <c r="GH258" s="25"/>
      <c r="GI258" s="25"/>
      <c r="GJ258" s="25"/>
      <c r="GK258" s="25"/>
      <c r="GL258" s="25"/>
      <c r="GM258" s="25"/>
      <c r="GN258" s="25"/>
      <c r="GO258" s="25"/>
      <c r="GP258" s="25"/>
      <c r="GQ258" s="25"/>
      <c r="GR258" s="25"/>
      <c r="GS258" s="25"/>
      <c r="GT258" s="25"/>
      <c r="GU258" s="25"/>
    </row>
    <row r="259" spans="1:203" s="20" customFormat="1" ht="16.149999999999999" customHeight="1" x14ac:dyDescent="0.2">
      <c r="A259" s="5"/>
      <c r="B259" s="5"/>
      <c r="C259" s="5" t="s">
        <v>143</v>
      </c>
      <c r="D259" s="5">
        <v>0</v>
      </c>
      <c r="E259" s="18">
        <v>96</v>
      </c>
      <c r="F259" s="5">
        <f t="shared" si="79"/>
        <v>0</v>
      </c>
      <c r="G259" s="5"/>
      <c r="H259" s="13"/>
      <c r="I259" s="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c r="CA259" s="25"/>
      <c r="CB259" s="25"/>
      <c r="CC259" s="25"/>
      <c r="CD259" s="25"/>
      <c r="CE259" s="25"/>
      <c r="CF259" s="25"/>
      <c r="CG259" s="25"/>
      <c r="CH259" s="25"/>
      <c r="CI259" s="25"/>
      <c r="CJ259" s="25"/>
      <c r="CK259" s="25"/>
      <c r="CL259" s="25"/>
      <c r="CM259" s="25"/>
      <c r="CN259" s="25"/>
      <c r="CO259" s="25"/>
      <c r="CP259" s="25"/>
      <c r="CQ259" s="25"/>
      <c r="CR259" s="25"/>
      <c r="CS259" s="25"/>
      <c r="CT259" s="25"/>
      <c r="CU259" s="25"/>
      <c r="CV259" s="25"/>
      <c r="CW259" s="25"/>
      <c r="CX259" s="25"/>
      <c r="CY259" s="25"/>
      <c r="CZ259" s="25"/>
      <c r="DA259" s="25"/>
      <c r="DB259" s="25"/>
      <c r="DC259" s="25"/>
      <c r="DD259" s="25"/>
      <c r="DE259" s="25"/>
      <c r="DF259" s="25"/>
      <c r="DG259" s="25"/>
      <c r="DH259" s="25"/>
      <c r="DI259" s="25"/>
      <c r="DJ259" s="25"/>
      <c r="DK259" s="25"/>
      <c r="DL259" s="25"/>
      <c r="DM259" s="25"/>
      <c r="DN259" s="25"/>
      <c r="DO259" s="25"/>
      <c r="DP259" s="25"/>
      <c r="DQ259" s="25"/>
      <c r="DR259" s="25"/>
      <c r="DS259" s="25"/>
      <c r="DT259" s="25"/>
      <c r="DU259" s="25"/>
      <c r="DV259" s="25"/>
      <c r="DW259" s="25"/>
      <c r="DX259" s="25"/>
      <c r="DY259" s="25"/>
      <c r="DZ259" s="25"/>
      <c r="EA259" s="25"/>
      <c r="EB259" s="25"/>
      <c r="EC259" s="25"/>
      <c r="ED259" s="25"/>
      <c r="EE259" s="25"/>
      <c r="EF259" s="25"/>
      <c r="EG259" s="25"/>
      <c r="EH259" s="25"/>
      <c r="EI259" s="25"/>
      <c r="EJ259" s="25"/>
      <c r="EK259" s="25"/>
      <c r="EL259" s="25"/>
      <c r="EM259" s="25"/>
      <c r="EN259" s="25"/>
      <c r="EO259" s="25"/>
      <c r="EP259" s="25"/>
      <c r="EQ259" s="25"/>
      <c r="ER259" s="25"/>
      <c r="ES259" s="25"/>
      <c r="ET259" s="25"/>
      <c r="EU259" s="25"/>
      <c r="EV259" s="25"/>
      <c r="EW259" s="25"/>
      <c r="EX259" s="25"/>
      <c r="EY259" s="25"/>
      <c r="EZ259" s="25"/>
      <c r="FA259" s="25"/>
      <c r="FB259" s="25"/>
      <c r="FC259" s="25"/>
      <c r="FD259" s="25"/>
      <c r="FE259" s="25"/>
      <c r="FF259" s="25"/>
      <c r="FG259" s="25"/>
      <c r="FH259" s="25"/>
      <c r="FI259" s="25"/>
      <c r="FJ259" s="25"/>
      <c r="FK259" s="25"/>
      <c r="FL259" s="25"/>
      <c r="FM259" s="25"/>
      <c r="FN259" s="25"/>
      <c r="FO259" s="25"/>
      <c r="FP259" s="25"/>
      <c r="FQ259" s="25"/>
      <c r="FR259" s="25"/>
      <c r="FS259" s="25"/>
      <c r="FT259" s="25"/>
      <c r="FU259" s="25"/>
      <c r="FV259" s="25"/>
      <c r="FW259" s="25"/>
      <c r="FX259" s="25"/>
      <c r="FY259" s="25"/>
      <c r="FZ259" s="25"/>
      <c r="GA259" s="25"/>
      <c r="GB259" s="25"/>
      <c r="GC259" s="25"/>
      <c r="GD259" s="25"/>
      <c r="GE259" s="25"/>
      <c r="GF259" s="25"/>
      <c r="GG259" s="25"/>
      <c r="GH259" s="25"/>
      <c r="GI259" s="25"/>
      <c r="GJ259" s="25"/>
      <c r="GK259" s="25"/>
      <c r="GL259" s="25"/>
      <c r="GM259" s="25"/>
      <c r="GN259" s="25"/>
      <c r="GO259" s="25"/>
      <c r="GP259" s="25"/>
      <c r="GQ259" s="25"/>
      <c r="GR259" s="25"/>
      <c r="GS259" s="25"/>
      <c r="GT259" s="25"/>
      <c r="GU259" s="25"/>
    </row>
    <row r="260" spans="1:203" s="20" customFormat="1" ht="16.149999999999999" customHeight="1" x14ac:dyDescent="0.2">
      <c r="A260" s="5"/>
      <c r="B260" s="5"/>
      <c r="C260" s="5" t="s">
        <v>144</v>
      </c>
      <c r="D260" s="5">
        <v>0</v>
      </c>
      <c r="E260" s="18">
        <v>39</v>
      </c>
      <c r="F260" s="5">
        <f t="shared" si="79"/>
        <v>0</v>
      </c>
      <c r="G260" s="5"/>
      <c r="H260" s="13"/>
      <c r="I260" s="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c r="CA260" s="25"/>
      <c r="CB260" s="25"/>
      <c r="CC260" s="25"/>
      <c r="CD260" s="25"/>
      <c r="CE260" s="25"/>
      <c r="CF260" s="25"/>
      <c r="CG260" s="25"/>
      <c r="CH260" s="25"/>
      <c r="CI260" s="25"/>
      <c r="CJ260" s="25"/>
      <c r="CK260" s="25"/>
      <c r="CL260" s="25"/>
      <c r="CM260" s="25"/>
      <c r="CN260" s="25"/>
      <c r="CO260" s="25"/>
      <c r="CP260" s="25"/>
      <c r="CQ260" s="25"/>
      <c r="CR260" s="25"/>
      <c r="CS260" s="25"/>
      <c r="CT260" s="25"/>
      <c r="CU260" s="25"/>
      <c r="CV260" s="25"/>
      <c r="CW260" s="25"/>
      <c r="CX260" s="25"/>
      <c r="CY260" s="25"/>
      <c r="CZ260" s="25"/>
      <c r="DA260" s="25"/>
      <c r="DB260" s="25"/>
      <c r="DC260" s="25"/>
      <c r="DD260" s="25"/>
      <c r="DE260" s="25"/>
      <c r="DF260" s="25"/>
      <c r="DG260" s="25"/>
      <c r="DH260" s="25"/>
      <c r="DI260" s="25"/>
      <c r="DJ260" s="25"/>
      <c r="DK260" s="25"/>
      <c r="DL260" s="25"/>
      <c r="DM260" s="25"/>
      <c r="DN260" s="25"/>
      <c r="DO260" s="25"/>
      <c r="DP260" s="25"/>
      <c r="DQ260" s="25"/>
      <c r="DR260" s="25"/>
      <c r="DS260" s="25"/>
      <c r="DT260" s="25"/>
      <c r="DU260" s="25"/>
      <c r="DV260" s="25"/>
      <c r="DW260" s="25"/>
      <c r="DX260" s="25"/>
      <c r="DY260" s="25"/>
      <c r="DZ260" s="25"/>
      <c r="EA260" s="25"/>
      <c r="EB260" s="25"/>
      <c r="EC260" s="25"/>
      <c r="ED260" s="25"/>
      <c r="EE260" s="25"/>
      <c r="EF260" s="25"/>
      <c r="EG260" s="25"/>
      <c r="EH260" s="25"/>
      <c r="EI260" s="25"/>
      <c r="EJ260" s="25"/>
      <c r="EK260" s="25"/>
      <c r="EL260" s="25"/>
      <c r="EM260" s="25"/>
      <c r="EN260" s="25"/>
      <c r="EO260" s="25"/>
      <c r="EP260" s="25"/>
      <c r="EQ260" s="25"/>
      <c r="ER260" s="25"/>
      <c r="ES260" s="25"/>
      <c r="ET260" s="25"/>
      <c r="EU260" s="25"/>
      <c r="EV260" s="25"/>
      <c r="EW260" s="25"/>
      <c r="EX260" s="25"/>
      <c r="EY260" s="25"/>
      <c r="EZ260" s="25"/>
      <c r="FA260" s="25"/>
      <c r="FB260" s="25"/>
      <c r="FC260" s="25"/>
      <c r="FD260" s="25"/>
      <c r="FE260" s="25"/>
      <c r="FF260" s="25"/>
      <c r="FG260" s="25"/>
      <c r="FH260" s="25"/>
      <c r="FI260" s="25"/>
      <c r="FJ260" s="25"/>
      <c r="FK260" s="25"/>
      <c r="FL260" s="25"/>
      <c r="FM260" s="25"/>
      <c r="FN260" s="25"/>
      <c r="FO260" s="25"/>
      <c r="FP260" s="25"/>
      <c r="FQ260" s="25"/>
      <c r="FR260" s="25"/>
      <c r="FS260" s="25"/>
      <c r="FT260" s="25"/>
      <c r="FU260" s="25"/>
      <c r="FV260" s="25"/>
      <c r="FW260" s="25"/>
      <c r="FX260" s="25"/>
      <c r="FY260" s="25"/>
      <c r="FZ260" s="25"/>
      <c r="GA260" s="25"/>
      <c r="GB260" s="25"/>
      <c r="GC260" s="25"/>
      <c r="GD260" s="25"/>
      <c r="GE260" s="25"/>
      <c r="GF260" s="25"/>
      <c r="GG260" s="25"/>
      <c r="GH260" s="25"/>
      <c r="GI260" s="25"/>
      <c r="GJ260" s="25"/>
      <c r="GK260" s="25"/>
      <c r="GL260" s="25"/>
      <c r="GM260" s="25"/>
      <c r="GN260" s="25"/>
      <c r="GO260" s="25"/>
      <c r="GP260" s="25"/>
      <c r="GQ260" s="25"/>
      <c r="GR260" s="25"/>
      <c r="GS260" s="25"/>
      <c r="GT260" s="25"/>
      <c r="GU260" s="25"/>
    </row>
    <row r="261" spans="1:203" s="20" customFormat="1" ht="16.149999999999999" customHeight="1" x14ac:dyDescent="0.2">
      <c r="A261" s="5"/>
      <c r="B261" s="5"/>
      <c r="C261" s="5"/>
      <c r="D261" s="5"/>
      <c r="E261" s="18"/>
      <c r="F261" s="20">
        <f>SUM(F253:F260)</f>
        <v>0</v>
      </c>
      <c r="G261" s="5"/>
      <c r="H261" s="13"/>
      <c r="I261" s="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c r="CA261" s="25"/>
      <c r="CB261" s="25"/>
      <c r="CC261" s="25"/>
      <c r="CD261" s="25"/>
      <c r="CE261" s="25"/>
      <c r="CF261" s="25"/>
      <c r="CG261" s="25"/>
      <c r="CH261" s="25"/>
      <c r="CI261" s="25"/>
      <c r="CJ261" s="25"/>
      <c r="CK261" s="25"/>
      <c r="CL261" s="25"/>
      <c r="CM261" s="25"/>
      <c r="CN261" s="25"/>
      <c r="CO261" s="25"/>
      <c r="CP261" s="25"/>
      <c r="CQ261" s="25"/>
      <c r="CR261" s="25"/>
      <c r="CS261" s="25"/>
      <c r="CT261" s="25"/>
      <c r="CU261" s="25"/>
      <c r="CV261" s="25"/>
      <c r="CW261" s="25"/>
      <c r="CX261" s="25"/>
      <c r="CY261" s="25"/>
      <c r="CZ261" s="25"/>
      <c r="DA261" s="25"/>
      <c r="DB261" s="25"/>
      <c r="DC261" s="25"/>
      <c r="DD261" s="25"/>
      <c r="DE261" s="25"/>
      <c r="DF261" s="25"/>
      <c r="DG261" s="25"/>
      <c r="DH261" s="25"/>
      <c r="DI261" s="25"/>
      <c r="DJ261" s="25"/>
      <c r="DK261" s="25"/>
      <c r="DL261" s="25"/>
      <c r="DM261" s="25"/>
      <c r="DN261" s="25"/>
      <c r="DO261" s="25"/>
      <c r="DP261" s="25"/>
      <c r="DQ261" s="25"/>
      <c r="DR261" s="25"/>
      <c r="DS261" s="25"/>
      <c r="DT261" s="25"/>
      <c r="DU261" s="25"/>
      <c r="DV261" s="25"/>
      <c r="DW261" s="25"/>
      <c r="DX261" s="25"/>
      <c r="DY261" s="25"/>
      <c r="DZ261" s="25"/>
      <c r="EA261" s="25"/>
      <c r="EB261" s="25"/>
      <c r="EC261" s="25"/>
      <c r="ED261" s="25"/>
      <c r="EE261" s="25"/>
      <c r="EF261" s="25"/>
      <c r="EG261" s="25"/>
      <c r="EH261" s="25"/>
      <c r="EI261" s="25"/>
      <c r="EJ261" s="25"/>
      <c r="EK261" s="25"/>
      <c r="EL261" s="25"/>
      <c r="EM261" s="25"/>
      <c r="EN261" s="25"/>
      <c r="EO261" s="25"/>
      <c r="EP261" s="25"/>
      <c r="EQ261" s="25"/>
      <c r="ER261" s="25"/>
      <c r="ES261" s="25"/>
      <c r="ET261" s="25"/>
      <c r="EU261" s="25"/>
      <c r="EV261" s="25"/>
      <c r="EW261" s="25"/>
      <c r="EX261" s="25"/>
      <c r="EY261" s="25"/>
      <c r="EZ261" s="25"/>
      <c r="FA261" s="25"/>
      <c r="FB261" s="25"/>
      <c r="FC261" s="25"/>
      <c r="FD261" s="25"/>
      <c r="FE261" s="25"/>
      <c r="FF261" s="25"/>
      <c r="FG261" s="25"/>
      <c r="FH261" s="25"/>
      <c r="FI261" s="25"/>
      <c r="FJ261" s="25"/>
      <c r="FK261" s="25"/>
      <c r="FL261" s="25"/>
      <c r="FM261" s="25"/>
      <c r="FN261" s="25"/>
      <c r="FO261" s="25"/>
      <c r="FP261" s="25"/>
      <c r="FQ261" s="25"/>
      <c r="FR261" s="25"/>
      <c r="FS261" s="25"/>
      <c r="FT261" s="25"/>
      <c r="FU261" s="25"/>
      <c r="FV261" s="25"/>
      <c r="FW261" s="25"/>
      <c r="FX261" s="25"/>
      <c r="FY261" s="25"/>
      <c r="FZ261" s="25"/>
      <c r="GA261" s="25"/>
      <c r="GB261" s="25"/>
      <c r="GC261" s="25"/>
      <c r="GD261" s="25"/>
      <c r="GE261" s="25"/>
      <c r="GF261" s="25"/>
      <c r="GG261" s="25"/>
      <c r="GH261" s="25"/>
      <c r="GI261" s="25"/>
      <c r="GJ261" s="25"/>
      <c r="GK261" s="25"/>
      <c r="GL261" s="25"/>
      <c r="GM261" s="25"/>
      <c r="GN261" s="25"/>
      <c r="GO261" s="25"/>
      <c r="GP261" s="25"/>
      <c r="GQ261" s="25"/>
      <c r="GR261" s="25"/>
      <c r="GS261" s="25"/>
      <c r="GT261" s="25"/>
      <c r="GU261" s="25"/>
    </row>
    <row r="262" spans="1:203" s="20" customFormat="1" ht="16.149999999999999" customHeight="1" x14ac:dyDescent="0.2">
      <c r="A262" s="5"/>
      <c r="B262" s="5"/>
      <c r="C262" s="5"/>
      <c r="D262" s="5"/>
      <c r="E262" s="18"/>
      <c r="F262" s="5"/>
      <c r="G262" s="5"/>
      <c r="H262" s="13"/>
      <c r="I262" s="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c r="CA262" s="25"/>
      <c r="CB262" s="25"/>
      <c r="CC262" s="25"/>
      <c r="CD262" s="25"/>
      <c r="CE262" s="25"/>
      <c r="CF262" s="25"/>
      <c r="CG262" s="25"/>
      <c r="CH262" s="25"/>
      <c r="CI262" s="25"/>
      <c r="CJ262" s="25"/>
      <c r="CK262" s="25"/>
      <c r="CL262" s="25"/>
      <c r="CM262" s="25"/>
      <c r="CN262" s="25"/>
      <c r="CO262" s="25"/>
      <c r="CP262" s="25"/>
      <c r="CQ262" s="25"/>
      <c r="CR262" s="25"/>
      <c r="CS262" s="25"/>
      <c r="CT262" s="25"/>
      <c r="CU262" s="25"/>
      <c r="CV262" s="25"/>
      <c r="CW262" s="25"/>
      <c r="CX262" s="25"/>
      <c r="CY262" s="25"/>
      <c r="CZ262" s="25"/>
      <c r="DA262" s="25"/>
      <c r="DB262" s="25"/>
      <c r="DC262" s="25"/>
      <c r="DD262" s="25"/>
      <c r="DE262" s="25"/>
      <c r="DF262" s="25"/>
      <c r="DG262" s="25"/>
      <c r="DH262" s="25"/>
      <c r="DI262" s="25"/>
      <c r="DJ262" s="25"/>
      <c r="DK262" s="25"/>
      <c r="DL262" s="25"/>
      <c r="DM262" s="25"/>
      <c r="DN262" s="25"/>
      <c r="DO262" s="25"/>
      <c r="DP262" s="25"/>
      <c r="DQ262" s="25"/>
      <c r="DR262" s="25"/>
      <c r="DS262" s="25"/>
      <c r="DT262" s="25"/>
      <c r="DU262" s="25"/>
      <c r="DV262" s="25"/>
      <c r="DW262" s="25"/>
      <c r="DX262" s="25"/>
      <c r="DY262" s="25"/>
      <c r="DZ262" s="25"/>
      <c r="EA262" s="25"/>
      <c r="EB262" s="25"/>
      <c r="EC262" s="25"/>
      <c r="ED262" s="25"/>
      <c r="EE262" s="25"/>
      <c r="EF262" s="25"/>
      <c r="EG262" s="25"/>
      <c r="EH262" s="25"/>
      <c r="EI262" s="25"/>
      <c r="EJ262" s="25"/>
      <c r="EK262" s="25"/>
      <c r="EL262" s="25"/>
      <c r="EM262" s="25"/>
      <c r="EN262" s="25"/>
      <c r="EO262" s="25"/>
      <c r="EP262" s="25"/>
      <c r="EQ262" s="25"/>
      <c r="ER262" s="25"/>
      <c r="ES262" s="25"/>
      <c r="ET262" s="25"/>
      <c r="EU262" s="25"/>
      <c r="EV262" s="25"/>
      <c r="EW262" s="25"/>
      <c r="EX262" s="25"/>
      <c r="EY262" s="25"/>
      <c r="EZ262" s="25"/>
      <c r="FA262" s="25"/>
      <c r="FB262" s="25"/>
      <c r="FC262" s="25"/>
      <c r="FD262" s="25"/>
      <c r="FE262" s="25"/>
      <c r="FF262" s="25"/>
      <c r="FG262" s="25"/>
      <c r="FH262" s="25"/>
      <c r="FI262" s="25"/>
      <c r="FJ262" s="25"/>
      <c r="FK262" s="25"/>
      <c r="FL262" s="25"/>
      <c r="FM262" s="25"/>
      <c r="FN262" s="25"/>
      <c r="FO262" s="25"/>
      <c r="FP262" s="25"/>
      <c r="FQ262" s="25"/>
      <c r="FR262" s="25"/>
      <c r="FS262" s="25"/>
      <c r="FT262" s="25"/>
      <c r="FU262" s="25"/>
      <c r="FV262" s="25"/>
      <c r="FW262" s="25"/>
      <c r="FX262" s="25"/>
      <c r="FY262" s="25"/>
      <c r="FZ262" s="25"/>
      <c r="GA262" s="25"/>
      <c r="GB262" s="25"/>
      <c r="GC262" s="25"/>
      <c r="GD262" s="25"/>
      <c r="GE262" s="25"/>
      <c r="GF262" s="25"/>
      <c r="GG262" s="25"/>
      <c r="GH262" s="25"/>
      <c r="GI262" s="25"/>
      <c r="GJ262" s="25"/>
      <c r="GK262" s="25"/>
      <c r="GL262" s="25"/>
      <c r="GM262" s="25"/>
      <c r="GN262" s="25"/>
      <c r="GO262" s="25"/>
      <c r="GP262" s="25"/>
      <c r="GQ262" s="25"/>
      <c r="GR262" s="25"/>
      <c r="GS262" s="25"/>
      <c r="GT262" s="25"/>
      <c r="GU262" s="25"/>
    </row>
    <row r="263" spans="1:203" s="20" customFormat="1" ht="16.149999999999999" customHeight="1" x14ac:dyDescent="0.2">
      <c r="C263" s="12" t="s">
        <v>164</v>
      </c>
      <c r="D263" s="4" t="s">
        <v>76</v>
      </c>
      <c r="E263" s="4" t="s">
        <v>77</v>
      </c>
      <c r="F263" s="15" t="s">
        <v>23</v>
      </c>
      <c r="G263" s="51" t="s">
        <v>146</v>
      </c>
      <c r="H263" s="16" t="s">
        <v>78</v>
      </c>
      <c r="I263" s="15" t="s">
        <v>23</v>
      </c>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c r="CA263" s="25"/>
      <c r="CB263" s="25"/>
      <c r="CC263" s="25"/>
      <c r="CD263" s="25"/>
      <c r="CE263" s="25"/>
      <c r="CF263" s="25"/>
      <c r="CG263" s="25"/>
      <c r="CH263" s="25"/>
      <c r="CI263" s="25"/>
      <c r="CJ263" s="25"/>
      <c r="CK263" s="25"/>
      <c r="CL263" s="25"/>
      <c r="CM263" s="25"/>
      <c r="CN263" s="25"/>
      <c r="CO263" s="25"/>
      <c r="CP263" s="25"/>
      <c r="CQ263" s="25"/>
      <c r="CR263" s="25"/>
      <c r="CS263" s="25"/>
      <c r="CT263" s="25"/>
      <c r="CU263" s="25"/>
      <c r="CV263" s="25"/>
      <c r="CW263" s="25"/>
      <c r="CX263" s="25"/>
      <c r="CY263" s="25"/>
      <c r="CZ263" s="25"/>
      <c r="DA263" s="25"/>
      <c r="DB263" s="25"/>
      <c r="DC263" s="25"/>
      <c r="DD263" s="25"/>
      <c r="DE263" s="25"/>
      <c r="DF263" s="25"/>
      <c r="DG263" s="25"/>
      <c r="DH263" s="25"/>
      <c r="DI263" s="25"/>
      <c r="DJ263" s="25"/>
      <c r="DK263" s="25"/>
      <c r="DL263" s="25"/>
      <c r="DM263" s="25"/>
      <c r="DN263" s="25"/>
      <c r="DO263" s="25"/>
      <c r="DP263" s="25"/>
      <c r="DQ263" s="25"/>
      <c r="DR263" s="25"/>
      <c r="DS263" s="25"/>
      <c r="DT263" s="25"/>
      <c r="DU263" s="25"/>
      <c r="DV263" s="25"/>
      <c r="DW263" s="25"/>
      <c r="DX263" s="25"/>
      <c r="DY263" s="25"/>
      <c r="DZ263" s="25"/>
      <c r="EA263" s="25"/>
      <c r="EB263" s="25"/>
      <c r="EC263" s="25"/>
      <c r="ED263" s="25"/>
      <c r="EE263" s="25"/>
      <c r="EF263" s="25"/>
      <c r="EG263" s="25"/>
      <c r="EH263" s="25"/>
      <c r="EI263" s="25"/>
      <c r="EJ263" s="25"/>
      <c r="EK263" s="25"/>
      <c r="EL263" s="25"/>
      <c r="EM263" s="25"/>
      <c r="EN263" s="25"/>
      <c r="EO263" s="25"/>
      <c r="EP263" s="25"/>
      <c r="EQ263" s="25"/>
      <c r="ER263" s="25"/>
      <c r="ES263" s="25"/>
      <c r="ET263" s="25"/>
      <c r="EU263" s="25"/>
      <c r="EV263" s="25"/>
      <c r="EW263" s="25"/>
      <c r="EX263" s="25"/>
      <c r="EY263" s="25"/>
      <c r="EZ263" s="25"/>
      <c r="FA263" s="25"/>
      <c r="FB263" s="25"/>
      <c r="FC263" s="25"/>
      <c r="FD263" s="25"/>
      <c r="FE263" s="25"/>
      <c r="FF263" s="25"/>
      <c r="FG263" s="25"/>
      <c r="FH263" s="25"/>
      <c r="FI263" s="25"/>
      <c r="FJ263" s="25"/>
      <c r="FK263" s="25"/>
      <c r="FL263" s="25"/>
      <c r="FM263" s="25"/>
      <c r="FN263" s="25"/>
      <c r="FO263" s="25"/>
      <c r="FP263" s="25"/>
      <c r="FQ263" s="25"/>
      <c r="FR263" s="25"/>
      <c r="FS263" s="25"/>
      <c r="FT263" s="25"/>
      <c r="FU263" s="25"/>
      <c r="FV263" s="25"/>
      <c r="FW263" s="25"/>
      <c r="FX263" s="25"/>
      <c r="FY263" s="25"/>
      <c r="FZ263" s="25"/>
      <c r="GA263" s="25"/>
      <c r="GB263" s="25"/>
      <c r="GC263" s="25"/>
      <c r="GD263" s="25"/>
      <c r="GE263" s="25"/>
      <c r="GF263" s="25"/>
      <c r="GG263" s="25"/>
      <c r="GH263" s="25"/>
      <c r="GI263" s="25"/>
      <c r="GJ263" s="25"/>
      <c r="GK263" s="25"/>
      <c r="GL263" s="25"/>
      <c r="GM263" s="25"/>
      <c r="GN263" s="25"/>
      <c r="GO263" s="25"/>
      <c r="GP263" s="25"/>
      <c r="GQ263" s="25"/>
      <c r="GR263" s="25"/>
      <c r="GS263" s="25"/>
      <c r="GT263" s="25"/>
      <c r="GU263" s="25"/>
    </row>
    <row r="264" spans="1:203" s="20" customFormat="1" ht="16.149999999999999" customHeight="1" x14ac:dyDescent="0.2">
      <c r="C264" s="5" t="s">
        <v>147</v>
      </c>
      <c r="D264" s="5">
        <v>0</v>
      </c>
      <c r="E264" s="18">
        <v>3061</v>
      </c>
      <c r="F264" s="5">
        <f t="shared" ref="F264:F267" si="80">+D264*E264</f>
        <v>0</v>
      </c>
      <c r="G264" s="52">
        <v>11139</v>
      </c>
      <c r="H264" s="13">
        <f t="shared" ref="H264:H271" si="81">+G264*0.2</f>
        <v>2227.8000000000002</v>
      </c>
      <c r="I264" s="5">
        <f t="shared" ref="I264:I271" si="82">+D264*H264</f>
        <v>0</v>
      </c>
      <c r="J264" s="25"/>
      <c r="K264" s="50" t="s">
        <v>137</v>
      </c>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c r="CA264" s="25"/>
      <c r="CB264" s="25"/>
      <c r="CC264" s="25"/>
      <c r="CD264" s="25"/>
      <c r="CE264" s="25"/>
      <c r="CF264" s="25"/>
      <c r="CG264" s="25"/>
      <c r="CH264" s="25"/>
      <c r="CI264" s="25"/>
      <c r="CJ264" s="25"/>
      <c r="CK264" s="25"/>
      <c r="CL264" s="25"/>
      <c r="CM264" s="25"/>
      <c r="CN264" s="25"/>
      <c r="CO264" s="25"/>
      <c r="CP264" s="25"/>
      <c r="CQ264" s="25"/>
      <c r="CR264" s="25"/>
      <c r="CS264" s="25"/>
      <c r="CT264" s="25"/>
      <c r="CU264" s="25"/>
      <c r="CV264" s="25"/>
      <c r="CW264" s="25"/>
      <c r="CX264" s="25"/>
      <c r="CY264" s="25"/>
      <c r="CZ264" s="25"/>
      <c r="DA264" s="25"/>
      <c r="DB264" s="25"/>
      <c r="DC264" s="25"/>
      <c r="DD264" s="25"/>
      <c r="DE264" s="25"/>
      <c r="DF264" s="25"/>
      <c r="DG264" s="25"/>
      <c r="DH264" s="25"/>
      <c r="DI264" s="25"/>
      <c r="DJ264" s="25"/>
      <c r="DK264" s="25"/>
      <c r="DL264" s="25"/>
      <c r="DM264" s="25"/>
      <c r="DN264" s="25"/>
      <c r="DO264" s="25"/>
      <c r="DP264" s="25"/>
      <c r="DQ264" s="25"/>
      <c r="DR264" s="25"/>
      <c r="DS264" s="25"/>
      <c r="DT264" s="25"/>
      <c r="DU264" s="25"/>
      <c r="DV264" s="25"/>
      <c r="DW264" s="25"/>
      <c r="DX264" s="25"/>
      <c r="DY264" s="25"/>
      <c r="DZ264" s="25"/>
      <c r="EA264" s="25"/>
      <c r="EB264" s="25"/>
      <c r="EC264" s="25"/>
      <c r="ED264" s="25"/>
      <c r="EE264" s="25"/>
      <c r="EF264" s="25"/>
      <c r="EG264" s="25"/>
      <c r="EH264" s="25"/>
      <c r="EI264" s="25"/>
      <c r="EJ264" s="25"/>
      <c r="EK264" s="25"/>
      <c r="EL264" s="25"/>
      <c r="EM264" s="25"/>
      <c r="EN264" s="25"/>
      <c r="EO264" s="25"/>
      <c r="EP264" s="25"/>
      <c r="EQ264" s="25"/>
      <c r="ER264" s="25"/>
      <c r="ES264" s="25"/>
      <c r="ET264" s="25"/>
      <c r="EU264" s="25"/>
      <c r="EV264" s="25"/>
      <c r="EW264" s="25"/>
      <c r="EX264" s="25"/>
      <c r="EY264" s="25"/>
      <c r="EZ264" s="25"/>
      <c r="FA264" s="25"/>
      <c r="FB264" s="25"/>
      <c r="FC264" s="25"/>
      <c r="FD264" s="25"/>
      <c r="FE264" s="25"/>
      <c r="FF264" s="25"/>
      <c r="FG264" s="25"/>
      <c r="FH264" s="25"/>
      <c r="FI264" s="25"/>
      <c r="FJ264" s="25"/>
      <c r="FK264" s="25"/>
      <c r="FL264" s="25"/>
      <c r="FM264" s="25"/>
      <c r="FN264" s="25"/>
      <c r="FO264" s="25"/>
      <c r="FP264" s="25"/>
      <c r="FQ264" s="25"/>
      <c r="FR264" s="25"/>
      <c r="FS264" s="25"/>
      <c r="FT264" s="25"/>
      <c r="FU264" s="25"/>
      <c r="FV264" s="25"/>
      <c r="FW264" s="25"/>
      <c r="FX264" s="25"/>
      <c r="FY264" s="25"/>
      <c r="FZ264" s="25"/>
      <c r="GA264" s="25"/>
      <c r="GB264" s="25"/>
      <c r="GC264" s="25"/>
      <c r="GD264" s="25"/>
      <c r="GE264" s="25"/>
      <c r="GF264" s="25"/>
      <c r="GG264" s="25"/>
      <c r="GH264" s="25"/>
      <c r="GI264" s="25"/>
      <c r="GJ264" s="25"/>
      <c r="GK264" s="25"/>
      <c r="GL264" s="25"/>
      <c r="GM264" s="25"/>
      <c r="GN264" s="25"/>
      <c r="GO264" s="25"/>
      <c r="GP264" s="25"/>
      <c r="GQ264" s="25"/>
      <c r="GR264" s="25"/>
      <c r="GS264" s="25"/>
      <c r="GT264" s="25"/>
      <c r="GU264" s="25"/>
    </row>
    <row r="265" spans="1:203" s="20" customFormat="1" ht="16.149999999999999" customHeight="1" x14ac:dyDescent="0.2">
      <c r="C265" s="5" t="s">
        <v>148</v>
      </c>
      <c r="D265" s="5">
        <v>0</v>
      </c>
      <c r="E265" s="18">
        <v>2895</v>
      </c>
      <c r="F265" s="5">
        <f t="shared" si="80"/>
        <v>0</v>
      </c>
      <c r="G265" s="52">
        <v>8078</v>
      </c>
      <c r="H265" s="13">
        <f t="shared" si="81"/>
        <v>1615.6000000000001</v>
      </c>
      <c r="I265" s="5">
        <f t="shared" si="82"/>
        <v>0</v>
      </c>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c r="CA265" s="25"/>
      <c r="CB265" s="25"/>
      <c r="CC265" s="25"/>
      <c r="CD265" s="25"/>
      <c r="CE265" s="25"/>
      <c r="CF265" s="25"/>
      <c r="CG265" s="25"/>
      <c r="CH265" s="25"/>
      <c r="CI265" s="25"/>
      <c r="CJ265" s="25"/>
      <c r="CK265" s="25"/>
      <c r="CL265" s="25"/>
      <c r="CM265" s="25"/>
      <c r="CN265" s="25"/>
      <c r="CO265" s="25"/>
      <c r="CP265" s="25"/>
      <c r="CQ265" s="25"/>
      <c r="CR265" s="25"/>
      <c r="CS265" s="25"/>
      <c r="CT265" s="25"/>
      <c r="CU265" s="25"/>
      <c r="CV265" s="25"/>
      <c r="CW265" s="25"/>
      <c r="CX265" s="25"/>
      <c r="CY265" s="25"/>
      <c r="CZ265" s="25"/>
      <c r="DA265" s="25"/>
      <c r="DB265" s="25"/>
      <c r="DC265" s="25"/>
      <c r="DD265" s="25"/>
      <c r="DE265" s="25"/>
      <c r="DF265" s="25"/>
      <c r="DG265" s="25"/>
      <c r="DH265" s="25"/>
      <c r="DI265" s="25"/>
      <c r="DJ265" s="25"/>
      <c r="DK265" s="25"/>
      <c r="DL265" s="25"/>
      <c r="DM265" s="25"/>
      <c r="DN265" s="25"/>
      <c r="DO265" s="25"/>
      <c r="DP265" s="25"/>
      <c r="DQ265" s="25"/>
      <c r="DR265" s="25"/>
      <c r="DS265" s="25"/>
      <c r="DT265" s="25"/>
      <c r="DU265" s="25"/>
      <c r="DV265" s="25"/>
      <c r="DW265" s="25"/>
      <c r="DX265" s="25"/>
      <c r="DY265" s="25"/>
      <c r="DZ265" s="25"/>
      <c r="EA265" s="25"/>
      <c r="EB265" s="25"/>
      <c r="EC265" s="25"/>
      <c r="ED265" s="25"/>
      <c r="EE265" s="25"/>
      <c r="EF265" s="25"/>
      <c r="EG265" s="25"/>
      <c r="EH265" s="25"/>
      <c r="EI265" s="25"/>
      <c r="EJ265" s="25"/>
      <c r="EK265" s="25"/>
      <c r="EL265" s="25"/>
      <c r="EM265" s="25"/>
      <c r="EN265" s="25"/>
      <c r="EO265" s="25"/>
      <c r="EP265" s="25"/>
      <c r="EQ265" s="25"/>
      <c r="ER265" s="25"/>
      <c r="ES265" s="25"/>
      <c r="ET265" s="25"/>
      <c r="EU265" s="25"/>
      <c r="EV265" s="25"/>
      <c r="EW265" s="25"/>
      <c r="EX265" s="25"/>
      <c r="EY265" s="25"/>
      <c r="EZ265" s="25"/>
      <c r="FA265" s="25"/>
      <c r="FB265" s="25"/>
      <c r="FC265" s="25"/>
      <c r="FD265" s="25"/>
      <c r="FE265" s="25"/>
      <c r="FF265" s="25"/>
      <c r="FG265" s="25"/>
      <c r="FH265" s="25"/>
      <c r="FI265" s="25"/>
      <c r="FJ265" s="25"/>
      <c r="FK265" s="25"/>
      <c r="FL265" s="25"/>
      <c r="FM265" s="25"/>
      <c r="FN265" s="25"/>
      <c r="FO265" s="25"/>
      <c r="FP265" s="25"/>
      <c r="FQ265" s="25"/>
      <c r="FR265" s="25"/>
      <c r="FS265" s="25"/>
      <c r="FT265" s="25"/>
      <c r="FU265" s="25"/>
      <c r="FV265" s="25"/>
      <c r="FW265" s="25"/>
      <c r="FX265" s="25"/>
      <c r="FY265" s="25"/>
      <c r="FZ265" s="25"/>
      <c r="GA265" s="25"/>
      <c r="GB265" s="25"/>
      <c r="GC265" s="25"/>
      <c r="GD265" s="25"/>
      <c r="GE265" s="25"/>
      <c r="GF265" s="25"/>
      <c r="GG265" s="25"/>
      <c r="GH265" s="25"/>
      <c r="GI265" s="25"/>
      <c r="GJ265" s="25"/>
      <c r="GK265" s="25"/>
      <c r="GL265" s="25"/>
      <c r="GM265" s="25"/>
      <c r="GN265" s="25"/>
      <c r="GO265" s="25"/>
      <c r="GP265" s="25"/>
      <c r="GQ265" s="25"/>
      <c r="GR265" s="25"/>
      <c r="GS265" s="25"/>
      <c r="GT265" s="25"/>
      <c r="GU265" s="25"/>
    </row>
    <row r="266" spans="1:203" s="20" customFormat="1" ht="16.149999999999999" customHeight="1" x14ac:dyDescent="0.2">
      <c r="C266" s="5" t="s">
        <v>149</v>
      </c>
      <c r="D266" s="5">
        <v>0</v>
      </c>
      <c r="E266" s="18">
        <v>1729</v>
      </c>
      <c r="F266" s="5">
        <f t="shared" si="80"/>
        <v>0</v>
      </c>
      <c r="G266" s="52">
        <v>5183</v>
      </c>
      <c r="H266" s="13">
        <f t="shared" si="81"/>
        <v>1036.6000000000001</v>
      </c>
      <c r="I266" s="5">
        <f t="shared" si="82"/>
        <v>0</v>
      </c>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c r="CA266" s="25"/>
      <c r="CB266" s="25"/>
      <c r="CC266" s="25"/>
      <c r="CD266" s="25"/>
      <c r="CE266" s="25"/>
      <c r="CF266" s="25"/>
      <c r="CG266" s="25"/>
      <c r="CH266" s="25"/>
      <c r="CI266" s="25"/>
      <c r="CJ266" s="25"/>
      <c r="CK266" s="25"/>
      <c r="CL266" s="25"/>
      <c r="CM266" s="25"/>
      <c r="CN266" s="25"/>
      <c r="CO266" s="25"/>
      <c r="CP266" s="25"/>
      <c r="CQ266" s="25"/>
      <c r="CR266" s="25"/>
      <c r="CS266" s="25"/>
      <c r="CT266" s="25"/>
      <c r="CU266" s="25"/>
      <c r="CV266" s="25"/>
      <c r="CW266" s="25"/>
      <c r="CX266" s="25"/>
      <c r="CY266" s="25"/>
      <c r="CZ266" s="25"/>
      <c r="DA266" s="25"/>
      <c r="DB266" s="25"/>
      <c r="DC266" s="25"/>
      <c r="DD266" s="25"/>
      <c r="DE266" s="25"/>
      <c r="DF266" s="25"/>
      <c r="DG266" s="25"/>
      <c r="DH266" s="25"/>
      <c r="DI266" s="25"/>
      <c r="DJ266" s="25"/>
      <c r="DK266" s="25"/>
      <c r="DL266" s="25"/>
      <c r="DM266" s="25"/>
      <c r="DN266" s="25"/>
      <c r="DO266" s="25"/>
      <c r="DP266" s="25"/>
      <c r="DQ266" s="25"/>
      <c r="DR266" s="25"/>
      <c r="DS266" s="25"/>
      <c r="DT266" s="25"/>
      <c r="DU266" s="25"/>
      <c r="DV266" s="25"/>
      <c r="DW266" s="25"/>
      <c r="DX266" s="25"/>
      <c r="DY266" s="25"/>
      <c r="DZ266" s="25"/>
      <c r="EA266" s="25"/>
      <c r="EB266" s="25"/>
      <c r="EC266" s="25"/>
      <c r="ED266" s="25"/>
      <c r="EE266" s="25"/>
      <c r="EF266" s="25"/>
      <c r="EG266" s="25"/>
      <c r="EH266" s="25"/>
      <c r="EI266" s="25"/>
      <c r="EJ266" s="25"/>
      <c r="EK266" s="25"/>
      <c r="EL266" s="25"/>
      <c r="EM266" s="25"/>
      <c r="EN266" s="25"/>
      <c r="EO266" s="25"/>
      <c r="EP266" s="25"/>
      <c r="EQ266" s="25"/>
      <c r="ER266" s="25"/>
      <c r="ES266" s="25"/>
      <c r="ET266" s="25"/>
      <c r="EU266" s="25"/>
      <c r="EV266" s="25"/>
      <c r="EW266" s="25"/>
      <c r="EX266" s="25"/>
      <c r="EY266" s="25"/>
      <c r="EZ266" s="25"/>
      <c r="FA266" s="25"/>
      <c r="FB266" s="25"/>
      <c r="FC266" s="25"/>
      <c r="FD266" s="25"/>
      <c r="FE266" s="25"/>
      <c r="FF266" s="25"/>
      <c r="FG266" s="25"/>
      <c r="FH266" s="25"/>
      <c r="FI266" s="25"/>
      <c r="FJ266" s="25"/>
      <c r="FK266" s="25"/>
      <c r="FL266" s="25"/>
      <c r="FM266" s="25"/>
      <c r="FN266" s="25"/>
      <c r="FO266" s="25"/>
      <c r="FP266" s="25"/>
      <c r="FQ266" s="25"/>
      <c r="FR266" s="25"/>
      <c r="FS266" s="25"/>
      <c r="FT266" s="25"/>
      <c r="FU266" s="25"/>
      <c r="FV266" s="25"/>
      <c r="FW266" s="25"/>
      <c r="FX266" s="25"/>
      <c r="FY266" s="25"/>
      <c r="FZ266" s="25"/>
      <c r="GA266" s="25"/>
      <c r="GB266" s="25"/>
      <c r="GC266" s="25"/>
      <c r="GD266" s="25"/>
      <c r="GE266" s="25"/>
      <c r="GF266" s="25"/>
      <c r="GG266" s="25"/>
      <c r="GH266" s="25"/>
      <c r="GI266" s="25"/>
      <c r="GJ266" s="25"/>
      <c r="GK266" s="25"/>
      <c r="GL266" s="25"/>
      <c r="GM266" s="25"/>
      <c r="GN266" s="25"/>
      <c r="GO266" s="25"/>
      <c r="GP266" s="25"/>
      <c r="GQ266" s="25"/>
      <c r="GR266" s="25"/>
      <c r="GS266" s="25"/>
      <c r="GT266" s="25"/>
      <c r="GU266" s="25"/>
    </row>
    <row r="267" spans="1:203" s="20" customFormat="1" ht="16.149999999999999" customHeight="1" x14ac:dyDescent="0.2">
      <c r="C267" s="5" t="s">
        <v>150</v>
      </c>
      <c r="D267" s="5">
        <v>0</v>
      </c>
      <c r="E267" s="18">
        <v>1226</v>
      </c>
      <c r="F267" s="5">
        <f t="shared" si="80"/>
        <v>0</v>
      </c>
      <c r="G267" s="52">
        <v>3454</v>
      </c>
      <c r="H267" s="13">
        <f t="shared" si="81"/>
        <v>690.80000000000007</v>
      </c>
      <c r="I267" s="5">
        <f t="shared" si="82"/>
        <v>0</v>
      </c>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c r="CA267" s="25"/>
      <c r="CB267" s="25"/>
      <c r="CC267" s="25"/>
      <c r="CD267" s="25"/>
      <c r="CE267" s="25"/>
      <c r="CF267" s="25"/>
      <c r="CG267" s="25"/>
      <c r="CH267" s="25"/>
      <c r="CI267" s="25"/>
      <c r="CJ267" s="25"/>
      <c r="CK267" s="25"/>
      <c r="CL267" s="25"/>
      <c r="CM267" s="25"/>
      <c r="CN267" s="25"/>
      <c r="CO267" s="25"/>
      <c r="CP267" s="25"/>
      <c r="CQ267" s="25"/>
      <c r="CR267" s="25"/>
      <c r="CS267" s="25"/>
      <c r="CT267" s="25"/>
      <c r="CU267" s="25"/>
      <c r="CV267" s="25"/>
      <c r="CW267" s="25"/>
      <c r="CX267" s="25"/>
      <c r="CY267" s="25"/>
      <c r="CZ267" s="25"/>
      <c r="DA267" s="25"/>
      <c r="DB267" s="25"/>
      <c r="DC267" s="25"/>
      <c r="DD267" s="25"/>
      <c r="DE267" s="25"/>
      <c r="DF267" s="25"/>
      <c r="DG267" s="25"/>
      <c r="DH267" s="25"/>
      <c r="DI267" s="25"/>
      <c r="DJ267" s="25"/>
      <c r="DK267" s="25"/>
      <c r="DL267" s="25"/>
      <c r="DM267" s="25"/>
      <c r="DN267" s="25"/>
      <c r="DO267" s="25"/>
      <c r="DP267" s="25"/>
      <c r="DQ267" s="25"/>
      <c r="DR267" s="25"/>
      <c r="DS267" s="25"/>
      <c r="DT267" s="25"/>
      <c r="DU267" s="25"/>
      <c r="DV267" s="25"/>
      <c r="DW267" s="25"/>
      <c r="DX267" s="25"/>
      <c r="DY267" s="25"/>
      <c r="DZ267" s="25"/>
      <c r="EA267" s="25"/>
      <c r="EB267" s="25"/>
      <c r="EC267" s="25"/>
      <c r="ED267" s="25"/>
      <c r="EE267" s="25"/>
      <c r="EF267" s="25"/>
      <c r="EG267" s="25"/>
      <c r="EH267" s="25"/>
      <c r="EI267" s="25"/>
      <c r="EJ267" s="25"/>
      <c r="EK267" s="25"/>
      <c r="EL267" s="25"/>
      <c r="EM267" s="25"/>
      <c r="EN267" s="25"/>
      <c r="EO267" s="25"/>
      <c r="EP267" s="25"/>
      <c r="EQ267" s="25"/>
      <c r="ER267" s="25"/>
      <c r="ES267" s="25"/>
      <c r="ET267" s="25"/>
      <c r="EU267" s="25"/>
      <c r="EV267" s="25"/>
      <c r="EW267" s="25"/>
      <c r="EX267" s="25"/>
      <c r="EY267" s="25"/>
      <c r="EZ267" s="25"/>
      <c r="FA267" s="25"/>
      <c r="FB267" s="25"/>
      <c r="FC267" s="25"/>
      <c r="FD267" s="25"/>
      <c r="FE267" s="25"/>
      <c r="FF267" s="25"/>
      <c r="FG267" s="25"/>
      <c r="FH267" s="25"/>
      <c r="FI267" s="25"/>
      <c r="FJ267" s="25"/>
      <c r="FK267" s="25"/>
      <c r="FL267" s="25"/>
      <c r="FM267" s="25"/>
      <c r="FN267" s="25"/>
      <c r="FO267" s="25"/>
      <c r="FP267" s="25"/>
      <c r="FQ267" s="25"/>
      <c r="FR267" s="25"/>
      <c r="FS267" s="25"/>
      <c r="FT267" s="25"/>
      <c r="FU267" s="25"/>
      <c r="FV267" s="25"/>
      <c r="FW267" s="25"/>
      <c r="FX267" s="25"/>
      <c r="FY267" s="25"/>
      <c r="FZ267" s="25"/>
      <c r="GA267" s="25"/>
      <c r="GB267" s="25"/>
      <c r="GC267" s="25"/>
      <c r="GD267" s="25"/>
      <c r="GE267" s="25"/>
      <c r="GF267" s="25"/>
      <c r="GG267" s="25"/>
      <c r="GH267" s="25"/>
      <c r="GI267" s="25"/>
      <c r="GJ267" s="25"/>
      <c r="GK267" s="25"/>
      <c r="GL267" s="25"/>
      <c r="GM267" s="25"/>
      <c r="GN267" s="25"/>
      <c r="GO267" s="25"/>
      <c r="GP267" s="25"/>
      <c r="GQ267" s="25"/>
      <c r="GR267" s="25"/>
      <c r="GS267" s="25"/>
      <c r="GT267" s="25"/>
      <c r="GU267" s="25"/>
    </row>
    <row r="268" spans="1:203" s="20" customFormat="1" ht="16.149999999999999" customHeight="1" x14ac:dyDescent="0.2">
      <c r="C268" s="5" t="s">
        <v>151</v>
      </c>
      <c r="D268" s="5"/>
      <c r="E268" s="53" t="s">
        <v>152</v>
      </c>
      <c r="F268" s="5"/>
      <c r="G268" s="52">
        <v>2228</v>
      </c>
      <c r="H268" s="13">
        <f t="shared" si="81"/>
        <v>445.6</v>
      </c>
      <c r="I268" s="5">
        <f t="shared" si="82"/>
        <v>0</v>
      </c>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c r="CA268" s="25"/>
      <c r="CB268" s="25"/>
      <c r="CC268" s="25"/>
      <c r="CD268" s="25"/>
      <c r="CE268" s="25"/>
      <c r="CF268" s="25"/>
      <c r="CG268" s="25"/>
      <c r="CH268" s="25"/>
      <c r="CI268" s="25"/>
      <c r="CJ268" s="25"/>
      <c r="CK268" s="25"/>
      <c r="CL268" s="25"/>
      <c r="CM268" s="25"/>
      <c r="CN268" s="25"/>
      <c r="CO268" s="25"/>
      <c r="CP268" s="25"/>
      <c r="CQ268" s="25"/>
      <c r="CR268" s="25"/>
      <c r="CS268" s="25"/>
      <c r="CT268" s="25"/>
      <c r="CU268" s="25"/>
      <c r="CV268" s="25"/>
      <c r="CW268" s="25"/>
      <c r="CX268" s="25"/>
      <c r="CY268" s="25"/>
      <c r="CZ268" s="25"/>
      <c r="DA268" s="25"/>
      <c r="DB268" s="25"/>
      <c r="DC268" s="25"/>
      <c r="DD268" s="25"/>
      <c r="DE268" s="25"/>
      <c r="DF268" s="25"/>
      <c r="DG268" s="25"/>
      <c r="DH268" s="25"/>
      <c r="DI268" s="25"/>
      <c r="DJ268" s="25"/>
      <c r="DK268" s="25"/>
      <c r="DL268" s="25"/>
      <c r="DM268" s="25"/>
      <c r="DN268" s="25"/>
      <c r="DO268" s="25"/>
      <c r="DP268" s="25"/>
      <c r="DQ268" s="25"/>
      <c r="DR268" s="25"/>
      <c r="DS268" s="25"/>
      <c r="DT268" s="25"/>
      <c r="DU268" s="25"/>
      <c r="DV268" s="25"/>
      <c r="DW268" s="25"/>
      <c r="DX268" s="25"/>
      <c r="DY268" s="25"/>
      <c r="DZ268" s="25"/>
      <c r="EA268" s="25"/>
      <c r="EB268" s="25"/>
      <c r="EC268" s="25"/>
      <c r="ED268" s="25"/>
      <c r="EE268" s="25"/>
      <c r="EF268" s="25"/>
      <c r="EG268" s="25"/>
      <c r="EH268" s="25"/>
      <c r="EI268" s="25"/>
      <c r="EJ268" s="25"/>
      <c r="EK268" s="25"/>
      <c r="EL268" s="25"/>
      <c r="EM268" s="25"/>
      <c r="EN268" s="25"/>
      <c r="EO268" s="25"/>
      <c r="EP268" s="25"/>
      <c r="EQ268" s="25"/>
      <c r="ER268" s="25"/>
      <c r="ES268" s="25"/>
      <c r="ET268" s="25"/>
      <c r="EU268" s="25"/>
      <c r="EV268" s="25"/>
      <c r="EW268" s="25"/>
      <c r="EX268" s="25"/>
      <c r="EY268" s="25"/>
      <c r="EZ268" s="25"/>
      <c r="FA268" s="25"/>
      <c r="FB268" s="25"/>
      <c r="FC268" s="25"/>
      <c r="FD268" s="25"/>
      <c r="FE268" s="25"/>
      <c r="FF268" s="25"/>
      <c r="FG268" s="25"/>
      <c r="FH268" s="25"/>
      <c r="FI268" s="25"/>
      <c r="FJ268" s="25"/>
      <c r="FK268" s="25"/>
      <c r="FL268" s="25"/>
      <c r="FM268" s="25"/>
      <c r="FN268" s="25"/>
      <c r="FO268" s="25"/>
      <c r="FP268" s="25"/>
      <c r="FQ268" s="25"/>
      <c r="FR268" s="25"/>
      <c r="FS268" s="25"/>
      <c r="FT268" s="25"/>
      <c r="FU268" s="25"/>
      <c r="FV268" s="25"/>
      <c r="FW268" s="25"/>
      <c r="FX268" s="25"/>
      <c r="FY268" s="25"/>
      <c r="FZ268" s="25"/>
      <c r="GA268" s="25"/>
      <c r="GB268" s="25"/>
      <c r="GC268" s="25"/>
      <c r="GD268" s="25"/>
      <c r="GE268" s="25"/>
      <c r="GF268" s="25"/>
      <c r="GG268" s="25"/>
      <c r="GH268" s="25"/>
      <c r="GI268" s="25"/>
      <c r="GJ268" s="25"/>
      <c r="GK268" s="25"/>
      <c r="GL268" s="25"/>
      <c r="GM268" s="25"/>
      <c r="GN268" s="25"/>
      <c r="GO268" s="25"/>
      <c r="GP268" s="25"/>
      <c r="GQ268" s="25"/>
      <c r="GR268" s="25"/>
      <c r="GS268" s="25"/>
      <c r="GT268" s="25"/>
      <c r="GU268" s="25"/>
    </row>
    <row r="269" spans="1:203" s="20" customFormat="1" ht="16.149999999999999" customHeight="1" x14ac:dyDescent="0.2">
      <c r="C269" s="5" t="s">
        <v>153</v>
      </c>
      <c r="D269" s="5">
        <v>0</v>
      </c>
      <c r="E269" s="18">
        <v>975</v>
      </c>
      <c r="F269" s="5">
        <f t="shared" ref="F269:F271" si="83">+D269*E269</f>
        <v>0</v>
      </c>
      <c r="G269" s="52">
        <v>975</v>
      </c>
      <c r="H269" s="13">
        <f t="shared" si="81"/>
        <v>195</v>
      </c>
      <c r="I269" s="5">
        <f t="shared" si="82"/>
        <v>0</v>
      </c>
      <c r="J269" s="25"/>
      <c r="K269" s="1" t="s">
        <v>154</v>
      </c>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c r="CA269" s="25"/>
      <c r="CB269" s="25"/>
      <c r="CC269" s="25"/>
      <c r="CD269" s="25"/>
      <c r="CE269" s="25"/>
      <c r="CF269" s="25"/>
      <c r="CG269" s="25"/>
      <c r="CH269" s="25"/>
      <c r="CI269" s="25"/>
      <c r="CJ269" s="25"/>
      <c r="CK269" s="25"/>
      <c r="CL269" s="25"/>
      <c r="CM269" s="25"/>
      <c r="CN269" s="25"/>
      <c r="CO269" s="25"/>
      <c r="CP269" s="25"/>
      <c r="CQ269" s="25"/>
      <c r="CR269" s="25"/>
      <c r="CS269" s="25"/>
      <c r="CT269" s="25"/>
      <c r="CU269" s="25"/>
      <c r="CV269" s="25"/>
      <c r="CW269" s="25"/>
      <c r="CX269" s="25"/>
      <c r="CY269" s="25"/>
      <c r="CZ269" s="25"/>
      <c r="DA269" s="25"/>
      <c r="DB269" s="25"/>
      <c r="DC269" s="25"/>
      <c r="DD269" s="25"/>
      <c r="DE269" s="25"/>
      <c r="DF269" s="25"/>
      <c r="DG269" s="25"/>
      <c r="DH269" s="25"/>
      <c r="DI269" s="25"/>
      <c r="DJ269" s="25"/>
      <c r="DK269" s="25"/>
      <c r="DL269" s="25"/>
      <c r="DM269" s="25"/>
      <c r="DN269" s="25"/>
      <c r="DO269" s="25"/>
      <c r="DP269" s="25"/>
      <c r="DQ269" s="25"/>
      <c r="DR269" s="25"/>
      <c r="DS269" s="25"/>
      <c r="DT269" s="25"/>
      <c r="DU269" s="25"/>
      <c r="DV269" s="25"/>
      <c r="DW269" s="25"/>
      <c r="DX269" s="25"/>
      <c r="DY269" s="25"/>
      <c r="DZ269" s="25"/>
      <c r="EA269" s="25"/>
      <c r="EB269" s="25"/>
      <c r="EC269" s="25"/>
      <c r="ED269" s="25"/>
      <c r="EE269" s="25"/>
      <c r="EF269" s="25"/>
      <c r="EG269" s="25"/>
      <c r="EH269" s="25"/>
      <c r="EI269" s="25"/>
      <c r="EJ269" s="25"/>
      <c r="EK269" s="25"/>
      <c r="EL269" s="25"/>
      <c r="EM269" s="25"/>
      <c r="EN269" s="25"/>
      <c r="EO269" s="25"/>
      <c r="EP269" s="25"/>
      <c r="EQ269" s="25"/>
      <c r="ER269" s="25"/>
      <c r="ES269" s="25"/>
      <c r="ET269" s="25"/>
      <c r="EU269" s="25"/>
      <c r="EV269" s="25"/>
      <c r="EW269" s="25"/>
      <c r="EX269" s="25"/>
      <c r="EY269" s="25"/>
      <c r="EZ269" s="25"/>
      <c r="FA269" s="25"/>
      <c r="FB269" s="25"/>
      <c r="FC269" s="25"/>
      <c r="FD269" s="25"/>
      <c r="FE269" s="25"/>
      <c r="FF269" s="25"/>
      <c r="FG269" s="25"/>
      <c r="FH269" s="25"/>
      <c r="FI269" s="25"/>
      <c r="FJ269" s="25"/>
      <c r="FK269" s="25"/>
      <c r="FL269" s="25"/>
      <c r="FM269" s="25"/>
      <c r="FN269" s="25"/>
      <c r="FO269" s="25"/>
      <c r="FP269" s="25"/>
      <c r="FQ269" s="25"/>
      <c r="FR269" s="25"/>
      <c r="FS269" s="25"/>
      <c r="FT269" s="25"/>
      <c r="FU269" s="25"/>
      <c r="FV269" s="25"/>
      <c r="FW269" s="25"/>
      <c r="FX269" s="25"/>
      <c r="FY269" s="25"/>
      <c r="FZ269" s="25"/>
      <c r="GA269" s="25"/>
      <c r="GB269" s="25"/>
      <c r="GC269" s="25"/>
      <c r="GD269" s="25"/>
      <c r="GE269" s="25"/>
      <c r="GF269" s="25"/>
      <c r="GG269" s="25"/>
      <c r="GH269" s="25"/>
      <c r="GI269" s="25"/>
      <c r="GJ269" s="25"/>
      <c r="GK269" s="25"/>
      <c r="GL269" s="25"/>
      <c r="GM269" s="25"/>
      <c r="GN269" s="25"/>
      <c r="GO269" s="25"/>
      <c r="GP269" s="25"/>
      <c r="GQ269" s="25"/>
      <c r="GR269" s="25"/>
      <c r="GS269" s="25"/>
      <c r="GT269" s="25"/>
      <c r="GU269" s="25"/>
    </row>
    <row r="270" spans="1:203" s="20" customFormat="1" ht="16.149999999999999" customHeight="1" x14ac:dyDescent="0.2">
      <c r="C270" s="5" t="s">
        <v>155</v>
      </c>
      <c r="D270" s="5">
        <v>0</v>
      </c>
      <c r="E270" s="18">
        <v>485</v>
      </c>
      <c r="F270" s="5">
        <f t="shared" si="83"/>
        <v>0</v>
      </c>
      <c r="G270" s="52">
        <v>485</v>
      </c>
      <c r="H270" s="13">
        <f t="shared" si="81"/>
        <v>97</v>
      </c>
      <c r="I270" s="5">
        <f t="shared" si="82"/>
        <v>0</v>
      </c>
      <c r="J270" s="25"/>
      <c r="K270" s="1" t="s">
        <v>156</v>
      </c>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c r="CA270" s="25"/>
      <c r="CB270" s="25"/>
      <c r="CC270" s="25"/>
      <c r="CD270" s="25"/>
      <c r="CE270" s="25"/>
      <c r="CF270" s="25"/>
      <c r="CG270" s="25"/>
      <c r="CH270" s="25"/>
      <c r="CI270" s="25"/>
      <c r="CJ270" s="25"/>
      <c r="CK270" s="25"/>
      <c r="CL270" s="25"/>
      <c r="CM270" s="25"/>
      <c r="CN270" s="25"/>
      <c r="CO270" s="25"/>
      <c r="CP270" s="25"/>
      <c r="CQ270" s="25"/>
      <c r="CR270" s="25"/>
      <c r="CS270" s="25"/>
      <c r="CT270" s="25"/>
      <c r="CU270" s="25"/>
      <c r="CV270" s="25"/>
      <c r="CW270" s="25"/>
      <c r="CX270" s="25"/>
      <c r="CY270" s="25"/>
      <c r="CZ270" s="25"/>
      <c r="DA270" s="25"/>
      <c r="DB270" s="25"/>
      <c r="DC270" s="25"/>
      <c r="DD270" s="25"/>
      <c r="DE270" s="25"/>
      <c r="DF270" s="25"/>
      <c r="DG270" s="25"/>
      <c r="DH270" s="25"/>
      <c r="DI270" s="25"/>
      <c r="DJ270" s="25"/>
      <c r="DK270" s="25"/>
      <c r="DL270" s="25"/>
      <c r="DM270" s="25"/>
      <c r="DN270" s="25"/>
      <c r="DO270" s="25"/>
      <c r="DP270" s="25"/>
      <c r="DQ270" s="25"/>
      <c r="DR270" s="25"/>
      <c r="DS270" s="25"/>
      <c r="DT270" s="25"/>
      <c r="DU270" s="25"/>
      <c r="DV270" s="25"/>
      <c r="DW270" s="25"/>
      <c r="DX270" s="25"/>
      <c r="DY270" s="25"/>
      <c r="DZ270" s="25"/>
      <c r="EA270" s="25"/>
      <c r="EB270" s="25"/>
      <c r="EC270" s="25"/>
      <c r="ED270" s="25"/>
      <c r="EE270" s="25"/>
      <c r="EF270" s="25"/>
      <c r="EG270" s="25"/>
      <c r="EH270" s="25"/>
      <c r="EI270" s="25"/>
      <c r="EJ270" s="25"/>
      <c r="EK270" s="25"/>
      <c r="EL270" s="25"/>
      <c r="EM270" s="25"/>
      <c r="EN270" s="25"/>
      <c r="EO270" s="25"/>
      <c r="EP270" s="25"/>
      <c r="EQ270" s="25"/>
      <c r="ER270" s="25"/>
      <c r="ES270" s="25"/>
      <c r="ET270" s="25"/>
      <c r="EU270" s="25"/>
      <c r="EV270" s="25"/>
      <c r="EW270" s="25"/>
      <c r="EX270" s="25"/>
      <c r="EY270" s="25"/>
      <c r="EZ270" s="25"/>
      <c r="FA270" s="25"/>
      <c r="FB270" s="25"/>
      <c r="FC270" s="25"/>
      <c r="FD270" s="25"/>
      <c r="FE270" s="25"/>
      <c r="FF270" s="25"/>
      <c r="FG270" s="25"/>
      <c r="FH270" s="25"/>
      <c r="FI270" s="25"/>
      <c r="FJ270" s="25"/>
      <c r="FK270" s="25"/>
      <c r="FL270" s="25"/>
      <c r="FM270" s="25"/>
      <c r="FN270" s="25"/>
      <c r="FO270" s="25"/>
      <c r="FP270" s="25"/>
      <c r="FQ270" s="25"/>
      <c r="FR270" s="25"/>
      <c r="FS270" s="25"/>
      <c r="FT270" s="25"/>
      <c r="FU270" s="25"/>
      <c r="FV270" s="25"/>
      <c r="FW270" s="25"/>
      <c r="FX270" s="25"/>
      <c r="FY270" s="25"/>
      <c r="FZ270" s="25"/>
      <c r="GA270" s="25"/>
      <c r="GB270" s="25"/>
      <c r="GC270" s="25"/>
      <c r="GD270" s="25"/>
      <c r="GE270" s="25"/>
      <c r="GF270" s="25"/>
      <c r="GG270" s="25"/>
      <c r="GH270" s="25"/>
      <c r="GI270" s="25"/>
      <c r="GJ270" s="25"/>
      <c r="GK270" s="25"/>
      <c r="GL270" s="25"/>
      <c r="GM270" s="25"/>
      <c r="GN270" s="25"/>
      <c r="GO270" s="25"/>
      <c r="GP270" s="25"/>
      <c r="GQ270" s="25"/>
      <c r="GR270" s="25"/>
      <c r="GS270" s="25"/>
      <c r="GT270" s="25"/>
      <c r="GU270" s="25"/>
    </row>
    <row r="271" spans="1:203" s="20" customFormat="1" ht="16.149999999999999" customHeight="1" x14ac:dyDescent="0.2">
      <c r="C271" s="5" t="s">
        <v>157</v>
      </c>
      <c r="D271" s="5">
        <v>0</v>
      </c>
      <c r="E271" s="18">
        <v>196</v>
      </c>
      <c r="F271" s="5">
        <f t="shared" si="83"/>
        <v>0</v>
      </c>
      <c r="G271" s="52">
        <v>196</v>
      </c>
      <c r="H271" s="13">
        <f t="shared" si="81"/>
        <v>39.200000000000003</v>
      </c>
      <c r="I271" s="5">
        <f t="shared" si="82"/>
        <v>0</v>
      </c>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c r="CA271" s="25"/>
      <c r="CB271" s="25"/>
      <c r="CC271" s="25"/>
      <c r="CD271" s="25"/>
      <c r="CE271" s="25"/>
      <c r="CF271" s="25"/>
      <c r="CG271" s="25"/>
      <c r="CH271" s="25"/>
      <c r="CI271" s="25"/>
      <c r="CJ271" s="25"/>
      <c r="CK271" s="25"/>
      <c r="CL271" s="25"/>
      <c r="CM271" s="25"/>
      <c r="CN271" s="25"/>
      <c r="CO271" s="25"/>
      <c r="CP271" s="25"/>
      <c r="CQ271" s="25"/>
      <c r="CR271" s="25"/>
      <c r="CS271" s="25"/>
      <c r="CT271" s="25"/>
      <c r="CU271" s="25"/>
      <c r="CV271" s="25"/>
      <c r="CW271" s="25"/>
      <c r="CX271" s="25"/>
      <c r="CY271" s="25"/>
      <c r="CZ271" s="25"/>
      <c r="DA271" s="25"/>
      <c r="DB271" s="25"/>
      <c r="DC271" s="25"/>
      <c r="DD271" s="25"/>
      <c r="DE271" s="25"/>
      <c r="DF271" s="25"/>
      <c r="DG271" s="25"/>
      <c r="DH271" s="25"/>
      <c r="DI271" s="25"/>
      <c r="DJ271" s="25"/>
      <c r="DK271" s="25"/>
      <c r="DL271" s="25"/>
      <c r="DM271" s="25"/>
      <c r="DN271" s="25"/>
      <c r="DO271" s="25"/>
      <c r="DP271" s="25"/>
      <c r="DQ271" s="25"/>
      <c r="DR271" s="25"/>
      <c r="DS271" s="25"/>
      <c r="DT271" s="25"/>
      <c r="DU271" s="25"/>
      <c r="DV271" s="25"/>
      <c r="DW271" s="25"/>
      <c r="DX271" s="25"/>
      <c r="DY271" s="25"/>
      <c r="DZ271" s="25"/>
      <c r="EA271" s="25"/>
      <c r="EB271" s="25"/>
      <c r="EC271" s="25"/>
      <c r="ED271" s="25"/>
      <c r="EE271" s="25"/>
      <c r="EF271" s="25"/>
      <c r="EG271" s="25"/>
      <c r="EH271" s="25"/>
      <c r="EI271" s="25"/>
      <c r="EJ271" s="25"/>
      <c r="EK271" s="25"/>
      <c r="EL271" s="25"/>
      <c r="EM271" s="25"/>
      <c r="EN271" s="25"/>
      <c r="EO271" s="25"/>
      <c r="EP271" s="25"/>
      <c r="EQ271" s="25"/>
      <c r="ER271" s="25"/>
      <c r="ES271" s="25"/>
      <c r="ET271" s="25"/>
      <c r="EU271" s="25"/>
      <c r="EV271" s="25"/>
      <c r="EW271" s="25"/>
      <c r="EX271" s="25"/>
      <c r="EY271" s="25"/>
      <c r="EZ271" s="25"/>
      <c r="FA271" s="25"/>
      <c r="FB271" s="25"/>
      <c r="FC271" s="25"/>
      <c r="FD271" s="25"/>
      <c r="FE271" s="25"/>
      <c r="FF271" s="25"/>
      <c r="FG271" s="25"/>
      <c r="FH271" s="25"/>
      <c r="FI271" s="25"/>
      <c r="FJ271" s="25"/>
      <c r="FK271" s="25"/>
      <c r="FL271" s="25"/>
      <c r="FM271" s="25"/>
      <c r="FN271" s="25"/>
      <c r="FO271" s="25"/>
      <c r="FP271" s="25"/>
      <c r="FQ271" s="25"/>
      <c r="FR271" s="25"/>
      <c r="FS271" s="25"/>
      <c r="FT271" s="25"/>
      <c r="FU271" s="25"/>
      <c r="FV271" s="25"/>
      <c r="FW271" s="25"/>
      <c r="FX271" s="25"/>
      <c r="FY271" s="25"/>
      <c r="FZ271" s="25"/>
      <c r="GA271" s="25"/>
      <c r="GB271" s="25"/>
      <c r="GC271" s="25"/>
      <c r="GD271" s="25"/>
      <c r="GE271" s="25"/>
      <c r="GF271" s="25"/>
      <c r="GG271" s="25"/>
      <c r="GH271" s="25"/>
      <c r="GI271" s="25"/>
      <c r="GJ271" s="25"/>
      <c r="GK271" s="25"/>
      <c r="GL271" s="25"/>
      <c r="GM271" s="25"/>
      <c r="GN271" s="25"/>
      <c r="GO271" s="25"/>
      <c r="GP271" s="25"/>
      <c r="GQ271" s="25"/>
      <c r="GR271" s="25"/>
      <c r="GS271" s="25"/>
      <c r="GT271" s="25"/>
      <c r="GU271" s="25"/>
    </row>
    <row r="272" spans="1:203" s="20" customFormat="1" ht="16.149999999999999" customHeight="1" x14ac:dyDescent="0.2">
      <c r="E272" s="29"/>
      <c r="F272" s="20">
        <f>SUM(F264:F271)</f>
        <v>0</v>
      </c>
      <c r="H272" s="29"/>
      <c r="I272" s="20">
        <f>SUM(I264:I271)</f>
        <v>0</v>
      </c>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c r="CA272" s="25"/>
      <c r="CB272" s="25"/>
      <c r="CC272" s="25"/>
      <c r="CD272" s="25"/>
      <c r="CE272" s="25"/>
      <c r="CF272" s="25"/>
      <c r="CG272" s="25"/>
      <c r="CH272" s="25"/>
      <c r="CI272" s="25"/>
      <c r="CJ272" s="25"/>
      <c r="CK272" s="25"/>
      <c r="CL272" s="25"/>
      <c r="CM272" s="25"/>
      <c r="CN272" s="25"/>
      <c r="CO272" s="25"/>
      <c r="CP272" s="25"/>
      <c r="CQ272" s="25"/>
      <c r="CR272" s="25"/>
      <c r="CS272" s="25"/>
      <c r="CT272" s="25"/>
      <c r="CU272" s="25"/>
      <c r="CV272" s="25"/>
      <c r="CW272" s="25"/>
      <c r="CX272" s="25"/>
      <c r="CY272" s="25"/>
      <c r="CZ272" s="25"/>
      <c r="DA272" s="25"/>
      <c r="DB272" s="25"/>
      <c r="DC272" s="25"/>
      <c r="DD272" s="25"/>
      <c r="DE272" s="25"/>
      <c r="DF272" s="25"/>
      <c r="DG272" s="25"/>
      <c r="DH272" s="25"/>
      <c r="DI272" s="25"/>
      <c r="DJ272" s="25"/>
      <c r="DK272" s="25"/>
      <c r="DL272" s="25"/>
      <c r="DM272" s="25"/>
      <c r="DN272" s="25"/>
      <c r="DO272" s="25"/>
      <c r="DP272" s="25"/>
      <c r="DQ272" s="25"/>
      <c r="DR272" s="25"/>
      <c r="DS272" s="25"/>
      <c r="DT272" s="25"/>
      <c r="DU272" s="25"/>
      <c r="DV272" s="25"/>
      <c r="DW272" s="25"/>
      <c r="DX272" s="25"/>
      <c r="DY272" s="25"/>
      <c r="DZ272" s="25"/>
      <c r="EA272" s="25"/>
      <c r="EB272" s="25"/>
      <c r="EC272" s="25"/>
      <c r="ED272" s="25"/>
      <c r="EE272" s="25"/>
      <c r="EF272" s="25"/>
      <c r="EG272" s="25"/>
      <c r="EH272" s="25"/>
      <c r="EI272" s="25"/>
      <c r="EJ272" s="25"/>
      <c r="EK272" s="25"/>
      <c r="EL272" s="25"/>
      <c r="EM272" s="25"/>
      <c r="EN272" s="25"/>
      <c r="EO272" s="25"/>
      <c r="EP272" s="25"/>
      <c r="EQ272" s="25"/>
      <c r="ER272" s="25"/>
      <c r="ES272" s="25"/>
      <c r="ET272" s="25"/>
      <c r="EU272" s="25"/>
      <c r="EV272" s="25"/>
      <c r="EW272" s="25"/>
      <c r="EX272" s="25"/>
      <c r="EY272" s="25"/>
      <c r="EZ272" s="25"/>
      <c r="FA272" s="25"/>
      <c r="FB272" s="25"/>
      <c r="FC272" s="25"/>
      <c r="FD272" s="25"/>
      <c r="FE272" s="25"/>
      <c r="FF272" s="25"/>
      <c r="FG272" s="25"/>
      <c r="FH272" s="25"/>
      <c r="FI272" s="25"/>
      <c r="FJ272" s="25"/>
      <c r="FK272" s="25"/>
      <c r="FL272" s="25"/>
      <c r="FM272" s="25"/>
      <c r="FN272" s="25"/>
      <c r="FO272" s="25"/>
      <c r="FP272" s="25"/>
      <c r="FQ272" s="25"/>
      <c r="FR272" s="25"/>
      <c r="FS272" s="25"/>
      <c r="FT272" s="25"/>
      <c r="FU272" s="25"/>
      <c r="FV272" s="25"/>
      <c r="FW272" s="25"/>
      <c r="FX272" s="25"/>
      <c r="FY272" s="25"/>
      <c r="FZ272" s="25"/>
      <c r="GA272" s="25"/>
      <c r="GB272" s="25"/>
      <c r="GC272" s="25"/>
      <c r="GD272" s="25"/>
      <c r="GE272" s="25"/>
      <c r="GF272" s="25"/>
      <c r="GG272" s="25"/>
      <c r="GH272" s="25"/>
      <c r="GI272" s="25"/>
      <c r="GJ272" s="25"/>
      <c r="GK272" s="25"/>
      <c r="GL272" s="25"/>
      <c r="GM272" s="25"/>
      <c r="GN272" s="25"/>
      <c r="GO272" s="25"/>
      <c r="GP272" s="25"/>
      <c r="GQ272" s="25"/>
      <c r="GR272" s="25"/>
      <c r="GS272" s="25"/>
      <c r="GT272" s="25"/>
      <c r="GU272" s="25"/>
    </row>
    <row r="273" spans="1:11" ht="16.149999999999999" customHeight="1" x14ac:dyDescent="0.2">
      <c r="A273" s="19"/>
      <c r="D273" s="20"/>
      <c r="E273" s="5"/>
      <c r="F273" s="20"/>
      <c r="G273" s="5"/>
      <c r="H273" s="29"/>
      <c r="I273" s="20"/>
      <c r="K273" s="25"/>
    </row>
    <row r="274" spans="1:11" s="1" customFormat="1" ht="28.5" customHeight="1" x14ac:dyDescent="0.2">
      <c r="A274" s="30" t="s">
        <v>37</v>
      </c>
      <c r="B274" s="31"/>
      <c r="C274" s="31"/>
      <c r="D274" s="31"/>
      <c r="E274" s="31"/>
      <c r="F274" s="5"/>
      <c r="G274" s="5"/>
      <c r="H274" s="5"/>
      <c r="I274" s="5"/>
    </row>
    <row r="275" spans="1:11" s="1" customFormat="1" ht="16.149999999999999" customHeight="1" x14ac:dyDescent="0.2">
      <c r="A275" s="5" t="s">
        <v>38</v>
      </c>
      <c r="B275" s="5"/>
      <c r="C275" s="5"/>
      <c r="D275" s="5">
        <v>0</v>
      </c>
      <c r="E275" s="18">
        <v>1265</v>
      </c>
      <c r="F275" s="32">
        <f>+D275*E275</f>
        <v>0</v>
      </c>
      <c r="G275" s="18"/>
      <c r="H275" s="5"/>
      <c r="I275" s="33"/>
      <c r="K275" s="1" t="s">
        <v>92</v>
      </c>
    </row>
    <row r="276" spans="1:11" s="1" customFormat="1" ht="16.149999999999999" customHeight="1" x14ac:dyDescent="0.2">
      <c r="A276" s="5"/>
      <c r="B276" s="5"/>
      <c r="C276" s="5"/>
      <c r="D276" s="5"/>
      <c r="E276" s="5"/>
      <c r="F276" s="5"/>
      <c r="G276" s="5"/>
      <c r="H276" s="5"/>
      <c r="I276" s="5"/>
    </row>
    <row r="277" spans="1:11" s="1" customFormat="1" ht="16.149999999999999" customHeight="1" x14ac:dyDescent="0.2">
      <c r="A277" s="34" t="s">
        <v>93</v>
      </c>
      <c r="B277" s="34"/>
      <c r="C277" s="34"/>
      <c r="D277" s="34"/>
      <c r="E277" s="34"/>
      <c r="F277" s="35">
        <f>+F34+F46+F57+F143+F156+F167+F178+F189+F200+F212+F228+F132+F108+F97+F84+F71+F272+F261+F250+F239</f>
        <v>0</v>
      </c>
      <c r="G277" s="34"/>
      <c r="H277" s="35"/>
      <c r="I277" s="34">
        <f>+I34+I46+I57+I143+I156+I167+I178+I189+I200+I212+I228+I132+I108+I97+I84+I71+I272+I250</f>
        <v>0</v>
      </c>
    </row>
    <row r="278" spans="1:11" s="1" customFormat="1" ht="16.149999999999999" customHeight="1" x14ac:dyDescent="0.2">
      <c r="A278" s="36" t="s">
        <v>94</v>
      </c>
      <c r="B278" s="36"/>
      <c r="C278" s="36"/>
      <c r="D278" s="36"/>
      <c r="E278" s="36"/>
      <c r="F278" s="36">
        <f>+F36+F38+F59+F60+F275+F145+F86+F73+F37</f>
        <v>0</v>
      </c>
      <c r="G278" s="36"/>
      <c r="H278" s="37"/>
      <c r="I278" s="36"/>
    </row>
    <row r="279" spans="1:11" s="1" customFormat="1" x14ac:dyDescent="0.2"/>
    <row r="280" spans="1:11" s="1" customFormat="1" x14ac:dyDescent="0.2"/>
    <row r="281" spans="1:11" s="1" customFormat="1" x14ac:dyDescent="0.2"/>
    <row r="282" spans="1:11" s="1" customFormat="1" x14ac:dyDescent="0.2"/>
    <row r="283" spans="1:11" s="1" customFormat="1" x14ac:dyDescent="0.2"/>
    <row r="284" spans="1:11" s="1" customFormat="1" x14ac:dyDescent="0.2"/>
    <row r="285" spans="1:11" s="1" customFormat="1" x14ac:dyDescent="0.2"/>
    <row r="286" spans="1:11" s="1" customFormat="1" x14ac:dyDescent="0.2"/>
    <row r="287" spans="1:11" s="1" customFormat="1" x14ac:dyDescent="0.2"/>
    <row r="288" spans="1:11"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pans="8:8" s="1" customFormat="1" x14ac:dyDescent="0.2"/>
    <row r="354" spans="8:8" s="1" customFormat="1" x14ac:dyDescent="0.2"/>
    <row r="355" spans="8:8" s="1" customFormat="1" x14ac:dyDescent="0.2"/>
    <row r="356" spans="8:8" s="1" customFormat="1" x14ac:dyDescent="0.2"/>
    <row r="357" spans="8:8" s="1" customFormat="1" x14ac:dyDescent="0.2"/>
    <row r="358" spans="8:8" s="1" customFormat="1" x14ac:dyDescent="0.2"/>
    <row r="359" spans="8:8" s="1" customFormat="1" x14ac:dyDescent="0.2"/>
    <row r="360" spans="8:8" s="1" customFormat="1" x14ac:dyDescent="0.2"/>
    <row r="361" spans="8:8" s="1" customFormat="1" x14ac:dyDescent="0.2"/>
    <row r="362" spans="8:8" s="1" customFormat="1" x14ac:dyDescent="0.2">
      <c r="H362" s="5"/>
    </row>
    <row r="363" spans="8:8" s="1" customFormat="1" x14ac:dyDescent="0.2">
      <c r="H363" s="5"/>
    </row>
    <row r="364" spans="8:8" s="1" customFormat="1" x14ac:dyDescent="0.2">
      <c r="H364" s="5"/>
    </row>
    <row r="365" spans="8:8" s="1" customFormat="1" x14ac:dyDescent="0.2">
      <c r="H365" s="5"/>
    </row>
    <row r="366" spans="8:8" s="1" customFormat="1" x14ac:dyDescent="0.2">
      <c r="H366" s="5"/>
    </row>
    <row r="367" spans="8:8" s="1" customFormat="1" x14ac:dyDescent="0.2">
      <c r="H367" s="5"/>
    </row>
    <row r="368" spans="8:8" s="1" customFormat="1" x14ac:dyDescent="0.2">
      <c r="H368" s="5"/>
    </row>
    <row r="369" spans="8:8" s="1" customFormat="1" x14ac:dyDescent="0.2">
      <c r="H369" s="5"/>
    </row>
    <row r="370" spans="8:8" s="1" customFormat="1" x14ac:dyDescent="0.2">
      <c r="H370" s="5"/>
    </row>
    <row r="371" spans="8:8" s="1" customFormat="1" x14ac:dyDescent="0.2">
      <c r="H371" s="5"/>
    </row>
    <row r="372" spans="8:8" s="1" customFormat="1" x14ac:dyDescent="0.2">
      <c r="H372" s="5"/>
    </row>
    <row r="373" spans="8:8" s="1" customFormat="1" x14ac:dyDescent="0.2">
      <c r="H373" s="5"/>
    </row>
    <row r="374" spans="8:8" s="1" customFormat="1" x14ac:dyDescent="0.2">
      <c r="H374" s="5"/>
    </row>
    <row r="375" spans="8:8" s="1" customFormat="1" x14ac:dyDescent="0.2">
      <c r="H375" s="5"/>
    </row>
    <row r="376" spans="8:8" s="1" customFormat="1" x14ac:dyDescent="0.2">
      <c r="H376" s="5"/>
    </row>
    <row r="377" spans="8:8" s="1" customFormat="1" x14ac:dyDescent="0.2">
      <c r="H377" s="5"/>
    </row>
    <row r="378" spans="8:8" s="1" customFormat="1" x14ac:dyDescent="0.2">
      <c r="H378" s="5"/>
    </row>
    <row r="379" spans="8:8" s="1" customFormat="1" x14ac:dyDescent="0.2">
      <c r="H379" s="5"/>
    </row>
    <row r="380" spans="8:8" s="1" customFormat="1" x14ac:dyDescent="0.2">
      <c r="H380" s="5"/>
    </row>
    <row r="381" spans="8:8" s="1" customFormat="1" x14ac:dyDescent="0.2">
      <c r="H381" s="5"/>
    </row>
    <row r="382" spans="8:8" s="1" customFormat="1" x14ac:dyDescent="0.2">
      <c r="H382" s="5"/>
    </row>
    <row r="383" spans="8:8" s="1" customFormat="1" x14ac:dyDescent="0.2">
      <c r="H383" s="5"/>
    </row>
    <row r="384" spans="8:8" s="1" customFormat="1" x14ac:dyDescent="0.2">
      <c r="H384" s="5"/>
    </row>
    <row r="385" spans="8:8" s="1" customFormat="1" x14ac:dyDescent="0.2">
      <c r="H385" s="5"/>
    </row>
    <row r="386" spans="8:8" s="1" customFormat="1" x14ac:dyDescent="0.2">
      <c r="H386" s="5"/>
    </row>
    <row r="387" spans="8:8" s="1" customFormat="1" x14ac:dyDescent="0.2">
      <c r="H387" s="5"/>
    </row>
    <row r="388" spans="8:8" s="1" customFormat="1" x14ac:dyDescent="0.2">
      <c r="H388" s="5"/>
    </row>
    <row r="389" spans="8:8" s="1" customFormat="1" x14ac:dyDescent="0.2">
      <c r="H389" s="5"/>
    </row>
    <row r="390" spans="8:8" s="1" customFormat="1" x14ac:dyDescent="0.2">
      <c r="H390" s="5"/>
    </row>
    <row r="391" spans="8:8" s="1" customFormat="1" x14ac:dyDescent="0.2">
      <c r="H391" s="5"/>
    </row>
    <row r="392" spans="8:8" s="1" customFormat="1" x14ac:dyDescent="0.2">
      <c r="H392" s="5"/>
    </row>
    <row r="393" spans="8:8" s="1" customFormat="1" x14ac:dyDescent="0.2">
      <c r="H393" s="5"/>
    </row>
    <row r="394" spans="8:8" s="1" customFormat="1" x14ac:dyDescent="0.2">
      <c r="H394" s="5"/>
    </row>
    <row r="395" spans="8:8" s="1" customFormat="1" x14ac:dyDescent="0.2">
      <c r="H395" s="5"/>
    </row>
    <row r="396" spans="8:8" s="1" customFormat="1" x14ac:dyDescent="0.2">
      <c r="H396" s="5"/>
    </row>
    <row r="397" spans="8:8" s="1" customFormat="1" x14ac:dyDescent="0.2">
      <c r="H397" s="5"/>
    </row>
    <row r="398" spans="8:8" s="1" customFormat="1" x14ac:dyDescent="0.2">
      <c r="H398" s="5"/>
    </row>
    <row r="399" spans="8:8" s="1" customFormat="1" x14ac:dyDescent="0.2">
      <c r="H399" s="5"/>
    </row>
    <row r="400" spans="8:8" s="1" customFormat="1" x14ac:dyDescent="0.2">
      <c r="H400" s="5"/>
    </row>
    <row r="401" spans="8:8" s="1" customFormat="1" x14ac:dyDescent="0.2">
      <c r="H401" s="5"/>
    </row>
    <row r="402" spans="8:8" s="1" customFormat="1" x14ac:dyDescent="0.2">
      <c r="H402" s="5"/>
    </row>
    <row r="403" spans="8:8" s="1" customFormat="1" x14ac:dyDescent="0.2">
      <c r="H403" s="5"/>
    </row>
    <row r="404" spans="8:8" s="1" customFormat="1" x14ac:dyDescent="0.2">
      <c r="H404" s="5"/>
    </row>
    <row r="405" spans="8:8" s="1" customFormat="1" x14ac:dyDescent="0.2">
      <c r="H405" s="5"/>
    </row>
    <row r="406" spans="8:8" s="1" customFormat="1" x14ac:dyDescent="0.2">
      <c r="H406" s="5"/>
    </row>
    <row r="407" spans="8:8" s="1" customFormat="1" x14ac:dyDescent="0.2">
      <c r="H407" s="5"/>
    </row>
    <row r="408" spans="8:8" s="1" customFormat="1" x14ac:dyDescent="0.2">
      <c r="H408" s="5"/>
    </row>
    <row r="409" spans="8:8" s="1" customFormat="1" x14ac:dyDescent="0.2">
      <c r="H409" s="5"/>
    </row>
    <row r="410" spans="8:8" s="1" customFormat="1" x14ac:dyDescent="0.2">
      <c r="H410" s="5"/>
    </row>
    <row r="411" spans="8:8" s="1" customFormat="1" x14ac:dyDescent="0.2">
      <c r="H411" s="5"/>
    </row>
    <row r="412" spans="8:8" s="1" customFormat="1" x14ac:dyDescent="0.2">
      <c r="H412" s="5"/>
    </row>
    <row r="413" spans="8:8" s="1" customFormat="1" x14ac:dyDescent="0.2">
      <c r="H413" s="5"/>
    </row>
    <row r="414" spans="8:8" s="1" customFormat="1" x14ac:dyDescent="0.2">
      <c r="H414" s="5"/>
    </row>
    <row r="415" spans="8:8" s="1" customFormat="1" x14ac:dyDescent="0.2">
      <c r="H415" s="5"/>
    </row>
    <row r="416" spans="8:8" s="1" customFormat="1" x14ac:dyDescent="0.2">
      <c r="H416" s="5"/>
    </row>
    <row r="417" spans="8:8" s="1" customFormat="1" x14ac:dyDescent="0.2">
      <c r="H417" s="5"/>
    </row>
    <row r="418" spans="8:8" s="1" customFormat="1" x14ac:dyDescent="0.2">
      <c r="H418" s="5"/>
    </row>
    <row r="419" spans="8:8" s="1" customFormat="1" x14ac:dyDescent="0.2">
      <c r="H419" s="5"/>
    </row>
    <row r="420" spans="8:8" s="1" customFormat="1" x14ac:dyDescent="0.2">
      <c r="H420" s="5"/>
    </row>
    <row r="421" spans="8:8" s="1" customFormat="1" x14ac:dyDescent="0.2">
      <c r="H421" s="5"/>
    </row>
    <row r="422" spans="8:8" s="1" customFormat="1" x14ac:dyDescent="0.2">
      <c r="H422" s="5"/>
    </row>
    <row r="423" spans="8:8" s="1" customFormat="1" x14ac:dyDescent="0.2">
      <c r="H423" s="5"/>
    </row>
    <row r="424" spans="8:8" s="1" customFormat="1" x14ac:dyDescent="0.2">
      <c r="H424" s="5"/>
    </row>
    <row r="425" spans="8:8" s="1" customFormat="1" x14ac:dyDescent="0.2">
      <c r="H425" s="5"/>
    </row>
    <row r="426" spans="8:8" s="1" customFormat="1" x14ac:dyDescent="0.2">
      <c r="H426" s="5"/>
    </row>
    <row r="427" spans="8:8" s="1" customFormat="1" x14ac:dyDescent="0.2">
      <c r="H427" s="5"/>
    </row>
    <row r="428" spans="8:8" s="1" customFormat="1" x14ac:dyDescent="0.2">
      <c r="H428" s="5"/>
    </row>
    <row r="429" spans="8:8" s="1" customFormat="1" x14ac:dyDescent="0.2">
      <c r="H429" s="5"/>
    </row>
    <row r="430" spans="8:8" s="1" customFormat="1" x14ac:dyDescent="0.2">
      <c r="H430" s="5"/>
    </row>
    <row r="431" spans="8:8" s="1" customFormat="1" x14ac:dyDescent="0.2">
      <c r="H431" s="5"/>
    </row>
    <row r="432" spans="8:8" s="1" customFormat="1" x14ac:dyDescent="0.2">
      <c r="H432" s="5"/>
    </row>
    <row r="433" spans="8:8" s="1" customFormat="1" x14ac:dyDescent="0.2">
      <c r="H433" s="5"/>
    </row>
    <row r="434" spans="8:8" s="1" customFormat="1" x14ac:dyDescent="0.2">
      <c r="H434" s="5"/>
    </row>
    <row r="435" spans="8:8" s="1" customFormat="1" x14ac:dyDescent="0.2">
      <c r="H435" s="5"/>
    </row>
    <row r="436" spans="8:8" s="1" customFormat="1" x14ac:dyDescent="0.2">
      <c r="H436" s="5"/>
    </row>
    <row r="437" spans="8:8" s="1" customFormat="1" x14ac:dyDescent="0.2">
      <c r="H437" s="5"/>
    </row>
    <row r="438" spans="8:8" s="1" customFormat="1" x14ac:dyDescent="0.2">
      <c r="H438" s="5"/>
    </row>
    <row r="439" spans="8:8" s="1" customFormat="1" x14ac:dyDescent="0.2">
      <c r="H439" s="5"/>
    </row>
    <row r="440" spans="8:8" s="1" customFormat="1" x14ac:dyDescent="0.2">
      <c r="H440" s="5"/>
    </row>
    <row r="441" spans="8:8" s="1" customFormat="1" x14ac:dyDescent="0.2">
      <c r="H441" s="5"/>
    </row>
    <row r="442" spans="8:8" s="1" customFormat="1" x14ac:dyDescent="0.2">
      <c r="H442" s="5"/>
    </row>
    <row r="443" spans="8:8" s="1" customFormat="1" x14ac:dyDescent="0.2">
      <c r="H443" s="5"/>
    </row>
    <row r="444" spans="8:8" s="1" customFormat="1" x14ac:dyDescent="0.2">
      <c r="H444" s="5"/>
    </row>
    <row r="445" spans="8:8" s="1" customFormat="1" x14ac:dyDescent="0.2">
      <c r="H445" s="5"/>
    </row>
    <row r="446" spans="8:8" s="1" customFormat="1" x14ac:dyDescent="0.2">
      <c r="H446" s="5"/>
    </row>
    <row r="447" spans="8:8" s="1" customFormat="1" x14ac:dyDescent="0.2">
      <c r="H447" s="5"/>
    </row>
    <row r="448" spans="8:8" s="1" customFormat="1" x14ac:dyDescent="0.2">
      <c r="H448" s="5"/>
    </row>
    <row r="449" spans="8:8" s="1" customFormat="1" x14ac:dyDescent="0.2">
      <c r="H449" s="5"/>
    </row>
    <row r="450" spans="8:8" s="1" customFormat="1" x14ac:dyDescent="0.2">
      <c r="H450" s="5"/>
    </row>
    <row r="451" spans="8:8" s="1" customFormat="1" x14ac:dyDescent="0.2">
      <c r="H451" s="5"/>
    </row>
    <row r="452" spans="8:8" s="1" customFormat="1" x14ac:dyDescent="0.2">
      <c r="H452" s="5"/>
    </row>
    <row r="453" spans="8:8" s="1" customFormat="1" x14ac:dyDescent="0.2">
      <c r="H453" s="5"/>
    </row>
    <row r="454" spans="8:8" s="1" customFormat="1" x14ac:dyDescent="0.2">
      <c r="H454" s="5"/>
    </row>
    <row r="455" spans="8:8" s="1" customFormat="1" x14ac:dyDescent="0.2">
      <c r="H455" s="5"/>
    </row>
    <row r="456" spans="8:8" s="1" customFormat="1" x14ac:dyDescent="0.2">
      <c r="H456" s="5"/>
    </row>
    <row r="457" spans="8:8" s="1" customFormat="1" x14ac:dyDescent="0.2">
      <c r="H457" s="5"/>
    </row>
    <row r="458" spans="8:8" s="1" customFormat="1" x14ac:dyDescent="0.2">
      <c r="H458" s="5"/>
    </row>
    <row r="459" spans="8:8" s="1" customFormat="1" x14ac:dyDescent="0.2">
      <c r="H459" s="5"/>
    </row>
    <row r="460" spans="8:8" s="1" customFormat="1" x14ac:dyDescent="0.2">
      <c r="H460" s="5"/>
    </row>
    <row r="461" spans="8:8" s="1" customFormat="1" x14ac:dyDescent="0.2">
      <c r="H461" s="5"/>
    </row>
    <row r="462" spans="8:8" s="1" customFormat="1" x14ac:dyDescent="0.2">
      <c r="H462" s="5"/>
    </row>
    <row r="463" spans="8:8" s="1" customFormat="1" x14ac:dyDescent="0.2">
      <c r="H463" s="5"/>
    </row>
    <row r="464" spans="8:8" s="1" customFormat="1" x14ac:dyDescent="0.2">
      <c r="H464" s="5"/>
    </row>
    <row r="465" spans="8:8" s="1" customFormat="1" x14ac:dyDescent="0.2">
      <c r="H465" s="5"/>
    </row>
    <row r="466" spans="8:8" s="1" customFormat="1" x14ac:dyDescent="0.2">
      <c r="H466" s="5"/>
    </row>
    <row r="467" spans="8:8" s="1" customFormat="1" x14ac:dyDescent="0.2">
      <c r="H467" s="5"/>
    </row>
    <row r="468" spans="8:8" s="1" customFormat="1" x14ac:dyDescent="0.2">
      <c r="H468" s="5"/>
    </row>
    <row r="469" spans="8:8" s="1" customFormat="1" x14ac:dyDescent="0.2">
      <c r="H469" s="5"/>
    </row>
    <row r="470" spans="8:8" s="1" customFormat="1" x14ac:dyDescent="0.2">
      <c r="H470" s="5"/>
    </row>
    <row r="471" spans="8:8" s="1" customFormat="1" x14ac:dyDescent="0.2">
      <c r="H471" s="5"/>
    </row>
    <row r="472" spans="8:8" s="1" customFormat="1" x14ac:dyDescent="0.2">
      <c r="H472" s="5"/>
    </row>
    <row r="473" spans="8:8" s="1" customFormat="1" x14ac:dyDescent="0.2">
      <c r="H473" s="5"/>
    </row>
    <row r="474" spans="8:8" s="1" customFormat="1" x14ac:dyDescent="0.2">
      <c r="H474" s="5"/>
    </row>
    <row r="475" spans="8:8" s="1" customFormat="1" x14ac:dyDescent="0.2">
      <c r="H475" s="5"/>
    </row>
    <row r="476" spans="8:8" s="1" customFormat="1" x14ac:dyDescent="0.2">
      <c r="H476" s="5"/>
    </row>
    <row r="477" spans="8:8" s="1" customFormat="1" x14ac:dyDescent="0.2">
      <c r="H477" s="5"/>
    </row>
    <row r="478" spans="8:8" s="1" customFormat="1" x14ac:dyDescent="0.2">
      <c r="H478" s="5"/>
    </row>
    <row r="479" spans="8:8" s="1" customFormat="1" x14ac:dyDescent="0.2">
      <c r="H479" s="5"/>
    </row>
    <row r="480" spans="8:8" s="1" customFormat="1" x14ac:dyDescent="0.2">
      <c r="H480" s="5"/>
    </row>
    <row r="481" spans="8:8" s="1" customFormat="1" x14ac:dyDescent="0.2">
      <c r="H481" s="5"/>
    </row>
    <row r="482" spans="8:8" s="1" customFormat="1" x14ac:dyDescent="0.2">
      <c r="H482" s="5"/>
    </row>
    <row r="483" spans="8:8" s="1" customFormat="1" x14ac:dyDescent="0.2">
      <c r="H483" s="5"/>
    </row>
    <row r="484" spans="8:8" s="1" customFormat="1" x14ac:dyDescent="0.2">
      <c r="H484" s="5"/>
    </row>
    <row r="485" spans="8:8" s="1" customFormat="1" x14ac:dyDescent="0.2">
      <c r="H485" s="5"/>
    </row>
    <row r="486" spans="8:8" s="1" customFormat="1" x14ac:dyDescent="0.2">
      <c r="H486" s="5"/>
    </row>
    <row r="487" spans="8:8" s="1" customFormat="1" x14ac:dyDescent="0.2">
      <c r="H487" s="5"/>
    </row>
    <row r="488" spans="8:8" s="1" customFormat="1" x14ac:dyDescent="0.2">
      <c r="H488" s="5"/>
    </row>
    <row r="489" spans="8:8" s="1" customFormat="1" x14ac:dyDescent="0.2">
      <c r="H489" s="5"/>
    </row>
    <row r="490" spans="8:8" s="1" customFormat="1" x14ac:dyDescent="0.2">
      <c r="H490" s="5"/>
    </row>
    <row r="491" spans="8:8" s="1" customFormat="1" x14ac:dyDescent="0.2">
      <c r="H491" s="5"/>
    </row>
    <row r="492" spans="8:8" s="1" customFormat="1" x14ac:dyDescent="0.2">
      <c r="H492" s="5"/>
    </row>
    <row r="493" spans="8:8" s="1" customFormat="1" x14ac:dyDescent="0.2">
      <c r="H493" s="5"/>
    </row>
    <row r="494" spans="8:8" s="1" customFormat="1" x14ac:dyDescent="0.2">
      <c r="H494" s="5"/>
    </row>
    <row r="495" spans="8:8" s="1" customFormat="1" x14ac:dyDescent="0.2">
      <c r="H495" s="5"/>
    </row>
    <row r="496" spans="8:8" s="1" customFormat="1" x14ac:dyDescent="0.2">
      <c r="H496" s="5"/>
    </row>
    <row r="497" spans="8:8" s="1" customFormat="1" x14ac:dyDescent="0.2">
      <c r="H497" s="5"/>
    </row>
    <row r="498" spans="8:8" s="1" customFormat="1" x14ac:dyDescent="0.2">
      <c r="H498" s="5"/>
    </row>
    <row r="499" spans="8:8" s="1" customFormat="1" x14ac:dyDescent="0.2">
      <c r="H499" s="5"/>
    </row>
    <row r="500" spans="8:8" s="1" customFormat="1" x14ac:dyDescent="0.2">
      <c r="H500" s="5"/>
    </row>
    <row r="501" spans="8:8" s="1" customFormat="1" x14ac:dyDescent="0.2">
      <c r="H501" s="5"/>
    </row>
    <row r="502" spans="8:8" s="1" customFormat="1" x14ac:dyDescent="0.2">
      <c r="H502" s="5"/>
    </row>
    <row r="503" spans="8:8" s="1" customFormat="1" x14ac:dyDescent="0.2">
      <c r="H503" s="5"/>
    </row>
    <row r="504" spans="8:8" s="1" customFormat="1" x14ac:dyDescent="0.2">
      <c r="H504" s="5"/>
    </row>
    <row r="505" spans="8:8" s="1" customFormat="1" x14ac:dyDescent="0.2">
      <c r="H505" s="5"/>
    </row>
    <row r="506" spans="8:8" s="1" customFormat="1" x14ac:dyDescent="0.2">
      <c r="H506" s="5"/>
    </row>
    <row r="507" spans="8:8" s="1" customFormat="1" x14ac:dyDescent="0.2">
      <c r="H507" s="5"/>
    </row>
    <row r="508" spans="8:8" s="1" customFormat="1" x14ac:dyDescent="0.2">
      <c r="H508" s="5"/>
    </row>
    <row r="509" spans="8:8" s="1" customFormat="1" x14ac:dyDescent="0.2">
      <c r="H509" s="5"/>
    </row>
    <row r="510" spans="8:8" s="1" customFormat="1" x14ac:dyDescent="0.2">
      <c r="H510" s="5"/>
    </row>
    <row r="511" spans="8:8" s="1" customFormat="1" x14ac:dyDescent="0.2">
      <c r="H511" s="5"/>
    </row>
    <row r="512" spans="8:8" s="1" customFormat="1" x14ac:dyDescent="0.2">
      <c r="H512" s="5"/>
    </row>
    <row r="513" spans="8:8" s="1" customFormat="1" x14ac:dyDescent="0.2">
      <c r="H513" s="5"/>
    </row>
    <row r="514" spans="8:8" s="1" customFormat="1" x14ac:dyDescent="0.2">
      <c r="H514" s="5"/>
    </row>
    <row r="515" spans="8:8" s="1" customFormat="1" x14ac:dyDescent="0.2">
      <c r="H515" s="5"/>
    </row>
    <row r="516" spans="8:8" s="1" customFormat="1" x14ac:dyDescent="0.2">
      <c r="H516" s="5"/>
    </row>
    <row r="517" spans="8:8" s="1" customFormat="1" x14ac:dyDescent="0.2">
      <c r="H517" s="5"/>
    </row>
    <row r="518" spans="8:8" s="1" customFormat="1" x14ac:dyDescent="0.2">
      <c r="H518" s="5"/>
    </row>
    <row r="519" spans="8:8" s="1" customFormat="1" x14ac:dyDescent="0.2">
      <c r="H519" s="5"/>
    </row>
    <row r="520" spans="8:8" s="1" customFormat="1" x14ac:dyDescent="0.2">
      <c r="H520" s="5"/>
    </row>
    <row r="521" spans="8:8" s="1" customFormat="1" x14ac:dyDescent="0.2">
      <c r="H521" s="5"/>
    </row>
    <row r="522" spans="8:8" s="1" customFormat="1" x14ac:dyDescent="0.2">
      <c r="H522" s="5"/>
    </row>
    <row r="523" spans="8:8" s="1" customFormat="1" x14ac:dyDescent="0.2">
      <c r="H523" s="5"/>
    </row>
    <row r="524" spans="8:8" s="1" customFormat="1" x14ac:dyDescent="0.2">
      <c r="H524" s="5"/>
    </row>
    <row r="525" spans="8:8" s="1" customFormat="1" x14ac:dyDescent="0.2">
      <c r="H525" s="5"/>
    </row>
    <row r="526" spans="8:8" s="1" customFormat="1" x14ac:dyDescent="0.2">
      <c r="H526" s="5"/>
    </row>
    <row r="527" spans="8:8" s="1" customFormat="1" x14ac:dyDescent="0.2">
      <c r="H527" s="5"/>
    </row>
    <row r="528" spans="8:8" s="1" customFormat="1" x14ac:dyDescent="0.2">
      <c r="H528" s="5"/>
    </row>
    <row r="529" spans="8:8" s="1" customFormat="1" x14ac:dyDescent="0.2">
      <c r="H529" s="5"/>
    </row>
    <row r="530" spans="8:8" s="1" customFormat="1" x14ac:dyDescent="0.2">
      <c r="H530" s="5"/>
    </row>
    <row r="531" spans="8:8" s="1" customFormat="1" x14ac:dyDescent="0.2">
      <c r="H531" s="5"/>
    </row>
    <row r="532" spans="8:8" s="1" customFormat="1" x14ac:dyDescent="0.2">
      <c r="H532" s="5"/>
    </row>
    <row r="533" spans="8:8" s="1" customFormat="1" x14ac:dyDescent="0.2">
      <c r="H533" s="5"/>
    </row>
    <row r="534" spans="8:8" s="1" customFormat="1" x14ac:dyDescent="0.2">
      <c r="H534" s="5"/>
    </row>
    <row r="535" spans="8:8" s="1" customFormat="1" x14ac:dyDescent="0.2">
      <c r="H535" s="5"/>
    </row>
    <row r="536" spans="8:8" s="1" customFormat="1" x14ac:dyDescent="0.2">
      <c r="H536" s="5"/>
    </row>
    <row r="537" spans="8:8" s="1" customFormat="1" x14ac:dyDescent="0.2">
      <c r="H537" s="5"/>
    </row>
    <row r="538" spans="8:8" s="1" customFormat="1" x14ac:dyDescent="0.2">
      <c r="H538" s="5"/>
    </row>
    <row r="539" spans="8:8" s="1" customFormat="1" x14ac:dyDescent="0.2">
      <c r="H539" s="5"/>
    </row>
    <row r="540" spans="8:8" s="1" customFormat="1" x14ac:dyDescent="0.2">
      <c r="H540" s="5"/>
    </row>
    <row r="541" spans="8:8" s="1" customFormat="1" x14ac:dyDescent="0.2">
      <c r="H541" s="5"/>
    </row>
    <row r="542" spans="8:8" s="1" customFormat="1" x14ac:dyDescent="0.2">
      <c r="H542" s="5"/>
    </row>
    <row r="543" spans="8:8" s="1" customFormat="1" x14ac:dyDescent="0.2">
      <c r="H543" s="5"/>
    </row>
    <row r="544" spans="8:8" s="1" customFormat="1" x14ac:dyDescent="0.2">
      <c r="H544" s="5"/>
    </row>
    <row r="545" spans="4:8" s="1" customFormat="1" x14ac:dyDescent="0.2">
      <c r="H545" s="5"/>
    </row>
    <row r="546" spans="4:8" s="1" customFormat="1" x14ac:dyDescent="0.2">
      <c r="H546" s="5"/>
    </row>
    <row r="547" spans="4:8" s="1" customFormat="1" x14ac:dyDescent="0.2">
      <c r="H547" s="5"/>
    </row>
    <row r="548" spans="4:8" s="1" customFormat="1" x14ac:dyDescent="0.2">
      <c r="H548" s="5"/>
    </row>
    <row r="549" spans="4:8" s="1" customFormat="1" x14ac:dyDescent="0.2">
      <c r="H549" s="5"/>
    </row>
    <row r="550" spans="4:8" s="1" customFormat="1" x14ac:dyDescent="0.2">
      <c r="D550" s="5"/>
      <c r="H550" s="5"/>
    </row>
    <row r="551" spans="4:8" s="1" customFormat="1" x14ac:dyDescent="0.2">
      <c r="D551" s="5"/>
      <c r="H551" s="5"/>
    </row>
    <row r="552" spans="4:8" s="1" customFormat="1" x14ac:dyDescent="0.2">
      <c r="D552" s="5"/>
      <c r="H552" s="5"/>
    </row>
    <row r="553" spans="4:8" s="1" customFormat="1" x14ac:dyDescent="0.2">
      <c r="D553" s="5"/>
      <c r="H553" s="5"/>
    </row>
    <row r="554" spans="4:8" s="1" customFormat="1" x14ac:dyDescent="0.2">
      <c r="D554" s="5"/>
      <c r="H554" s="5"/>
    </row>
    <row r="555" spans="4:8" s="1" customFormat="1" x14ac:dyDescent="0.2">
      <c r="D555" s="5"/>
      <c r="H555" s="5"/>
    </row>
    <row r="556" spans="4:8" s="1" customFormat="1" x14ac:dyDescent="0.2">
      <c r="D556" s="5"/>
      <c r="H556" s="5"/>
    </row>
    <row r="557" spans="4:8" s="1" customFormat="1" x14ac:dyDescent="0.2">
      <c r="D557" s="5"/>
      <c r="H557" s="5"/>
    </row>
    <row r="558" spans="4:8" s="1" customFormat="1" x14ac:dyDescent="0.2">
      <c r="D558" s="5"/>
      <c r="H558" s="5"/>
    </row>
    <row r="559" spans="4:8" s="1" customFormat="1" x14ac:dyDescent="0.2">
      <c r="D559" s="5"/>
      <c r="H559" s="5"/>
    </row>
    <row r="560" spans="4:8" s="1" customFormat="1" x14ac:dyDescent="0.2">
      <c r="D560" s="5"/>
      <c r="H560" s="5"/>
    </row>
    <row r="561" spans="4:8" s="1" customFormat="1" x14ac:dyDescent="0.2">
      <c r="D561" s="5"/>
      <c r="H561" s="5"/>
    </row>
    <row r="562" spans="4:8" s="1" customFormat="1" x14ac:dyDescent="0.2">
      <c r="D562" s="5"/>
      <c r="H562" s="5"/>
    </row>
    <row r="563" spans="4:8" s="1" customFormat="1" x14ac:dyDescent="0.2">
      <c r="D563" s="5"/>
      <c r="H563" s="5"/>
    </row>
    <row r="564" spans="4:8" s="1" customFormat="1" x14ac:dyDescent="0.2">
      <c r="D564" s="5"/>
      <c r="H564" s="5"/>
    </row>
    <row r="565" spans="4:8" s="1" customFormat="1" x14ac:dyDescent="0.2">
      <c r="D565" s="5"/>
      <c r="H565" s="5"/>
    </row>
    <row r="566" spans="4:8" s="1" customFormat="1" x14ac:dyDescent="0.2">
      <c r="D566" s="5"/>
      <c r="H566" s="5"/>
    </row>
    <row r="567" spans="4:8" s="1" customFormat="1" x14ac:dyDescent="0.2">
      <c r="D567" s="5"/>
      <c r="H567" s="5"/>
    </row>
    <row r="568" spans="4:8" s="1" customFormat="1" x14ac:dyDescent="0.2">
      <c r="D568" s="5"/>
      <c r="H568" s="5"/>
    </row>
    <row r="569" spans="4:8" s="1" customFormat="1" x14ac:dyDescent="0.2">
      <c r="D569" s="5"/>
      <c r="H569" s="5"/>
    </row>
    <row r="570" spans="4:8" s="1" customFormat="1" x14ac:dyDescent="0.2">
      <c r="D570" s="5"/>
      <c r="H570" s="5"/>
    </row>
    <row r="571" spans="4:8" s="1" customFormat="1" x14ac:dyDescent="0.2">
      <c r="D571" s="5"/>
      <c r="H571" s="5"/>
    </row>
    <row r="572" spans="4:8" s="1" customFormat="1" x14ac:dyDescent="0.2">
      <c r="D572" s="5"/>
      <c r="H572" s="5"/>
    </row>
    <row r="573" spans="4:8" s="1" customFormat="1" x14ac:dyDescent="0.2">
      <c r="D573" s="5"/>
      <c r="H573" s="5"/>
    </row>
    <row r="574" spans="4:8" s="1" customFormat="1" x14ac:dyDescent="0.2">
      <c r="D574" s="5"/>
      <c r="H574" s="5"/>
    </row>
    <row r="575" spans="4:8" s="1" customFormat="1" x14ac:dyDescent="0.2">
      <c r="D575" s="5"/>
      <c r="H575" s="5"/>
    </row>
    <row r="576" spans="4:8" s="1" customFormat="1" x14ac:dyDescent="0.2">
      <c r="D576" s="5"/>
      <c r="H576" s="5"/>
    </row>
    <row r="577" spans="4:8" s="1" customFormat="1" x14ac:dyDescent="0.2">
      <c r="D577" s="5"/>
      <c r="H577" s="5"/>
    </row>
    <row r="578" spans="4:8" s="1" customFormat="1" x14ac:dyDescent="0.2">
      <c r="D578" s="5"/>
      <c r="H578" s="5"/>
    </row>
    <row r="579" spans="4:8" s="1" customFormat="1" x14ac:dyDescent="0.2">
      <c r="D579" s="5"/>
      <c r="H579" s="5"/>
    </row>
    <row r="580" spans="4:8" s="1" customFormat="1" x14ac:dyDescent="0.2">
      <c r="D580" s="5"/>
      <c r="H580" s="5"/>
    </row>
    <row r="581" spans="4:8" s="1" customFormat="1" x14ac:dyDescent="0.2">
      <c r="D581" s="5"/>
      <c r="H581" s="5"/>
    </row>
    <row r="582" spans="4:8" s="1" customFormat="1" x14ac:dyDescent="0.2">
      <c r="D582" s="5"/>
      <c r="H582" s="5"/>
    </row>
    <row r="583" spans="4:8" s="1" customFormat="1" x14ac:dyDescent="0.2">
      <c r="D583" s="5"/>
      <c r="H583" s="5"/>
    </row>
    <row r="584" spans="4:8" s="1" customFormat="1" x14ac:dyDescent="0.2">
      <c r="D584" s="5"/>
      <c r="H584" s="5"/>
    </row>
    <row r="585" spans="4:8" s="1" customFormat="1" x14ac:dyDescent="0.2">
      <c r="D585" s="5"/>
      <c r="H585" s="5"/>
    </row>
    <row r="586" spans="4:8" s="1" customFormat="1" x14ac:dyDescent="0.2">
      <c r="D586" s="5"/>
      <c r="H586" s="5"/>
    </row>
    <row r="587" spans="4:8" s="1" customFormat="1" x14ac:dyDescent="0.2">
      <c r="D587" s="5"/>
      <c r="H587" s="5"/>
    </row>
    <row r="588" spans="4:8" s="1" customFormat="1" x14ac:dyDescent="0.2">
      <c r="D588" s="5"/>
      <c r="H588" s="5"/>
    </row>
    <row r="589" spans="4:8" s="1" customFormat="1" x14ac:dyDescent="0.2">
      <c r="D589" s="5"/>
      <c r="H589" s="5"/>
    </row>
    <row r="590" spans="4:8" s="1" customFormat="1" x14ac:dyDescent="0.2">
      <c r="D590" s="5"/>
      <c r="H590" s="5"/>
    </row>
    <row r="591" spans="4:8" s="1" customFormat="1" x14ac:dyDescent="0.2">
      <c r="D591" s="5"/>
      <c r="H591" s="5"/>
    </row>
    <row r="592" spans="4:8" s="1" customFormat="1" x14ac:dyDescent="0.2">
      <c r="D592" s="5"/>
      <c r="H592" s="5"/>
    </row>
    <row r="593" spans="4:8" s="1" customFormat="1" x14ac:dyDescent="0.2">
      <c r="D593" s="5"/>
      <c r="H593" s="5"/>
    </row>
    <row r="594" spans="4:8" s="1" customFormat="1" x14ac:dyDescent="0.2">
      <c r="D594" s="5"/>
      <c r="H594" s="5"/>
    </row>
    <row r="595" spans="4:8" s="1" customFormat="1" x14ac:dyDescent="0.2">
      <c r="D595" s="5"/>
      <c r="H595" s="5"/>
    </row>
    <row r="596" spans="4:8" s="1" customFormat="1" x14ac:dyDescent="0.2">
      <c r="D596" s="5"/>
      <c r="H596" s="5"/>
    </row>
    <row r="597" spans="4:8" s="1" customFormat="1" x14ac:dyDescent="0.2">
      <c r="D597" s="5"/>
      <c r="H597" s="5"/>
    </row>
    <row r="598" spans="4:8" s="1" customFormat="1" x14ac:dyDescent="0.2">
      <c r="D598" s="5"/>
      <c r="H598" s="5"/>
    </row>
    <row r="599" spans="4:8" s="1" customFormat="1" x14ac:dyDescent="0.2">
      <c r="D599" s="5"/>
      <c r="H599" s="5"/>
    </row>
    <row r="600" spans="4:8" s="1" customFormat="1" x14ac:dyDescent="0.2">
      <c r="D600" s="5"/>
      <c r="H600" s="5"/>
    </row>
    <row r="601" spans="4:8" s="1" customFormat="1" x14ac:dyDescent="0.2">
      <c r="D601" s="5"/>
      <c r="H601" s="5"/>
    </row>
    <row r="602" spans="4:8" s="1" customFormat="1" x14ac:dyDescent="0.2">
      <c r="D602" s="5"/>
      <c r="H602" s="5"/>
    </row>
    <row r="603" spans="4:8" s="1" customFormat="1" x14ac:dyDescent="0.2">
      <c r="D603" s="5"/>
      <c r="H603" s="5"/>
    </row>
    <row r="604" spans="4:8" s="1" customFormat="1" x14ac:dyDescent="0.2">
      <c r="D604" s="5"/>
      <c r="H604" s="5"/>
    </row>
    <row r="605" spans="4:8" s="1" customFormat="1" x14ac:dyDescent="0.2">
      <c r="D605" s="5"/>
      <c r="H605" s="5"/>
    </row>
    <row r="606" spans="4:8" s="1" customFormat="1" x14ac:dyDescent="0.2">
      <c r="D606" s="5"/>
      <c r="H606" s="5"/>
    </row>
    <row r="607" spans="4:8" s="1" customFormat="1" x14ac:dyDescent="0.2">
      <c r="D607" s="5"/>
      <c r="H607" s="5"/>
    </row>
    <row r="608" spans="4:8" s="1" customFormat="1" x14ac:dyDescent="0.2">
      <c r="D608" s="5"/>
      <c r="H608" s="5"/>
    </row>
    <row r="609" spans="4:8" s="1" customFormat="1" x14ac:dyDescent="0.2">
      <c r="D609" s="5"/>
      <c r="H609" s="5"/>
    </row>
    <row r="610" spans="4:8" s="1" customFormat="1" x14ac:dyDescent="0.2">
      <c r="D610" s="5"/>
      <c r="H610" s="5"/>
    </row>
    <row r="611" spans="4:8" s="1" customFormat="1" x14ac:dyDescent="0.2">
      <c r="D611" s="5"/>
      <c r="H611" s="5"/>
    </row>
    <row r="612" spans="4:8" s="1" customFormat="1" x14ac:dyDescent="0.2">
      <c r="D612" s="5"/>
      <c r="H612" s="5"/>
    </row>
    <row r="613" spans="4:8" s="1" customFormat="1" x14ac:dyDescent="0.2">
      <c r="D613" s="5"/>
      <c r="H613" s="5"/>
    </row>
    <row r="614" spans="4:8" s="1" customFormat="1" x14ac:dyDescent="0.2">
      <c r="D614" s="5"/>
      <c r="H614" s="5"/>
    </row>
    <row r="615" spans="4:8" s="1" customFormat="1" x14ac:dyDescent="0.2">
      <c r="D615" s="5"/>
      <c r="H615" s="5"/>
    </row>
    <row r="616" spans="4:8" s="1" customFormat="1" x14ac:dyDescent="0.2">
      <c r="D616" s="5"/>
      <c r="H616" s="5"/>
    </row>
    <row r="617" spans="4:8" s="1" customFormat="1" x14ac:dyDescent="0.2">
      <c r="D617" s="5"/>
      <c r="H617" s="5"/>
    </row>
    <row r="618" spans="4:8" s="1" customFormat="1" x14ac:dyDescent="0.2">
      <c r="D618" s="5"/>
      <c r="H618" s="5"/>
    </row>
    <row r="619" spans="4:8" s="1" customFormat="1" x14ac:dyDescent="0.2">
      <c r="D619" s="5"/>
      <c r="H619" s="5"/>
    </row>
    <row r="620" spans="4:8" s="1" customFormat="1" x14ac:dyDescent="0.2">
      <c r="D620" s="5"/>
      <c r="H620" s="5"/>
    </row>
    <row r="621" spans="4:8" s="1" customFormat="1" x14ac:dyDescent="0.2">
      <c r="D621" s="5"/>
      <c r="H621" s="5"/>
    </row>
    <row r="622" spans="4:8" s="1" customFormat="1" x14ac:dyDescent="0.2">
      <c r="D622" s="5"/>
      <c r="H622" s="5"/>
    </row>
    <row r="623" spans="4:8" s="1" customFormat="1" x14ac:dyDescent="0.2">
      <c r="D623" s="5"/>
      <c r="H623" s="5"/>
    </row>
    <row r="624" spans="4:8" s="1" customFormat="1" x14ac:dyDescent="0.2">
      <c r="D624" s="5"/>
      <c r="H624" s="5"/>
    </row>
    <row r="625" spans="4:8" s="1" customFormat="1" x14ac:dyDescent="0.2">
      <c r="D625" s="5"/>
      <c r="H625" s="5"/>
    </row>
    <row r="626" spans="4:8" s="1" customFormat="1" x14ac:dyDescent="0.2">
      <c r="D626" s="5"/>
      <c r="H626" s="5"/>
    </row>
    <row r="627" spans="4:8" s="1" customFormat="1" x14ac:dyDescent="0.2">
      <c r="D627" s="5"/>
      <c r="H627" s="5"/>
    </row>
    <row r="628" spans="4:8" s="1" customFormat="1" x14ac:dyDescent="0.2">
      <c r="D628" s="5"/>
      <c r="H628" s="5"/>
    </row>
    <row r="629" spans="4:8" s="1" customFormat="1" x14ac:dyDescent="0.2">
      <c r="D629" s="5"/>
      <c r="H629" s="5"/>
    </row>
    <row r="630" spans="4:8" s="1" customFormat="1" x14ac:dyDescent="0.2">
      <c r="D630" s="5"/>
      <c r="H630" s="5"/>
    </row>
    <row r="631" spans="4:8" s="1" customFormat="1" x14ac:dyDescent="0.2">
      <c r="D631" s="5"/>
      <c r="H631" s="5"/>
    </row>
    <row r="632" spans="4:8" s="1" customFormat="1" x14ac:dyDescent="0.2">
      <c r="D632" s="5"/>
      <c r="H632" s="5"/>
    </row>
    <row r="633" spans="4:8" s="1" customFormat="1" x14ac:dyDescent="0.2">
      <c r="D633" s="5"/>
      <c r="H633" s="5"/>
    </row>
    <row r="634" spans="4:8" s="1" customFormat="1" x14ac:dyDescent="0.2">
      <c r="D634" s="5"/>
      <c r="H634" s="5"/>
    </row>
    <row r="635" spans="4:8" s="1" customFormat="1" x14ac:dyDescent="0.2">
      <c r="D635" s="5"/>
      <c r="H635" s="5"/>
    </row>
    <row r="636" spans="4:8" s="1" customFormat="1" x14ac:dyDescent="0.2">
      <c r="D636" s="5"/>
      <c r="H636" s="5"/>
    </row>
    <row r="637" spans="4:8" s="1" customFormat="1" x14ac:dyDescent="0.2">
      <c r="D637" s="5"/>
      <c r="H637" s="5"/>
    </row>
    <row r="638" spans="4:8" s="1" customFormat="1" x14ac:dyDescent="0.2">
      <c r="D638" s="5"/>
      <c r="H638" s="5"/>
    </row>
    <row r="639" spans="4:8" s="1" customFormat="1" x14ac:dyDescent="0.2">
      <c r="D639" s="5"/>
      <c r="H639" s="5"/>
    </row>
    <row r="640" spans="4:8" s="1" customFormat="1" x14ac:dyDescent="0.2">
      <c r="D640" s="5"/>
      <c r="H640" s="5"/>
    </row>
    <row r="641" spans="4:8" s="1" customFormat="1" x14ac:dyDescent="0.2">
      <c r="D641" s="5"/>
      <c r="H641" s="5"/>
    </row>
    <row r="642" spans="4:8" s="1" customFormat="1" x14ac:dyDescent="0.2">
      <c r="D642" s="5"/>
      <c r="H642" s="5"/>
    </row>
    <row r="643" spans="4:8" s="1" customFormat="1" x14ac:dyDescent="0.2">
      <c r="D643" s="5"/>
      <c r="H643" s="5"/>
    </row>
    <row r="644" spans="4:8" s="1" customFormat="1" x14ac:dyDescent="0.2">
      <c r="D644" s="5"/>
      <c r="H644" s="5"/>
    </row>
    <row r="645" spans="4:8" s="1" customFormat="1" x14ac:dyDescent="0.2">
      <c r="D645" s="5"/>
      <c r="H645" s="5"/>
    </row>
    <row r="646" spans="4:8" s="1" customFormat="1" x14ac:dyDescent="0.2">
      <c r="D646" s="5"/>
      <c r="H646" s="5"/>
    </row>
    <row r="647" spans="4:8" s="1" customFormat="1" x14ac:dyDescent="0.2">
      <c r="D647" s="5"/>
      <c r="H647" s="5"/>
    </row>
    <row r="648" spans="4:8" s="1" customFormat="1" x14ac:dyDescent="0.2">
      <c r="D648" s="5"/>
      <c r="H648" s="5"/>
    </row>
    <row r="649" spans="4:8" s="1" customFormat="1" x14ac:dyDescent="0.2">
      <c r="D649" s="5"/>
      <c r="H649" s="5"/>
    </row>
    <row r="650" spans="4:8" s="1" customFormat="1" x14ac:dyDescent="0.2">
      <c r="D650" s="5"/>
      <c r="H650" s="5"/>
    </row>
    <row r="651" spans="4:8" s="1" customFormat="1" x14ac:dyDescent="0.2">
      <c r="D651" s="5"/>
      <c r="H651" s="5"/>
    </row>
    <row r="652" spans="4:8" s="1" customFormat="1" x14ac:dyDescent="0.2">
      <c r="D652" s="5"/>
      <c r="H652" s="5"/>
    </row>
    <row r="653" spans="4:8" s="1" customFormat="1" x14ac:dyDescent="0.2">
      <c r="D653" s="5"/>
      <c r="H653" s="5"/>
    </row>
    <row r="654" spans="4:8" s="1" customFormat="1" x14ac:dyDescent="0.2">
      <c r="D654" s="5"/>
      <c r="H654" s="5"/>
    </row>
    <row r="655" spans="4:8" s="1" customFormat="1" x14ac:dyDescent="0.2">
      <c r="D655" s="5"/>
      <c r="H655" s="5"/>
    </row>
    <row r="656" spans="4:8" s="1" customFormat="1" x14ac:dyDescent="0.2">
      <c r="D656" s="5"/>
      <c r="H656" s="5"/>
    </row>
    <row r="657" spans="4:8" s="1" customFormat="1" x14ac:dyDescent="0.2">
      <c r="D657" s="5"/>
      <c r="H657" s="5"/>
    </row>
    <row r="658" spans="4:8" s="1" customFormat="1" x14ac:dyDescent="0.2">
      <c r="D658" s="5"/>
      <c r="H658" s="5"/>
    </row>
    <row r="659" spans="4:8" s="1" customFormat="1" x14ac:dyDescent="0.2">
      <c r="D659" s="5"/>
      <c r="H659" s="5"/>
    </row>
    <row r="660" spans="4:8" s="1" customFormat="1" x14ac:dyDescent="0.2">
      <c r="D660" s="5"/>
      <c r="H660" s="5"/>
    </row>
    <row r="661" spans="4:8" s="1" customFormat="1" x14ac:dyDescent="0.2">
      <c r="D661" s="5"/>
      <c r="H661" s="5"/>
    </row>
    <row r="662" spans="4:8" s="1" customFormat="1" x14ac:dyDescent="0.2">
      <c r="D662" s="5"/>
      <c r="H662" s="5"/>
    </row>
    <row r="663" spans="4:8" s="1" customFormat="1" x14ac:dyDescent="0.2">
      <c r="D663" s="5"/>
      <c r="H663" s="5"/>
    </row>
    <row r="664" spans="4:8" s="1" customFormat="1" x14ac:dyDescent="0.2">
      <c r="D664" s="5"/>
      <c r="H664" s="5"/>
    </row>
    <row r="665" spans="4:8" s="1" customFormat="1" x14ac:dyDescent="0.2">
      <c r="D665" s="5"/>
      <c r="H665" s="5"/>
    </row>
    <row r="666" spans="4:8" s="1" customFormat="1" x14ac:dyDescent="0.2">
      <c r="D666" s="5"/>
      <c r="H666" s="5"/>
    </row>
    <row r="667" spans="4:8" s="1" customFormat="1" x14ac:dyDescent="0.2">
      <c r="D667" s="5"/>
      <c r="H667" s="5"/>
    </row>
    <row r="668" spans="4:8" s="1" customFormat="1" x14ac:dyDescent="0.2">
      <c r="D668" s="5"/>
      <c r="H668" s="5"/>
    </row>
    <row r="669" spans="4:8" s="1" customFormat="1" x14ac:dyDescent="0.2">
      <c r="D669" s="5"/>
      <c r="H669" s="5"/>
    </row>
    <row r="670" spans="4:8" s="1" customFormat="1" x14ac:dyDescent="0.2">
      <c r="D670" s="5"/>
      <c r="H670" s="5"/>
    </row>
    <row r="671" spans="4:8" s="1" customFormat="1" x14ac:dyDescent="0.2">
      <c r="D671" s="5"/>
      <c r="H671" s="5"/>
    </row>
    <row r="672" spans="4:8" s="1" customFormat="1" x14ac:dyDescent="0.2">
      <c r="D672" s="5"/>
      <c r="H672" s="5"/>
    </row>
    <row r="673" spans="4:8" s="1" customFormat="1" x14ac:dyDescent="0.2">
      <c r="D673" s="5"/>
      <c r="H673" s="5"/>
    </row>
    <row r="674" spans="4:8" s="1" customFormat="1" x14ac:dyDescent="0.2">
      <c r="D674" s="5"/>
      <c r="H674" s="5"/>
    </row>
    <row r="675" spans="4:8" s="1" customFormat="1" x14ac:dyDescent="0.2">
      <c r="D675" s="5"/>
      <c r="H675" s="5"/>
    </row>
    <row r="676" spans="4:8" s="1" customFormat="1" x14ac:dyDescent="0.2">
      <c r="D676" s="5"/>
      <c r="H676" s="5"/>
    </row>
    <row r="677" spans="4:8" s="1" customFormat="1" x14ac:dyDescent="0.2">
      <c r="D677" s="5"/>
      <c r="H677" s="5"/>
    </row>
    <row r="678" spans="4:8" s="1" customFormat="1" x14ac:dyDescent="0.2">
      <c r="D678" s="5"/>
      <c r="H678" s="5"/>
    </row>
    <row r="679" spans="4:8" s="1" customFormat="1" x14ac:dyDescent="0.2">
      <c r="D679" s="5"/>
      <c r="H679" s="5"/>
    </row>
    <row r="680" spans="4:8" s="1" customFormat="1" x14ac:dyDescent="0.2">
      <c r="D680" s="5"/>
      <c r="H680" s="5"/>
    </row>
    <row r="681" spans="4:8" s="1" customFormat="1" x14ac:dyDescent="0.2">
      <c r="D681" s="5"/>
      <c r="H681" s="5"/>
    </row>
    <row r="682" spans="4:8" s="1" customFormat="1" x14ac:dyDescent="0.2">
      <c r="D682" s="5"/>
      <c r="H682" s="5"/>
    </row>
    <row r="683" spans="4:8" s="1" customFormat="1" x14ac:dyDescent="0.2">
      <c r="D683" s="5"/>
      <c r="H683" s="5"/>
    </row>
    <row r="684" spans="4:8" s="1" customFormat="1" x14ac:dyDescent="0.2">
      <c r="D684" s="5"/>
      <c r="H684" s="5"/>
    </row>
    <row r="685" spans="4:8" s="1" customFormat="1" x14ac:dyDescent="0.2">
      <c r="D685" s="5"/>
      <c r="H685" s="5"/>
    </row>
    <row r="686" spans="4:8" s="1" customFormat="1" x14ac:dyDescent="0.2">
      <c r="D686" s="5"/>
      <c r="H686" s="5"/>
    </row>
    <row r="687" spans="4:8" s="1" customFormat="1" x14ac:dyDescent="0.2">
      <c r="D687" s="5"/>
      <c r="H687" s="5"/>
    </row>
    <row r="688" spans="4:8" s="1" customFormat="1" x14ac:dyDescent="0.2">
      <c r="D688" s="5"/>
      <c r="H688" s="5"/>
    </row>
    <row r="689" spans="4:8" s="1" customFormat="1" x14ac:dyDescent="0.2">
      <c r="D689" s="5"/>
      <c r="H689" s="5"/>
    </row>
    <row r="690" spans="4:8" s="1" customFormat="1" x14ac:dyDescent="0.2">
      <c r="D690" s="5"/>
      <c r="H690" s="5"/>
    </row>
    <row r="691" spans="4:8" s="1" customFormat="1" x14ac:dyDescent="0.2">
      <c r="D691" s="5"/>
      <c r="H691" s="5"/>
    </row>
    <row r="692" spans="4:8" s="1" customFormat="1" x14ac:dyDescent="0.2">
      <c r="D692" s="5"/>
      <c r="H692" s="5"/>
    </row>
    <row r="693" spans="4:8" s="1" customFormat="1" x14ac:dyDescent="0.2">
      <c r="D693" s="5"/>
      <c r="H693" s="5"/>
    </row>
    <row r="694" spans="4:8" s="1" customFormat="1" x14ac:dyDescent="0.2">
      <c r="D694" s="5"/>
      <c r="H694" s="5"/>
    </row>
    <row r="695" spans="4:8" s="1" customFormat="1" x14ac:dyDescent="0.2">
      <c r="D695" s="5"/>
      <c r="H695" s="5"/>
    </row>
    <row r="696" spans="4:8" s="1" customFormat="1" x14ac:dyDescent="0.2">
      <c r="D696" s="5"/>
      <c r="H696" s="5"/>
    </row>
    <row r="697" spans="4:8" s="1" customFormat="1" x14ac:dyDescent="0.2">
      <c r="D697" s="5"/>
      <c r="H697" s="5"/>
    </row>
    <row r="698" spans="4:8" s="1" customFormat="1" x14ac:dyDescent="0.2">
      <c r="D698" s="5"/>
      <c r="H698" s="5"/>
    </row>
    <row r="699" spans="4:8" s="1" customFormat="1" x14ac:dyDescent="0.2">
      <c r="D699" s="5"/>
      <c r="H699" s="5"/>
    </row>
    <row r="700" spans="4:8" s="1" customFormat="1" x14ac:dyDescent="0.2">
      <c r="D700" s="5"/>
      <c r="H700" s="5"/>
    </row>
    <row r="701" spans="4:8" s="1" customFormat="1" x14ac:dyDescent="0.2">
      <c r="D701" s="5"/>
      <c r="H701" s="5"/>
    </row>
    <row r="702" spans="4:8" s="1" customFormat="1" x14ac:dyDescent="0.2">
      <c r="D702" s="5"/>
      <c r="H702" s="5"/>
    </row>
    <row r="703" spans="4:8" s="1" customFormat="1" x14ac:dyDescent="0.2">
      <c r="D703" s="5"/>
      <c r="H703" s="5"/>
    </row>
    <row r="704" spans="4:8" s="1" customFormat="1" x14ac:dyDescent="0.2">
      <c r="D704" s="5"/>
      <c r="H704" s="5"/>
    </row>
    <row r="705" spans="4:8" s="1" customFormat="1" x14ac:dyDescent="0.2">
      <c r="D705" s="5"/>
      <c r="H705" s="5"/>
    </row>
    <row r="706" spans="4:8" s="1" customFormat="1" x14ac:dyDescent="0.2">
      <c r="D706" s="5"/>
      <c r="H706" s="5"/>
    </row>
    <row r="707" spans="4:8" s="1" customFormat="1" x14ac:dyDescent="0.2">
      <c r="D707" s="5"/>
      <c r="H707" s="5"/>
    </row>
    <row r="708" spans="4:8" s="1" customFormat="1" x14ac:dyDescent="0.2">
      <c r="D708" s="5"/>
      <c r="H708" s="5"/>
    </row>
    <row r="709" spans="4:8" s="1" customFormat="1" x14ac:dyDescent="0.2">
      <c r="D709" s="5"/>
      <c r="H709" s="5"/>
    </row>
    <row r="710" spans="4:8" s="1" customFormat="1" x14ac:dyDescent="0.2">
      <c r="D710" s="5"/>
      <c r="H710" s="5"/>
    </row>
    <row r="711" spans="4:8" s="1" customFormat="1" x14ac:dyDescent="0.2">
      <c r="D711" s="5"/>
      <c r="H711" s="5"/>
    </row>
    <row r="712" spans="4:8" s="1" customFormat="1" x14ac:dyDescent="0.2">
      <c r="D712" s="5"/>
      <c r="H712" s="5"/>
    </row>
    <row r="713" spans="4:8" s="1" customFormat="1" x14ac:dyDescent="0.2">
      <c r="D713" s="5"/>
      <c r="H713" s="5"/>
    </row>
    <row r="714" spans="4:8" s="1" customFormat="1" x14ac:dyDescent="0.2">
      <c r="D714" s="5"/>
      <c r="H714" s="5"/>
    </row>
    <row r="715" spans="4:8" s="1" customFormat="1" x14ac:dyDescent="0.2">
      <c r="D715" s="5"/>
      <c r="H715" s="5"/>
    </row>
    <row r="716" spans="4:8" s="1" customFormat="1" x14ac:dyDescent="0.2">
      <c r="D716" s="5"/>
      <c r="H716" s="5"/>
    </row>
    <row r="717" spans="4:8" s="1" customFormat="1" x14ac:dyDescent="0.2">
      <c r="D717" s="5"/>
      <c r="H717" s="5"/>
    </row>
    <row r="718" spans="4:8" s="1" customFormat="1" x14ac:dyDescent="0.2">
      <c r="D718" s="5"/>
      <c r="H718" s="5"/>
    </row>
    <row r="719" spans="4:8" s="1" customFormat="1" x14ac:dyDescent="0.2">
      <c r="D719" s="5"/>
      <c r="H719" s="5"/>
    </row>
    <row r="720" spans="4:8" s="1" customFormat="1" x14ac:dyDescent="0.2">
      <c r="D720" s="5"/>
      <c r="H720" s="5"/>
    </row>
    <row r="721" spans="4:8" s="1" customFormat="1" x14ac:dyDescent="0.2">
      <c r="D721" s="5"/>
      <c r="H721" s="5"/>
    </row>
    <row r="722" spans="4:8" s="1" customFormat="1" x14ac:dyDescent="0.2">
      <c r="D722" s="5"/>
      <c r="H722" s="5"/>
    </row>
    <row r="723" spans="4:8" s="1" customFormat="1" x14ac:dyDescent="0.2">
      <c r="D723" s="5"/>
      <c r="H723" s="5"/>
    </row>
    <row r="724" spans="4:8" s="1" customFormat="1" x14ac:dyDescent="0.2">
      <c r="D724" s="5"/>
      <c r="H724" s="5"/>
    </row>
    <row r="725" spans="4:8" s="1" customFormat="1" x14ac:dyDescent="0.2">
      <c r="D725" s="5"/>
      <c r="H725" s="5"/>
    </row>
    <row r="726" spans="4:8" s="1" customFormat="1" x14ac:dyDescent="0.2">
      <c r="D726" s="5"/>
      <c r="H726" s="5"/>
    </row>
    <row r="727" spans="4:8" s="1" customFormat="1" x14ac:dyDescent="0.2">
      <c r="D727" s="5"/>
      <c r="H727" s="5"/>
    </row>
    <row r="728" spans="4:8" s="1" customFormat="1" x14ac:dyDescent="0.2">
      <c r="D728" s="5"/>
      <c r="H728" s="5"/>
    </row>
    <row r="729" spans="4:8" s="1" customFormat="1" x14ac:dyDescent="0.2">
      <c r="D729" s="5"/>
      <c r="H729" s="5"/>
    </row>
    <row r="730" spans="4:8" s="1" customFormat="1" x14ac:dyDescent="0.2">
      <c r="D730" s="5"/>
      <c r="H730" s="5"/>
    </row>
    <row r="731" spans="4:8" s="1" customFormat="1" x14ac:dyDescent="0.2">
      <c r="D731" s="5"/>
      <c r="H731" s="5"/>
    </row>
    <row r="732" spans="4:8" s="1" customFormat="1" x14ac:dyDescent="0.2">
      <c r="D732" s="5"/>
      <c r="H732" s="5"/>
    </row>
    <row r="733" spans="4:8" s="1" customFormat="1" x14ac:dyDescent="0.2">
      <c r="D733" s="5"/>
      <c r="H733" s="5"/>
    </row>
    <row r="734" spans="4:8" s="1" customFormat="1" x14ac:dyDescent="0.2">
      <c r="D734" s="5"/>
      <c r="H734" s="5"/>
    </row>
    <row r="735" spans="4:8" s="1" customFormat="1" x14ac:dyDescent="0.2">
      <c r="D735" s="5"/>
      <c r="H735" s="5"/>
    </row>
    <row r="736" spans="4:8" s="1" customFormat="1" x14ac:dyDescent="0.2">
      <c r="D736" s="5"/>
      <c r="H736" s="5"/>
    </row>
    <row r="737" spans="4:8" s="1" customFormat="1" x14ac:dyDescent="0.2">
      <c r="D737" s="5"/>
      <c r="H737" s="5"/>
    </row>
    <row r="738" spans="4:8" s="1" customFormat="1" x14ac:dyDescent="0.2">
      <c r="D738" s="5"/>
      <c r="H738" s="5"/>
    </row>
    <row r="739" spans="4:8" s="1" customFormat="1" x14ac:dyDescent="0.2">
      <c r="D739" s="5"/>
      <c r="H739" s="5"/>
    </row>
    <row r="740" spans="4:8" s="1" customFormat="1" x14ac:dyDescent="0.2">
      <c r="D740" s="5"/>
      <c r="H740" s="5"/>
    </row>
    <row r="741" spans="4:8" s="1" customFormat="1" x14ac:dyDescent="0.2">
      <c r="D741" s="5"/>
      <c r="H741" s="5"/>
    </row>
    <row r="742" spans="4:8" s="1" customFormat="1" x14ac:dyDescent="0.2">
      <c r="D742" s="5"/>
      <c r="H742" s="5"/>
    </row>
    <row r="743" spans="4:8" s="1" customFormat="1" x14ac:dyDescent="0.2">
      <c r="D743" s="5"/>
      <c r="H743" s="5"/>
    </row>
    <row r="744" spans="4:8" s="1" customFormat="1" x14ac:dyDescent="0.2">
      <c r="D744" s="5"/>
      <c r="H744" s="5"/>
    </row>
    <row r="745" spans="4:8" s="1" customFormat="1" x14ac:dyDescent="0.2">
      <c r="D745" s="5"/>
      <c r="H745" s="5"/>
    </row>
    <row r="746" spans="4:8" s="1" customFormat="1" x14ac:dyDescent="0.2">
      <c r="D746" s="5"/>
      <c r="H746" s="5"/>
    </row>
    <row r="747" spans="4:8" s="1" customFormat="1" x14ac:dyDescent="0.2">
      <c r="D747" s="5"/>
      <c r="H747" s="5"/>
    </row>
    <row r="748" spans="4:8" s="1" customFormat="1" x14ac:dyDescent="0.2">
      <c r="D748" s="5"/>
      <c r="H748" s="5"/>
    </row>
    <row r="749" spans="4:8" s="1" customFormat="1" x14ac:dyDescent="0.2">
      <c r="D749" s="5"/>
      <c r="H749" s="5"/>
    </row>
    <row r="750" spans="4:8" s="1" customFormat="1" x14ac:dyDescent="0.2">
      <c r="D750" s="5"/>
      <c r="H750" s="5"/>
    </row>
    <row r="751" spans="4:8" s="1" customFormat="1" x14ac:dyDescent="0.2">
      <c r="D751" s="5"/>
      <c r="H751" s="5"/>
    </row>
    <row r="752" spans="4:8" s="1" customFormat="1" x14ac:dyDescent="0.2">
      <c r="D752" s="5"/>
      <c r="H752" s="5"/>
    </row>
    <row r="753" spans="4:8" s="1" customFormat="1" x14ac:dyDescent="0.2">
      <c r="D753" s="5"/>
      <c r="H753" s="5"/>
    </row>
    <row r="754" spans="4:8" s="1" customFormat="1" x14ac:dyDescent="0.2">
      <c r="D754" s="5"/>
      <c r="H754" s="5"/>
    </row>
    <row r="755" spans="4:8" s="1" customFormat="1" x14ac:dyDescent="0.2">
      <c r="D755" s="5"/>
      <c r="H755" s="5"/>
    </row>
    <row r="756" spans="4:8" s="1" customFormat="1" x14ac:dyDescent="0.2">
      <c r="D756" s="5"/>
      <c r="H756" s="5"/>
    </row>
    <row r="757" spans="4:8" s="1" customFormat="1" x14ac:dyDescent="0.2">
      <c r="D757" s="5"/>
      <c r="H757" s="5"/>
    </row>
    <row r="758" spans="4:8" s="1" customFormat="1" x14ac:dyDescent="0.2">
      <c r="D758" s="5"/>
      <c r="H758" s="5"/>
    </row>
    <row r="759" spans="4:8" s="1" customFormat="1" x14ac:dyDescent="0.2">
      <c r="D759" s="5"/>
      <c r="H759" s="5"/>
    </row>
    <row r="760" spans="4:8" s="1" customFormat="1" x14ac:dyDescent="0.2">
      <c r="D760" s="5"/>
      <c r="H760" s="5"/>
    </row>
    <row r="761" spans="4:8" s="1" customFormat="1" x14ac:dyDescent="0.2">
      <c r="D761" s="5"/>
      <c r="H761" s="5"/>
    </row>
    <row r="762" spans="4:8" s="1" customFormat="1" x14ac:dyDescent="0.2">
      <c r="D762" s="5"/>
      <c r="H762" s="5"/>
    </row>
    <row r="763" spans="4:8" s="1" customFormat="1" x14ac:dyDescent="0.2">
      <c r="D763" s="5"/>
      <c r="H763" s="5"/>
    </row>
    <row r="764" spans="4:8" s="1" customFormat="1" x14ac:dyDescent="0.2">
      <c r="D764" s="5"/>
      <c r="H764" s="5"/>
    </row>
    <row r="765" spans="4:8" s="1" customFormat="1" x14ac:dyDescent="0.2">
      <c r="D765" s="5"/>
      <c r="H765" s="5"/>
    </row>
    <row r="766" spans="4:8" s="1" customFormat="1" x14ac:dyDescent="0.2">
      <c r="D766" s="5"/>
      <c r="H766" s="5"/>
    </row>
    <row r="767" spans="4:8" s="1" customFormat="1" x14ac:dyDescent="0.2">
      <c r="D767" s="5"/>
      <c r="H767" s="5"/>
    </row>
    <row r="768" spans="4:8" s="1" customFormat="1" x14ac:dyDescent="0.2">
      <c r="D768" s="5"/>
      <c r="H768" s="5"/>
    </row>
    <row r="769" spans="4:8" s="1" customFormat="1" x14ac:dyDescent="0.2">
      <c r="D769" s="5"/>
      <c r="H769" s="5"/>
    </row>
    <row r="770" spans="4:8" s="1" customFormat="1" x14ac:dyDescent="0.2">
      <c r="D770" s="5"/>
      <c r="H770" s="5"/>
    </row>
    <row r="771" spans="4:8" s="1" customFormat="1" x14ac:dyDescent="0.2">
      <c r="D771" s="5"/>
      <c r="H771" s="5"/>
    </row>
    <row r="772" spans="4:8" s="1" customFormat="1" x14ac:dyDescent="0.2">
      <c r="D772" s="5"/>
      <c r="H772" s="5"/>
    </row>
    <row r="773" spans="4:8" s="1" customFormat="1" x14ac:dyDescent="0.2">
      <c r="D773" s="5"/>
      <c r="H773" s="5"/>
    </row>
    <row r="774" spans="4:8" s="1" customFormat="1" x14ac:dyDescent="0.2">
      <c r="D774" s="5"/>
      <c r="H774" s="5"/>
    </row>
    <row r="775" spans="4:8" s="1" customFormat="1" x14ac:dyDescent="0.2">
      <c r="D775" s="5"/>
      <c r="H775" s="5"/>
    </row>
    <row r="776" spans="4:8" s="1" customFormat="1" x14ac:dyDescent="0.2">
      <c r="D776" s="5"/>
      <c r="H776" s="5"/>
    </row>
    <row r="777" spans="4:8" s="1" customFormat="1" x14ac:dyDescent="0.2">
      <c r="D777" s="5"/>
      <c r="H777" s="5"/>
    </row>
    <row r="778" spans="4:8" s="1" customFormat="1" x14ac:dyDescent="0.2">
      <c r="D778" s="5"/>
      <c r="H778" s="5"/>
    </row>
    <row r="779" spans="4:8" s="1" customFormat="1" x14ac:dyDescent="0.2">
      <c r="D779" s="5"/>
      <c r="H779" s="5"/>
    </row>
    <row r="780" spans="4:8" s="1" customFormat="1" x14ac:dyDescent="0.2">
      <c r="D780" s="5"/>
      <c r="H780" s="5"/>
    </row>
    <row r="781" spans="4:8" s="1" customFormat="1" x14ac:dyDescent="0.2">
      <c r="D781" s="5"/>
      <c r="H781" s="5"/>
    </row>
    <row r="782" spans="4:8" s="1" customFormat="1" x14ac:dyDescent="0.2">
      <c r="D782" s="5"/>
      <c r="H782" s="5"/>
    </row>
    <row r="783" spans="4:8" s="1" customFormat="1" x14ac:dyDescent="0.2">
      <c r="D783" s="5"/>
      <c r="H783" s="5"/>
    </row>
    <row r="784" spans="4:8" s="1" customFormat="1" x14ac:dyDescent="0.2">
      <c r="D784" s="5"/>
      <c r="H784" s="5"/>
    </row>
    <row r="785" spans="4:8" s="1" customFormat="1" x14ac:dyDescent="0.2">
      <c r="D785" s="5"/>
      <c r="H785" s="5"/>
    </row>
    <row r="786" spans="4:8" s="1" customFormat="1" x14ac:dyDescent="0.2">
      <c r="D786" s="5"/>
      <c r="H786" s="5"/>
    </row>
    <row r="787" spans="4:8" s="1" customFormat="1" x14ac:dyDescent="0.2">
      <c r="D787" s="5"/>
      <c r="H787" s="5"/>
    </row>
    <row r="788" spans="4:8" s="1" customFormat="1" x14ac:dyDescent="0.2">
      <c r="D788" s="5"/>
      <c r="H788" s="5"/>
    </row>
    <row r="789" spans="4:8" s="1" customFormat="1" x14ac:dyDescent="0.2">
      <c r="D789" s="5"/>
      <c r="H789" s="5"/>
    </row>
    <row r="790" spans="4:8" s="1" customFormat="1" x14ac:dyDescent="0.2">
      <c r="D790" s="5"/>
      <c r="H790" s="5"/>
    </row>
    <row r="791" spans="4:8" s="1" customFormat="1" x14ac:dyDescent="0.2">
      <c r="D791" s="5"/>
      <c r="H791" s="5"/>
    </row>
    <row r="792" spans="4:8" s="1" customFormat="1" x14ac:dyDescent="0.2">
      <c r="D792" s="5"/>
      <c r="H792" s="5"/>
    </row>
    <row r="793" spans="4:8" s="1" customFormat="1" x14ac:dyDescent="0.2">
      <c r="D793" s="5"/>
      <c r="H793" s="5"/>
    </row>
    <row r="794" spans="4:8" s="1" customFormat="1" x14ac:dyDescent="0.2">
      <c r="D794" s="5"/>
      <c r="H794" s="5"/>
    </row>
    <row r="795" spans="4:8" s="1" customFormat="1" x14ac:dyDescent="0.2">
      <c r="D795" s="5"/>
      <c r="H795" s="5"/>
    </row>
    <row r="796" spans="4:8" s="1" customFormat="1" x14ac:dyDescent="0.2">
      <c r="D796" s="5"/>
      <c r="H796" s="5"/>
    </row>
    <row r="797" spans="4:8" s="1" customFormat="1" x14ac:dyDescent="0.2">
      <c r="D797" s="5"/>
      <c r="H797" s="5"/>
    </row>
    <row r="798" spans="4:8" s="1" customFormat="1" x14ac:dyDescent="0.2">
      <c r="D798" s="5"/>
      <c r="H798" s="5"/>
    </row>
    <row r="799" spans="4:8" s="1" customFormat="1" x14ac:dyDescent="0.2">
      <c r="D799" s="5"/>
      <c r="H799" s="5"/>
    </row>
    <row r="800" spans="4:8" s="1" customFormat="1" x14ac:dyDescent="0.2">
      <c r="D800" s="5"/>
      <c r="H800" s="5"/>
    </row>
    <row r="801" spans="4:8" s="1" customFormat="1" x14ac:dyDescent="0.2">
      <c r="D801" s="5"/>
      <c r="H801" s="5"/>
    </row>
    <row r="802" spans="4:8" s="1" customFormat="1" x14ac:dyDescent="0.2">
      <c r="D802" s="5"/>
      <c r="H802" s="5"/>
    </row>
    <row r="803" spans="4:8" s="1" customFormat="1" x14ac:dyDescent="0.2">
      <c r="D803" s="5"/>
      <c r="H803" s="5"/>
    </row>
    <row r="804" spans="4:8" s="1" customFormat="1" x14ac:dyDescent="0.2">
      <c r="D804" s="5"/>
      <c r="H804" s="5"/>
    </row>
    <row r="805" spans="4:8" s="1" customFormat="1" x14ac:dyDescent="0.2">
      <c r="D805" s="5"/>
      <c r="H805" s="5"/>
    </row>
    <row r="806" spans="4:8" s="1" customFormat="1" x14ac:dyDescent="0.2">
      <c r="D806" s="5"/>
      <c r="H806" s="5"/>
    </row>
    <row r="807" spans="4:8" s="1" customFormat="1" x14ac:dyDescent="0.2">
      <c r="D807" s="5"/>
      <c r="H807" s="5"/>
    </row>
    <row r="808" spans="4:8" s="1" customFormat="1" x14ac:dyDescent="0.2">
      <c r="D808" s="5"/>
      <c r="H808" s="5"/>
    </row>
    <row r="809" spans="4:8" s="1" customFormat="1" x14ac:dyDescent="0.2">
      <c r="D809" s="5"/>
      <c r="H809" s="5"/>
    </row>
    <row r="810" spans="4:8" s="1" customFormat="1" x14ac:dyDescent="0.2">
      <c r="D810" s="5"/>
      <c r="H810" s="5"/>
    </row>
    <row r="811" spans="4:8" s="1" customFormat="1" x14ac:dyDescent="0.2">
      <c r="D811" s="5"/>
      <c r="H811" s="5"/>
    </row>
    <row r="812" spans="4:8" s="1" customFormat="1" x14ac:dyDescent="0.2">
      <c r="D812" s="5"/>
      <c r="H812" s="5"/>
    </row>
    <row r="813" spans="4:8" s="1" customFormat="1" x14ac:dyDescent="0.2">
      <c r="D813" s="5"/>
      <c r="H813" s="5"/>
    </row>
    <row r="814" spans="4:8" s="1" customFormat="1" x14ac:dyDescent="0.2">
      <c r="D814" s="5"/>
      <c r="H814" s="5"/>
    </row>
    <row r="815" spans="4:8" s="1" customFormat="1" x14ac:dyDescent="0.2">
      <c r="D815" s="5"/>
      <c r="H815" s="5"/>
    </row>
    <row r="816" spans="4:8" s="1" customFormat="1" x14ac:dyDescent="0.2">
      <c r="D816" s="5"/>
      <c r="H816" s="5"/>
    </row>
    <row r="817" spans="4:8" s="1" customFormat="1" x14ac:dyDescent="0.2">
      <c r="D817" s="5"/>
      <c r="H817" s="5"/>
    </row>
    <row r="818" spans="4:8" s="1" customFormat="1" x14ac:dyDescent="0.2">
      <c r="D818" s="5"/>
      <c r="H818" s="5"/>
    </row>
    <row r="819" spans="4:8" s="1" customFormat="1" x14ac:dyDescent="0.2">
      <c r="D819" s="5"/>
      <c r="H819" s="5"/>
    </row>
    <row r="820" spans="4:8" s="1" customFormat="1" x14ac:dyDescent="0.2">
      <c r="D820" s="5"/>
      <c r="H820" s="5"/>
    </row>
    <row r="821" spans="4:8" s="1" customFormat="1" x14ac:dyDescent="0.2">
      <c r="D821" s="5"/>
      <c r="H821" s="5"/>
    </row>
    <row r="822" spans="4:8" s="1" customFormat="1" x14ac:dyDescent="0.2">
      <c r="D822" s="5"/>
      <c r="H822" s="5"/>
    </row>
    <row r="823" spans="4:8" s="1" customFormat="1" x14ac:dyDescent="0.2">
      <c r="D823" s="5"/>
      <c r="H823" s="5"/>
    </row>
    <row r="824" spans="4:8" s="1" customFormat="1" x14ac:dyDescent="0.2">
      <c r="D824" s="5"/>
      <c r="H824" s="5"/>
    </row>
    <row r="825" spans="4:8" s="1" customFormat="1" x14ac:dyDescent="0.2">
      <c r="D825" s="5"/>
      <c r="H825" s="5"/>
    </row>
    <row r="826" spans="4:8" s="1" customFormat="1" x14ac:dyDescent="0.2">
      <c r="D826" s="5"/>
      <c r="H826" s="5"/>
    </row>
    <row r="827" spans="4:8" s="1" customFormat="1" x14ac:dyDescent="0.2">
      <c r="D827" s="5"/>
      <c r="H827" s="5"/>
    </row>
    <row r="828" spans="4:8" s="1" customFormat="1" x14ac:dyDescent="0.2">
      <c r="D828" s="5"/>
      <c r="H828" s="5"/>
    </row>
    <row r="829" spans="4:8" s="1" customFormat="1" x14ac:dyDescent="0.2">
      <c r="D829" s="5"/>
      <c r="H829" s="5"/>
    </row>
    <row r="830" spans="4:8" s="1" customFormat="1" x14ac:dyDescent="0.2">
      <c r="D830" s="5"/>
      <c r="H830" s="5"/>
    </row>
    <row r="831" spans="4:8" s="1" customFormat="1" x14ac:dyDescent="0.2">
      <c r="D831" s="5"/>
      <c r="H831" s="5"/>
    </row>
    <row r="832" spans="4:8" s="1" customFormat="1" x14ac:dyDescent="0.2">
      <c r="D832" s="5"/>
      <c r="H832" s="5"/>
    </row>
    <row r="833" spans="4:8" s="1" customFormat="1" x14ac:dyDescent="0.2">
      <c r="D833" s="5"/>
      <c r="H833" s="5"/>
    </row>
    <row r="834" spans="4:8" s="1" customFormat="1" x14ac:dyDescent="0.2">
      <c r="D834" s="5"/>
      <c r="H834" s="5"/>
    </row>
    <row r="835" spans="4:8" s="1" customFormat="1" x14ac:dyDescent="0.2">
      <c r="D835" s="5"/>
      <c r="H835" s="5"/>
    </row>
    <row r="836" spans="4:8" s="1" customFormat="1" x14ac:dyDescent="0.2">
      <c r="D836" s="5"/>
      <c r="H836" s="5"/>
    </row>
    <row r="837" spans="4:8" s="1" customFormat="1" x14ac:dyDescent="0.2">
      <c r="D837" s="5"/>
      <c r="H837" s="5"/>
    </row>
    <row r="838" spans="4:8" s="1" customFormat="1" x14ac:dyDescent="0.2">
      <c r="D838" s="5"/>
      <c r="H838" s="5"/>
    </row>
    <row r="839" spans="4:8" s="1" customFormat="1" x14ac:dyDescent="0.2">
      <c r="D839" s="5"/>
      <c r="H839" s="5"/>
    </row>
    <row r="840" spans="4:8" s="1" customFormat="1" x14ac:dyDescent="0.2">
      <c r="D840" s="5"/>
      <c r="H840" s="5"/>
    </row>
    <row r="841" spans="4:8" s="1" customFormat="1" x14ac:dyDescent="0.2">
      <c r="D841" s="5"/>
      <c r="H841" s="5"/>
    </row>
    <row r="842" spans="4:8" s="1" customFormat="1" x14ac:dyDescent="0.2">
      <c r="D842" s="5"/>
      <c r="H842" s="5"/>
    </row>
    <row r="843" spans="4:8" s="1" customFormat="1" x14ac:dyDescent="0.2">
      <c r="D843" s="5"/>
      <c r="H843" s="5"/>
    </row>
    <row r="844" spans="4:8" s="1" customFormat="1" x14ac:dyDescent="0.2">
      <c r="D844" s="5"/>
      <c r="H844" s="5"/>
    </row>
    <row r="845" spans="4:8" s="1" customFormat="1" x14ac:dyDescent="0.2">
      <c r="D845" s="5"/>
      <c r="H845" s="5"/>
    </row>
    <row r="846" spans="4:8" s="1" customFormat="1" x14ac:dyDescent="0.2">
      <c r="D846" s="5"/>
      <c r="H846" s="5"/>
    </row>
    <row r="847" spans="4:8" s="1" customFormat="1" x14ac:dyDescent="0.2">
      <c r="D847" s="5"/>
      <c r="H847" s="5"/>
    </row>
    <row r="848" spans="4:8" s="1" customFormat="1" x14ac:dyDescent="0.2">
      <c r="D848" s="5"/>
      <c r="H848" s="5"/>
    </row>
    <row r="849" spans="4:8" s="1" customFormat="1" x14ac:dyDescent="0.2">
      <c r="D849" s="5"/>
      <c r="H849" s="5"/>
    </row>
    <row r="850" spans="4:8" s="1" customFormat="1" x14ac:dyDescent="0.2">
      <c r="D850" s="5"/>
      <c r="H850" s="5"/>
    </row>
    <row r="851" spans="4:8" s="1" customFormat="1" x14ac:dyDescent="0.2">
      <c r="D851" s="5"/>
      <c r="H851" s="5"/>
    </row>
    <row r="852" spans="4:8" s="1" customFormat="1" x14ac:dyDescent="0.2">
      <c r="D852" s="5"/>
      <c r="H852" s="5"/>
    </row>
    <row r="853" spans="4:8" s="1" customFormat="1" x14ac:dyDescent="0.2">
      <c r="D853" s="5"/>
      <c r="H853" s="5"/>
    </row>
    <row r="854" spans="4:8" s="1" customFormat="1" x14ac:dyDescent="0.2">
      <c r="D854" s="5"/>
      <c r="H854" s="5"/>
    </row>
    <row r="855" spans="4:8" s="1" customFormat="1" x14ac:dyDescent="0.2">
      <c r="D855" s="5"/>
      <c r="H855" s="5"/>
    </row>
    <row r="856" spans="4:8" s="1" customFormat="1" x14ac:dyDescent="0.2">
      <c r="D856" s="5"/>
      <c r="H856" s="5"/>
    </row>
    <row r="857" spans="4:8" s="1" customFormat="1" x14ac:dyDescent="0.2">
      <c r="D857" s="5"/>
      <c r="H857" s="5"/>
    </row>
    <row r="858" spans="4:8" s="1" customFormat="1" x14ac:dyDescent="0.2">
      <c r="D858" s="5"/>
      <c r="H858" s="5"/>
    </row>
    <row r="859" spans="4:8" s="1" customFormat="1" x14ac:dyDescent="0.2">
      <c r="D859" s="5"/>
      <c r="H859" s="5"/>
    </row>
    <row r="860" spans="4:8" s="1" customFormat="1" x14ac:dyDescent="0.2">
      <c r="D860" s="5"/>
      <c r="H860" s="5"/>
    </row>
    <row r="861" spans="4:8" s="1" customFormat="1" x14ac:dyDescent="0.2">
      <c r="D861" s="5"/>
      <c r="H861" s="5"/>
    </row>
    <row r="862" spans="4:8" s="1" customFormat="1" x14ac:dyDescent="0.2">
      <c r="D862" s="5"/>
      <c r="H862" s="5"/>
    </row>
    <row r="863" spans="4:8" s="1" customFormat="1" x14ac:dyDescent="0.2">
      <c r="D863" s="5"/>
      <c r="H863" s="5"/>
    </row>
    <row r="864" spans="4:8" s="1" customFormat="1" x14ac:dyDescent="0.2">
      <c r="D864" s="5"/>
      <c r="H864" s="5"/>
    </row>
    <row r="865" spans="4:8" s="1" customFormat="1" x14ac:dyDescent="0.2">
      <c r="D865" s="5"/>
      <c r="H865" s="5"/>
    </row>
    <row r="866" spans="4:8" s="1" customFormat="1" x14ac:dyDescent="0.2">
      <c r="D866" s="5"/>
      <c r="H866" s="5"/>
    </row>
    <row r="867" spans="4:8" s="1" customFormat="1" x14ac:dyDescent="0.2">
      <c r="D867" s="5"/>
      <c r="H867" s="5"/>
    </row>
    <row r="868" spans="4:8" s="1" customFormat="1" x14ac:dyDescent="0.2">
      <c r="D868" s="5"/>
      <c r="H868" s="5"/>
    </row>
    <row r="869" spans="4:8" s="1" customFormat="1" x14ac:dyDescent="0.2">
      <c r="D869" s="5"/>
      <c r="H869" s="5"/>
    </row>
    <row r="870" spans="4:8" s="1" customFormat="1" x14ac:dyDescent="0.2">
      <c r="D870" s="5"/>
      <c r="H870" s="5"/>
    </row>
    <row r="871" spans="4:8" s="1" customFormat="1" x14ac:dyDescent="0.2">
      <c r="D871" s="5"/>
      <c r="H871" s="5"/>
    </row>
    <row r="872" spans="4:8" s="1" customFormat="1" x14ac:dyDescent="0.2">
      <c r="D872" s="5"/>
      <c r="H872" s="5"/>
    </row>
    <row r="873" spans="4:8" s="1" customFormat="1" x14ac:dyDescent="0.2">
      <c r="D873" s="5"/>
      <c r="H873" s="5"/>
    </row>
    <row r="874" spans="4:8" s="1" customFormat="1" x14ac:dyDescent="0.2">
      <c r="D874" s="5"/>
      <c r="H874" s="5"/>
    </row>
    <row r="875" spans="4:8" s="1" customFormat="1" x14ac:dyDescent="0.2">
      <c r="D875" s="5"/>
      <c r="H875" s="5"/>
    </row>
    <row r="876" spans="4:8" s="1" customFormat="1" x14ac:dyDescent="0.2">
      <c r="D876" s="5"/>
      <c r="H876" s="5"/>
    </row>
    <row r="877" spans="4:8" s="1" customFormat="1" x14ac:dyDescent="0.2">
      <c r="D877" s="5"/>
      <c r="H877" s="5"/>
    </row>
    <row r="878" spans="4:8" s="1" customFormat="1" x14ac:dyDescent="0.2">
      <c r="D878" s="5"/>
      <c r="H878" s="5"/>
    </row>
    <row r="879" spans="4:8" s="1" customFormat="1" x14ac:dyDescent="0.2">
      <c r="D879" s="5"/>
      <c r="H879" s="5"/>
    </row>
    <row r="880" spans="4:8" s="1" customFormat="1" x14ac:dyDescent="0.2">
      <c r="D880" s="5"/>
      <c r="H880" s="5"/>
    </row>
    <row r="881" spans="4:8" s="1" customFormat="1" x14ac:dyDescent="0.2">
      <c r="D881" s="5"/>
      <c r="H881" s="5"/>
    </row>
    <row r="882" spans="4:8" s="1" customFormat="1" x14ac:dyDescent="0.2">
      <c r="D882" s="5"/>
      <c r="H882" s="5"/>
    </row>
    <row r="883" spans="4:8" s="1" customFormat="1" x14ac:dyDescent="0.2">
      <c r="D883" s="5"/>
      <c r="H883" s="5"/>
    </row>
    <row r="884" spans="4:8" s="1" customFormat="1" x14ac:dyDescent="0.2">
      <c r="D884" s="5"/>
      <c r="H884" s="5"/>
    </row>
    <row r="885" spans="4:8" s="1" customFormat="1" x14ac:dyDescent="0.2">
      <c r="D885" s="5"/>
      <c r="H885" s="5"/>
    </row>
    <row r="886" spans="4:8" s="1" customFormat="1" x14ac:dyDescent="0.2">
      <c r="D886" s="5"/>
      <c r="H886" s="5"/>
    </row>
    <row r="887" spans="4:8" s="1" customFormat="1" x14ac:dyDescent="0.2">
      <c r="D887" s="5"/>
      <c r="H887" s="5"/>
    </row>
    <row r="888" spans="4:8" s="1" customFormat="1" x14ac:dyDescent="0.2">
      <c r="D888" s="5"/>
      <c r="H888" s="5"/>
    </row>
    <row r="889" spans="4:8" s="1" customFormat="1" x14ac:dyDescent="0.2">
      <c r="D889" s="5"/>
      <c r="H889" s="5"/>
    </row>
    <row r="890" spans="4:8" s="1" customFormat="1" x14ac:dyDescent="0.2">
      <c r="D890" s="5"/>
      <c r="H890" s="5"/>
    </row>
    <row r="891" spans="4:8" s="1" customFormat="1" x14ac:dyDescent="0.2">
      <c r="D891" s="5"/>
      <c r="H891" s="5"/>
    </row>
  </sheetData>
  <pageMargins left="0.7" right="0.7" top="0.75" bottom="0.75" header="0.3" footer="0.3"/>
  <pageSetup paperSize="9" orientation="portrait" r:id="rId1"/>
  <ignoredErrors>
    <ignoredError sqref="A52 A138 A151" twoDigitTextYea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88adab-a546-4adf-b5d1-74c59bb30c81">
      <Terms xmlns="http://schemas.microsoft.com/office/infopath/2007/PartnerControls"/>
    </lcf76f155ced4ddcb4097134ff3c332f>
    <TaxCatchAll xmlns="b1b3962a-c7b8-462f-8940-bec1b890f15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FB082C1EFCF4D46B316EB2B034C14F3" ma:contentTypeVersion="21" ma:contentTypeDescription="Opret et nyt dokument." ma:contentTypeScope="" ma:versionID="fe6f864589b242329435b5ec797c8748">
  <xsd:schema xmlns:xsd="http://www.w3.org/2001/XMLSchema" xmlns:xs="http://www.w3.org/2001/XMLSchema" xmlns:p="http://schemas.microsoft.com/office/2006/metadata/properties" xmlns:ns2="1a88adab-a546-4adf-b5d1-74c59bb30c81" xmlns:ns3="b1b3962a-c7b8-462f-8940-bec1b890f154" targetNamespace="http://schemas.microsoft.com/office/2006/metadata/properties" ma:root="true" ma:fieldsID="388bdf18b3719a30a0ce4ec8b60173a5" ns2:_="" ns3:_="">
    <xsd:import namespace="1a88adab-a546-4adf-b5d1-74c59bb30c81"/>
    <xsd:import namespace="b1b3962a-c7b8-462f-8940-bec1b890f1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8adab-a546-4adf-b5d1-74c59bb30c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ledmærker" ma:readOnly="false" ma:fieldId="{5cf76f15-5ced-4ddc-b409-7134ff3c332f}" ma:taxonomyMulti="true" ma:sspId="2e767479-90f7-4a75-96ab-6fd6ffef25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b3962a-c7b8-462f-8940-bec1b890f154"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element name="TaxCatchAll" ma:index="21" nillable="true" ma:displayName="Taxonomy Catch All Column" ma:hidden="true" ma:list="{4e29eb13-5439-41af-9f61-f035d147cd47}" ma:internalName="TaxCatchAll" ma:showField="CatchAllData" ma:web="b1b3962a-c7b8-462f-8940-bec1b890f1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4EB613-B16A-42DF-BEF9-AE032A595BFF}">
  <ds:schemaRef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9a7ce427-c149-401c-96e5-ced12dab5020"/>
    <ds:schemaRef ds:uri="http://schemas.microsoft.com/office/infopath/2007/PartnerControls"/>
    <ds:schemaRef ds:uri="1a88adab-a546-4adf-b5d1-74c59bb30c81"/>
    <ds:schemaRef ds:uri="b1b3962a-c7b8-462f-8940-bec1b890f154"/>
  </ds:schemaRefs>
</ds:datastoreItem>
</file>

<file path=customXml/itemProps2.xml><?xml version="1.0" encoding="utf-8"?>
<ds:datastoreItem xmlns:ds="http://schemas.openxmlformats.org/officeDocument/2006/customXml" ds:itemID="{1496C127-7BBA-4DC7-9A1B-C72765FA5C3C}">
  <ds:schemaRefs>
    <ds:schemaRef ds:uri="http://schemas.microsoft.com/sharepoint/v3/contenttype/forms"/>
  </ds:schemaRefs>
</ds:datastoreItem>
</file>

<file path=customXml/itemProps3.xml><?xml version="1.0" encoding="utf-8"?>
<ds:datastoreItem xmlns:ds="http://schemas.openxmlformats.org/officeDocument/2006/customXml" ds:itemID="{B979FB20-4CEA-4BBF-82C8-63EECA2D3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8adab-a546-4adf-b5d1-74c59bb30c81"/>
    <ds:schemaRef ds:uri="b1b3962a-c7b8-462f-8940-bec1b890f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Subscription License</vt:lpstr>
      <vt:lpstr>Purchase 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Dalsgaard Christensen</dc:creator>
  <cp:keywords/>
  <dc:description/>
  <cp:lastModifiedBy>Kim Dalsgaard Christensen</cp:lastModifiedBy>
  <cp:revision/>
  <dcterms:created xsi:type="dcterms:W3CDTF">2018-03-08T12:02:58Z</dcterms:created>
  <dcterms:modified xsi:type="dcterms:W3CDTF">2025-09-12T10:49:41Z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0x0101005FB082C1EFCF4D46B316EB2B034C14F3</vt:lpwstr>
  </property>
</Properties>
</file>