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continiasoftware9000-my.sharepoint.com/personal/kdc_continia_com/Documents/Dokumenter/CONTINIA/PRICING 2026/On-premises pricelists 2026/On-premises pricing 2026 - Final lists/"/>
    </mc:Choice>
  </mc:AlternateContent>
  <xr:revisionPtr revIDLastSave="37" documentId="8_{054781D6-AE6B-4D33-B84B-6A6B6921A2B1}" xr6:coauthVersionLast="47" xr6:coauthVersionMax="47" xr10:uidLastSave="{964558DB-55D4-4EA9-AA6F-22C267110F15}"/>
  <bookViews>
    <workbookView xWindow="38280" yWindow="-120" windowWidth="38640" windowHeight="21240" xr2:uid="{00000000-000D-0000-FFFF-FFFF00000000}"/>
  </bookViews>
  <sheets>
    <sheet name="Subscription License" sheetId="5" r:id="rId1"/>
    <sheet name="Purchase Licens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5" i="4" l="1"/>
  <c r="F254" i="4"/>
  <c r="F253" i="4"/>
  <c r="H255" i="4" l="1"/>
  <c r="H254" i="4"/>
  <c r="I254" i="4" s="1"/>
  <c r="H253" i="4"/>
  <c r="H252" i="4"/>
  <c r="H251" i="4"/>
  <c r="I251" i="4" s="1"/>
  <c r="H250" i="4"/>
  <c r="I250" i="4" s="1"/>
  <c r="H249" i="4"/>
  <c r="I249" i="4" s="1"/>
  <c r="H248" i="4"/>
  <c r="I248" i="4" s="1"/>
  <c r="H233" i="4"/>
  <c r="I233" i="4" s="1"/>
  <c r="H232" i="4"/>
  <c r="I232" i="4" s="1"/>
  <c r="H231" i="4"/>
  <c r="I231" i="4" s="1"/>
  <c r="H230" i="4"/>
  <c r="I230" i="4" s="1"/>
  <c r="H229" i="4"/>
  <c r="I229" i="4" s="1"/>
  <c r="H228" i="4"/>
  <c r="I228" i="4" s="1"/>
  <c r="H227" i="4"/>
  <c r="I227" i="4" s="1"/>
  <c r="H226" i="4"/>
  <c r="I226" i="4" s="1"/>
  <c r="H211" i="4"/>
  <c r="H210" i="4"/>
  <c r="H209" i="4"/>
  <c r="H208" i="4"/>
  <c r="H207" i="4"/>
  <c r="H205" i="4"/>
  <c r="H204" i="4"/>
  <c r="H203" i="4"/>
  <c r="H199" i="4"/>
  <c r="H198" i="4"/>
  <c r="H197" i="4"/>
  <c r="H196" i="4"/>
  <c r="H195" i="4"/>
  <c r="H194" i="4"/>
  <c r="H193" i="4"/>
  <c r="H192" i="4"/>
  <c r="H188" i="4"/>
  <c r="H187" i="4"/>
  <c r="H186" i="4"/>
  <c r="H185" i="4"/>
  <c r="H184" i="4"/>
  <c r="H183" i="4"/>
  <c r="H182" i="4"/>
  <c r="H181" i="4"/>
  <c r="H177" i="4"/>
  <c r="H176" i="4"/>
  <c r="H175" i="4"/>
  <c r="H174" i="4"/>
  <c r="H173" i="4"/>
  <c r="H172" i="4"/>
  <c r="H171" i="4"/>
  <c r="H170" i="4"/>
  <c r="H166" i="4"/>
  <c r="H165" i="4"/>
  <c r="H164" i="4"/>
  <c r="H163" i="4"/>
  <c r="H162" i="4"/>
  <c r="H161" i="4"/>
  <c r="H160" i="4"/>
  <c r="H159" i="4"/>
  <c r="H155" i="4"/>
  <c r="H154" i="4"/>
  <c r="H153" i="4"/>
  <c r="H152" i="4"/>
  <c r="H151" i="4"/>
  <c r="H150" i="4"/>
  <c r="H149" i="4"/>
  <c r="H148" i="4"/>
  <c r="H142" i="4"/>
  <c r="H141" i="4"/>
  <c r="H140" i="4"/>
  <c r="H139" i="4"/>
  <c r="H138" i="4"/>
  <c r="H137" i="4"/>
  <c r="H136" i="4"/>
  <c r="H135" i="4"/>
  <c r="H131" i="4"/>
  <c r="H130" i="4"/>
  <c r="H129" i="4"/>
  <c r="H128" i="4"/>
  <c r="H126" i="4"/>
  <c r="H125" i="4"/>
  <c r="H124" i="4"/>
  <c r="H123" i="4"/>
  <c r="H121" i="4"/>
  <c r="H120" i="4"/>
  <c r="H119" i="4"/>
  <c r="H118" i="4"/>
  <c r="H116" i="4"/>
  <c r="H115" i="4"/>
  <c r="H114" i="4"/>
  <c r="H113" i="4"/>
  <c r="H111" i="4"/>
  <c r="H107" i="4"/>
  <c r="H106" i="4"/>
  <c r="H105" i="4"/>
  <c r="H104" i="4"/>
  <c r="H103" i="4"/>
  <c r="H102" i="4"/>
  <c r="H101" i="4"/>
  <c r="H100" i="4"/>
  <c r="H96" i="4"/>
  <c r="H95" i="4"/>
  <c r="H94" i="4"/>
  <c r="H93" i="4"/>
  <c r="H92" i="4"/>
  <c r="H91" i="4"/>
  <c r="H90" i="4"/>
  <c r="H89" i="4"/>
  <c r="H83" i="4"/>
  <c r="H82" i="4"/>
  <c r="H81" i="4"/>
  <c r="H80" i="4"/>
  <c r="H79" i="4"/>
  <c r="H78" i="4"/>
  <c r="H77" i="4"/>
  <c r="H76" i="4"/>
  <c r="H70" i="4"/>
  <c r="H69" i="4"/>
  <c r="H68" i="4"/>
  <c r="H67" i="4"/>
  <c r="H66" i="4"/>
  <c r="H65" i="4"/>
  <c r="H64" i="4"/>
  <c r="H63" i="4"/>
  <c r="H56" i="4"/>
  <c r="H55" i="4"/>
  <c r="H54" i="4"/>
  <c r="H53" i="4"/>
  <c r="H52" i="4"/>
  <c r="H51" i="4"/>
  <c r="H50" i="4"/>
  <c r="H49" i="4"/>
  <c r="H45" i="4"/>
  <c r="H44" i="4"/>
  <c r="H43" i="4"/>
  <c r="H42" i="4"/>
  <c r="H41" i="4"/>
  <c r="H32" i="4"/>
  <c r="H31" i="4"/>
  <c r="H30" i="4"/>
  <c r="H29" i="4"/>
  <c r="H27" i="4"/>
  <c r="H26" i="4"/>
  <c r="H25" i="4"/>
  <c r="H24" i="4"/>
  <c r="H23" i="4"/>
  <c r="H22" i="4"/>
  <c r="H21" i="4"/>
  <c r="H20" i="4"/>
  <c r="H19" i="4"/>
  <c r="H18" i="4"/>
  <c r="H16" i="4"/>
  <c r="H15" i="4"/>
  <c r="H14" i="4"/>
  <c r="H13" i="4"/>
  <c r="H12" i="4"/>
  <c r="H11" i="4"/>
  <c r="H10" i="4"/>
  <c r="H9" i="4"/>
  <c r="I255" i="4"/>
  <c r="I253" i="4"/>
  <c r="I252" i="4"/>
  <c r="F251" i="4"/>
  <c r="F250" i="4"/>
  <c r="F249" i="4"/>
  <c r="F248" i="4"/>
  <c r="F244" i="4"/>
  <c r="F243" i="4"/>
  <c r="F242" i="4"/>
  <c r="F241" i="4"/>
  <c r="F240" i="4"/>
  <c r="F239" i="4"/>
  <c r="F238" i="4"/>
  <c r="F237" i="4"/>
  <c r="F233" i="4"/>
  <c r="F232" i="4"/>
  <c r="F231" i="4"/>
  <c r="F229" i="4"/>
  <c r="F228" i="4"/>
  <c r="F227" i="4"/>
  <c r="F226" i="4"/>
  <c r="F222" i="4"/>
  <c r="F221" i="4"/>
  <c r="F220" i="4"/>
  <c r="F219" i="4"/>
  <c r="F218" i="4"/>
  <c r="F217" i="4"/>
  <c r="F216" i="4"/>
  <c r="F215" i="4"/>
  <c r="F234" i="4" l="1"/>
  <c r="F223" i="4"/>
  <c r="F245" i="4"/>
  <c r="I234" i="4"/>
  <c r="I256" i="4"/>
  <c r="F143" i="5" l="1"/>
  <c r="F84" i="5"/>
  <c r="F71" i="5"/>
  <c r="F35" i="5"/>
  <c r="F86" i="4"/>
  <c r="F145" i="4"/>
  <c r="F73" i="4"/>
  <c r="F129" i="5"/>
  <c r="F128" i="5"/>
  <c r="F127" i="5"/>
  <c r="F126" i="5"/>
  <c r="F124" i="5"/>
  <c r="F123" i="5"/>
  <c r="F122" i="5"/>
  <c r="F121" i="5"/>
  <c r="F119" i="5"/>
  <c r="F118" i="5"/>
  <c r="F117" i="5"/>
  <c r="F116" i="5"/>
  <c r="F114" i="5"/>
  <c r="F113" i="5"/>
  <c r="F112" i="5"/>
  <c r="F111" i="5"/>
  <c r="F109" i="5"/>
  <c r="F105" i="5"/>
  <c r="F104" i="5"/>
  <c r="F103" i="5"/>
  <c r="F102" i="5"/>
  <c r="F101" i="5"/>
  <c r="F100" i="5"/>
  <c r="F99" i="5"/>
  <c r="F98" i="5"/>
  <c r="F94" i="5"/>
  <c r="F93" i="5"/>
  <c r="F92" i="5"/>
  <c r="F91" i="5"/>
  <c r="F90" i="5"/>
  <c r="F89" i="5"/>
  <c r="F88" i="5"/>
  <c r="F87" i="5"/>
  <c r="F81" i="5"/>
  <c r="F80" i="5"/>
  <c r="F79" i="5"/>
  <c r="F78" i="5"/>
  <c r="F77" i="5"/>
  <c r="F76" i="5"/>
  <c r="F75" i="5"/>
  <c r="F74" i="5"/>
  <c r="F63" i="5"/>
  <c r="F62" i="5"/>
  <c r="F68" i="5"/>
  <c r="F67" i="5"/>
  <c r="F66" i="5"/>
  <c r="F65" i="5"/>
  <c r="F64" i="5"/>
  <c r="F61" i="5"/>
  <c r="F15" i="5"/>
  <c r="F14" i="5"/>
  <c r="F13" i="5"/>
  <c r="F12" i="5"/>
  <c r="F11" i="5"/>
  <c r="F10" i="5"/>
  <c r="F9" i="5"/>
  <c r="F8" i="5"/>
  <c r="I131" i="4"/>
  <c r="F131" i="4"/>
  <c r="I130" i="4"/>
  <c r="F130" i="4"/>
  <c r="I129" i="4"/>
  <c r="F129" i="4"/>
  <c r="I128" i="4"/>
  <c r="F128" i="4"/>
  <c r="I126" i="4"/>
  <c r="F126" i="4"/>
  <c r="I125" i="4"/>
  <c r="F125" i="4"/>
  <c r="I124" i="4"/>
  <c r="F124" i="4"/>
  <c r="I123" i="4"/>
  <c r="F123" i="4"/>
  <c r="I121" i="4"/>
  <c r="F121" i="4"/>
  <c r="I120" i="4"/>
  <c r="F120" i="4"/>
  <c r="I119" i="4"/>
  <c r="F119" i="4"/>
  <c r="I118" i="4"/>
  <c r="F118" i="4"/>
  <c r="I116" i="4"/>
  <c r="F116" i="4"/>
  <c r="I115" i="4"/>
  <c r="F115" i="4"/>
  <c r="I114" i="4"/>
  <c r="F114" i="4"/>
  <c r="I113" i="4"/>
  <c r="F113" i="4"/>
  <c r="I111" i="4"/>
  <c r="F111" i="4"/>
  <c r="I107" i="4"/>
  <c r="F107" i="4"/>
  <c r="I106" i="4"/>
  <c r="F106" i="4"/>
  <c r="I105" i="4"/>
  <c r="F105" i="4"/>
  <c r="I104" i="4"/>
  <c r="F104" i="4"/>
  <c r="I103" i="4"/>
  <c r="F103" i="4"/>
  <c r="I102" i="4"/>
  <c r="F102" i="4"/>
  <c r="I101" i="4"/>
  <c r="F101" i="4"/>
  <c r="I100" i="4"/>
  <c r="F100" i="4"/>
  <c r="I96" i="4"/>
  <c r="F96" i="4"/>
  <c r="I95" i="4"/>
  <c r="F95" i="4"/>
  <c r="I94" i="4"/>
  <c r="F94" i="4"/>
  <c r="I93" i="4"/>
  <c r="F93" i="4"/>
  <c r="I92" i="4"/>
  <c r="F92" i="4"/>
  <c r="I91" i="4"/>
  <c r="F91" i="4"/>
  <c r="I90" i="4"/>
  <c r="F90" i="4"/>
  <c r="I89" i="4"/>
  <c r="F89" i="4"/>
  <c r="I83" i="4"/>
  <c r="F83" i="4"/>
  <c r="I82" i="4"/>
  <c r="F82" i="4"/>
  <c r="I81" i="4"/>
  <c r="F81" i="4"/>
  <c r="I80" i="4"/>
  <c r="F80" i="4"/>
  <c r="I79" i="4"/>
  <c r="F79" i="4"/>
  <c r="I78" i="4"/>
  <c r="F78" i="4"/>
  <c r="I77" i="4"/>
  <c r="F77" i="4"/>
  <c r="I76" i="4"/>
  <c r="F76" i="4"/>
  <c r="F106" i="5" l="1"/>
  <c r="F95" i="5"/>
  <c r="F82" i="5"/>
  <c r="F130" i="5"/>
  <c r="F69" i="5"/>
  <c r="F97" i="4"/>
  <c r="F108" i="4"/>
  <c r="I97" i="4"/>
  <c r="F132" i="4"/>
  <c r="F84" i="4"/>
  <c r="I108" i="4"/>
  <c r="I132" i="4"/>
  <c r="I84" i="4"/>
  <c r="F70" i="4"/>
  <c r="I69" i="4"/>
  <c r="F68" i="4"/>
  <c r="I67" i="4"/>
  <c r="I66" i="4"/>
  <c r="F65" i="4"/>
  <c r="I64" i="4"/>
  <c r="I63" i="4"/>
  <c r="I9" i="4"/>
  <c r="F15" i="4"/>
  <c r="I14" i="4"/>
  <c r="I10" i="4"/>
  <c r="F66" i="4"/>
  <c r="I16" i="4"/>
  <c r="F16" i="4"/>
  <c r="I15" i="4"/>
  <c r="F14" i="4"/>
  <c r="I13" i="4"/>
  <c r="F13" i="4"/>
  <c r="I12" i="4"/>
  <c r="F12" i="4"/>
  <c r="I11" i="4"/>
  <c r="F11" i="4"/>
  <c r="F10" i="4"/>
  <c r="I68" i="4" l="1"/>
  <c r="I70" i="4"/>
  <c r="F69" i="4"/>
  <c r="I65" i="4"/>
  <c r="F67" i="4"/>
  <c r="F64" i="4"/>
  <c r="F63" i="4"/>
  <c r="F9" i="4"/>
  <c r="I71" i="4"/>
  <c r="F37" i="4"/>
  <c r="F214" i="5"/>
  <c r="F209" i="5"/>
  <c r="F208" i="5"/>
  <c r="F207" i="5"/>
  <c r="F206" i="5"/>
  <c r="F205" i="5"/>
  <c r="F203" i="5"/>
  <c r="F202" i="5"/>
  <c r="F201" i="5"/>
  <c r="F197" i="5"/>
  <c r="F196" i="5"/>
  <c r="F195" i="5"/>
  <c r="F194" i="5"/>
  <c r="F193" i="5"/>
  <c r="F192" i="5"/>
  <c r="F191" i="5"/>
  <c r="F190" i="5"/>
  <c r="F186" i="5"/>
  <c r="F185" i="5"/>
  <c r="F184" i="5"/>
  <c r="F183" i="5"/>
  <c r="F182" i="5"/>
  <c r="F181" i="5"/>
  <c r="F180" i="5"/>
  <c r="F179" i="5"/>
  <c r="F175" i="5"/>
  <c r="F174" i="5"/>
  <c r="F173" i="5"/>
  <c r="F172" i="5"/>
  <c r="F171" i="5"/>
  <c r="F170" i="5"/>
  <c r="F169" i="5"/>
  <c r="F168" i="5"/>
  <c r="F164" i="5"/>
  <c r="F163" i="5"/>
  <c r="F162" i="5"/>
  <c r="F161" i="5"/>
  <c r="F160" i="5"/>
  <c r="F159" i="5"/>
  <c r="F158" i="5"/>
  <c r="F157" i="5"/>
  <c r="F153" i="5"/>
  <c r="F152" i="5"/>
  <c r="F151" i="5"/>
  <c r="F150" i="5"/>
  <c r="F149" i="5"/>
  <c r="F148" i="5"/>
  <c r="F147" i="5"/>
  <c r="F146" i="5"/>
  <c r="F140" i="5"/>
  <c r="F139" i="5"/>
  <c r="F138" i="5"/>
  <c r="F137" i="5"/>
  <c r="F136" i="5"/>
  <c r="F135" i="5"/>
  <c r="F134" i="5"/>
  <c r="F133" i="5"/>
  <c r="F58" i="5"/>
  <c r="F57" i="5"/>
  <c r="F54" i="5"/>
  <c r="F53" i="5"/>
  <c r="F52" i="5"/>
  <c r="F51" i="5"/>
  <c r="F50" i="5"/>
  <c r="F49" i="5"/>
  <c r="F48" i="5"/>
  <c r="F47" i="5"/>
  <c r="F43" i="5"/>
  <c r="F42" i="5"/>
  <c r="F41" i="5"/>
  <c r="F40" i="5"/>
  <c r="F39" i="5"/>
  <c r="F36" i="5"/>
  <c r="F34" i="5"/>
  <c r="F217" i="5" s="1"/>
  <c r="F31" i="5"/>
  <c r="F30" i="5"/>
  <c r="F29" i="5"/>
  <c r="F28" i="5"/>
  <c r="F26" i="5"/>
  <c r="F25" i="5"/>
  <c r="F24" i="5"/>
  <c r="F23" i="5"/>
  <c r="F22" i="5"/>
  <c r="F21" i="5"/>
  <c r="F20" i="5"/>
  <c r="F19" i="5"/>
  <c r="F18" i="5"/>
  <c r="F17" i="5"/>
  <c r="F259" i="4"/>
  <c r="I211" i="4"/>
  <c r="I210" i="4"/>
  <c r="I209" i="4"/>
  <c r="I208" i="4"/>
  <c r="I207" i="4"/>
  <c r="I205" i="4"/>
  <c r="I204" i="4"/>
  <c r="I203" i="4"/>
  <c r="I199" i="4"/>
  <c r="I198" i="4"/>
  <c r="I197" i="4"/>
  <c r="I196" i="4"/>
  <c r="I195" i="4"/>
  <c r="I194" i="4"/>
  <c r="I193" i="4"/>
  <c r="I192" i="4"/>
  <c r="I188" i="4"/>
  <c r="I187" i="4"/>
  <c r="I186" i="4"/>
  <c r="I185" i="4"/>
  <c r="I184" i="4"/>
  <c r="I183" i="4"/>
  <c r="I182" i="4"/>
  <c r="I181" i="4"/>
  <c r="I177" i="4"/>
  <c r="I176" i="4"/>
  <c r="I175" i="4"/>
  <c r="I174" i="4"/>
  <c r="I173" i="4"/>
  <c r="I172" i="4"/>
  <c r="I171" i="4"/>
  <c r="I170" i="4"/>
  <c r="I166" i="4"/>
  <c r="I165" i="4"/>
  <c r="I164" i="4"/>
  <c r="I163" i="4"/>
  <c r="I162" i="4"/>
  <c r="I161" i="4"/>
  <c r="I160" i="4"/>
  <c r="I159" i="4"/>
  <c r="I155" i="4"/>
  <c r="I154" i="4"/>
  <c r="I153" i="4"/>
  <c r="I152" i="4"/>
  <c r="I151" i="4"/>
  <c r="I150" i="4"/>
  <c r="I149" i="4"/>
  <c r="I148" i="4"/>
  <c r="I142" i="4"/>
  <c r="I141" i="4"/>
  <c r="I140" i="4"/>
  <c r="I139" i="4"/>
  <c r="I138" i="4"/>
  <c r="I137" i="4"/>
  <c r="I136" i="4"/>
  <c r="I135" i="4"/>
  <c r="I56" i="4"/>
  <c r="I55" i="4"/>
  <c r="I54" i="4"/>
  <c r="I53" i="4"/>
  <c r="I52" i="4"/>
  <c r="I51" i="4"/>
  <c r="I50" i="4"/>
  <c r="I49" i="4"/>
  <c r="I45" i="4"/>
  <c r="I44" i="4"/>
  <c r="I43" i="4"/>
  <c r="I42" i="4"/>
  <c r="I41" i="4"/>
  <c r="I32" i="4"/>
  <c r="I31" i="4"/>
  <c r="I30" i="4"/>
  <c r="I29" i="4"/>
  <c r="I27" i="4"/>
  <c r="I26" i="4"/>
  <c r="I25" i="4"/>
  <c r="I24" i="4"/>
  <c r="I23" i="4"/>
  <c r="I22" i="4"/>
  <c r="I21" i="4"/>
  <c r="I20" i="4"/>
  <c r="I19" i="4"/>
  <c r="I18" i="4"/>
  <c r="F211" i="4"/>
  <c r="F210" i="4"/>
  <c r="F209" i="4"/>
  <c r="F208" i="4"/>
  <c r="F207" i="4"/>
  <c r="F205" i="4"/>
  <c r="F204" i="4"/>
  <c r="F203" i="4"/>
  <c r="F199" i="4"/>
  <c r="F198" i="4"/>
  <c r="F197" i="4"/>
  <c r="F196" i="4"/>
  <c r="F195" i="4"/>
  <c r="F194" i="4"/>
  <c r="F193" i="4"/>
  <c r="F192" i="4"/>
  <c r="F188" i="4"/>
  <c r="F187" i="4"/>
  <c r="F186" i="4"/>
  <c r="F185" i="4"/>
  <c r="F184" i="4"/>
  <c r="F183" i="4"/>
  <c r="F182" i="4"/>
  <c r="F181" i="4"/>
  <c r="F177" i="4"/>
  <c r="F176" i="4"/>
  <c r="F175" i="4"/>
  <c r="F174" i="4"/>
  <c r="F173" i="4"/>
  <c r="F172" i="4"/>
  <c r="F171" i="4"/>
  <c r="F170" i="4"/>
  <c r="F166" i="4"/>
  <c r="F165" i="4"/>
  <c r="F164" i="4"/>
  <c r="F163" i="4"/>
  <c r="F162" i="4"/>
  <c r="F161" i="4"/>
  <c r="F160" i="4"/>
  <c r="F159" i="4"/>
  <c r="F155" i="4"/>
  <c r="F154" i="4"/>
  <c r="F153" i="4"/>
  <c r="F152" i="4"/>
  <c r="F151" i="4"/>
  <c r="F150" i="4"/>
  <c r="F149" i="4"/>
  <c r="F148" i="4"/>
  <c r="F142" i="4"/>
  <c r="F141" i="4"/>
  <c r="F140" i="4"/>
  <c r="F139" i="4"/>
  <c r="F138" i="4"/>
  <c r="F137" i="4"/>
  <c r="F136" i="4"/>
  <c r="F135" i="4"/>
  <c r="F60" i="4"/>
  <c r="F59" i="4"/>
  <c r="F56" i="4"/>
  <c r="F55" i="4"/>
  <c r="F54" i="4"/>
  <c r="F53" i="4"/>
  <c r="F52" i="4"/>
  <c r="F51" i="4"/>
  <c r="F50" i="4"/>
  <c r="F49" i="4"/>
  <c r="F45" i="4"/>
  <c r="F44" i="4"/>
  <c r="F43" i="4"/>
  <c r="F42" i="4"/>
  <c r="F41" i="4"/>
  <c r="F38" i="4"/>
  <c r="F36" i="4"/>
  <c r="F32" i="4"/>
  <c r="F31" i="4"/>
  <c r="F30" i="4"/>
  <c r="F29" i="4"/>
  <c r="F27" i="4"/>
  <c r="F26" i="4"/>
  <c r="F25" i="4"/>
  <c r="F24" i="4"/>
  <c r="F23" i="4"/>
  <c r="F22" i="4"/>
  <c r="F21" i="4"/>
  <c r="F20" i="4"/>
  <c r="F19" i="4"/>
  <c r="F18" i="4"/>
  <c r="F262" i="4" l="1"/>
  <c r="I6" i="4" s="1"/>
  <c r="F71" i="4"/>
  <c r="I5" i="5"/>
  <c r="F176" i="5"/>
  <c r="F210" i="5"/>
  <c r="F57" i="4"/>
  <c r="I212" i="4"/>
  <c r="F212" i="4"/>
  <c r="F167" i="4"/>
  <c r="F189" i="4"/>
  <c r="F156" i="4"/>
  <c r="F178" i="4"/>
  <c r="I57" i="4"/>
  <c r="F143" i="4"/>
  <c r="I156" i="4"/>
  <c r="F46" i="4"/>
  <c r="F200" i="4"/>
  <c r="F187" i="5"/>
  <c r="F165" i="5"/>
  <c r="F55" i="5"/>
  <c r="F198" i="5"/>
  <c r="F154" i="5"/>
  <c r="F141" i="5"/>
  <c r="F44" i="5"/>
  <c r="F32" i="5"/>
  <c r="F34" i="4"/>
  <c r="I200" i="4"/>
  <c r="I143" i="4"/>
  <c r="I46" i="4"/>
  <c r="I34" i="4"/>
  <c r="I189" i="4"/>
  <c r="I178" i="4"/>
  <c r="I167" i="4"/>
  <c r="F216" i="5" l="1"/>
  <c r="I3" i="5" s="1"/>
  <c r="F261" i="4"/>
  <c r="I3" i="4" s="1"/>
  <c r="I261" i="4"/>
  <c r="I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H8" authorId="0" shapeId="0" xr:uid="{21F495C1-C613-49F6-B6A1-7FDDE4E8A048}">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9" authorId="0" shapeId="0" xr:uid="{FB566405-6AE8-4362-B0EF-B2C88D367805}">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0" authorId="0" shapeId="0" xr:uid="{C0657F43-7EB5-4528-9EE2-6B16229F26B4}">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1" authorId="0" shapeId="0" xr:uid="{1EAC312D-379B-4941-8C18-6159D8E84816}">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12" authorId="0" shapeId="0" xr:uid="{35A649C6-3009-44CD-8191-441DB936B750}">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H61" authorId="0" shapeId="0" xr:uid="{76E9DBF0-8101-45A1-B088-745EBAA2368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2" authorId="0" shapeId="0" xr:uid="{03F90F75-9532-40A9-A39B-6F463200026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3" authorId="0" shapeId="0" xr:uid="{338A14EA-CB1C-42D1-93EC-DAE5753C3892}">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4" authorId="0" shapeId="0" xr:uid="{0CB09C0F-1351-496D-9B95-6A68628E1E04}">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H65" authorId="0" shapeId="0" xr:uid="{979F6343-B2AA-4899-9AF9-4F646598197E}">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A132" authorId="0" shapeId="0" xr:uid="{424CDB24-7CC3-405C-94CC-7300CAD4F08E}">
      <text>
        <r>
          <rPr>
            <b/>
            <sz val="9"/>
            <color indexed="81"/>
            <rFont val="Tahoma"/>
            <family val="2"/>
          </rPr>
          <t xml:space="preserve">These items are no longer available for new customers. </t>
        </r>
        <r>
          <rPr>
            <sz val="9"/>
            <color indexed="81"/>
            <rFont val="Tahoma"/>
            <family val="2"/>
          </rPr>
          <t xml:space="preserve">
</t>
        </r>
      </text>
    </comment>
    <comment ref="A145" authorId="0" shapeId="0" xr:uid="{90EA264C-33BE-4508-8DC8-012FA1E4D9EB}">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56" authorId="0" shapeId="0" xr:uid="{73796A54-608D-41E4-AD74-A474F5F64687}">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67" authorId="0" shapeId="0" xr:uid="{F479C160-9F3B-4B44-BADE-3133BB0D564A}">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 ref="A178" authorId="0" shapeId="0" xr:uid="{F7CE0080-B8E3-4BDE-9DBD-E63693448E03}">
      <text>
        <r>
          <rPr>
            <b/>
            <sz val="9"/>
            <color indexed="81"/>
            <rFont val="Tahoma"/>
            <family val="2"/>
          </rPr>
          <t xml:space="preserve">These items are no longer available for new customers. </t>
        </r>
        <r>
          <rPr>
            <sz val="9"/>
            <color indexed="81"/>
            <rFont val="Tahoma"/>
            <family val="2"/>
          </rPr>
          <t xml:space="preserve">
Existing owners of a Base License of Payment Management willl be able to require a license.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 Dalsgaard Christensen</author>
  </authors>
  <commentList>
    <comment ref="K9" authorId="0" shapeId="0" xr:uid="{4C7F4756-1873-47E9-8DD4-67D5FF92B55A}">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0" authorId="0" shapeId="0" xr:uid="{7029F160-A409-418C-9E20-31A667E97CB1}">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1" authorId="0" shapeId="0" xr:uid="{8C9571D8-B74E-491E-AB83-D10E1D1229F2}">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2" authorId="0" shapeId="0" xr:uid="{7DB6DA72-F9B6-46DE-BE1C-3E30EACA0C4B}">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13" authorId="0" shapeId="0" xr:uid="{9902738C-30BA-4F1D-9FD3-E8A20F3DBF89}">
      <text>
        <r>
          <rPr>
            <b/>
            <sz val="9"/>
            <color indexed="81"/>
            <rFont val="Segoe UI"/>
            <family val="2"/>
          </rPr>
          <t xml:space="preserve">Modules included in Base Plus license:
</t>
        </r>
        <r>
          <rPr>
            <sz val="9"/>
            <color indexed="81"/>
            <rFont val="Segoe UI"/>
            <family val="2"/>
          </rPr>
          <t>Document Capture - Base
XML Import
eDocuments
Purchase Contracts</t>
        </r>
        <r>
          <rPr>
            <b/>
            <sz val="9"/>
            <color indexed="81"/>
            <rFont val="Segoe UI"/>
            <family val="2"/>
          </rPr>
          <t xml:space="preserve">
OCR services are included in the license. 
There are two types you can choose between:
</t>
        </r>
        <r>
          <rPr>
            <u/>
            <sz val="9"/>
            <color indexed="81"/>
            <rFont val="Segoe UI"/>
            <family val="2"/>
          </rPr>
          <t>Cloud OCR</t>
        </r>
        <r>
          <rPr>
            <sz val="9"/>
            <color indexed="81"/>
            <rFont val="Segoe UI"/>
            <family val="2"/>
          </rPr>
          <t xml:space="preserve"> 
</t>
        </r>
        <r>
          <rPr>
            <i/>
            <sz val="9"/>
            <color indexed="81"/>
            <rFont val="Segoe UI"/>
            <family val="2"/>
          </rPr>
          <t>(1.000 pages per month included)</t>
        </r>
        <r>
          <rPr>
            <sz val="9"/>
            <color indexed="81"/>
            <rFont val="Segoe UI"/>
            <family val="2"/>
          </rPr>
          <t xml:space="preserve">
Cloud OCR is a service by Continia Online, hosted on Microsoft Azure. There is no cost for implementation, no operating costs and you are always on the latest version of our OCR technology. If you exceed the capacity included in the license, you will be charged by each additional OCR processed page. This will be added as a fee to your renewals. 
</t>
        </r>
        <r>
          <rPr>
            <u/>
            <sz val="9"/>
            <color indexed="81"/>
            <rFont val="Segoe UI"/>
            <family val="2"/>
          </rPr>
          <t xml:space="preserve">On-Premises OCR </t>
        </r>
        <r>
          <rPr>
            <sz val="9"/>
            <color indexed="81"/>
            <rFont val="Segoe UI"/>
            <family val="2"/>
          </rPr>
          <t xml:space="preserve">
</t>
        </r>
        <r>
          <rPr>
            <i/>
            <sz val="9"/>
            <color indexed="81"/>
            <rFont val="Segoe UI"/>
            <family val="2"/>
          </rPr>
          <t>This OCR type no longer available</t>
        </r>
        <r>
          <rPr>
            <sz val="9"/>
            <color indexed="81"/>
            <rFont val="Segoe UI"/>
            <family val="2"/>
          </rPr>
          <t xml:space="preserve">
</t>
        </r>
        <r>
          <rPr>
            <b/>
            <sz val="9"/>
            <color indexed="81"/>
            <rFont val="Segoe UI"/>
            <family val="2"/>
          </rPr>
          <t>Use of Continia Delivery Network</t>
        </r>
        <r>
          <rPr>
            <sz val="9"/>
            <color indexed="81"/>
            <rFont val="Segoe UI"/>
            <family val="2"/>
          </rPr>
          <t xml:space="preserve">
200 documents per month included in Continia Delivery Network. </t>
        </r>
      </text>
    </comment>
    <comment ref="K63" authorId="0" shapeId="0" xr:uid="{7450155C-88F6-4794-A30C-C62F30849EF7}">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4" authorId="0" shapeId="0" xr:uid="{174DBE41-7D5E-4DE9-A754-1011A864245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5" authorId="0" shapeId="0" xr:uid="{495E3F5B-800B-4C59-B688-A1060C6C5C0D}">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6" authorId="0" shapeId="0" xr:uid="{4EA8D06A-7B96-4B87-9CE5-7F754866B61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67" authorId="0" shapeId="0" xr:uid="{3AE0A9BA-80F7-44B5-851F-559689038D7B}">
      <text>
        <r>
          <rPr>
            <b/>
            <sz val="9"/>
            <color indexed="81"/>
            <rFont val="Segoe UI"/>
            <family val="2"/>
          </rPr>
          <t xml:space="preserve">Modules included in Base Plus license:
</t>
        </r>
        <r>
          <rPr>
            <sz val="9"/>
            <color indexed="81"/>
            <rFont val="Segoe UI"/>
            <family val="2"/>
          </rPr>
          <t>Document Output - Base
XML Export</t>
        </r>
        <r>
          <rPr>
            <b/>
            <sz val="9"/>
            <color indexed="81"/>
            <rFont val="Segoe UI"/>
            <family val="2"/>
          </rPr>
          <t xml:space="preserve">
</t>
        </r>
        <r>
          <rPr>
            <sz val="9"/>
            <color indexed="81"/>
            <rFont val="Segoe UI"/>
            <family val="2"/>
          </rPr>
          <t xml:space="preserve">
</t>
        </r>
        <r>
          <rPr>
            <b/>
            <sz val="9"/>
            <color indexed="81"/>
            <rFont val="Segoe UI"/>
            <family val="2"/>
          </rPr>
          <t>Use of Continia Delivery Network</t>
        </r>
        <r>
          <rPr>
            <sz val="9"/>
            <color indexed="81"/>
            <rFont val="Segoe UI"/>
            <family val="2"/>
          </rPr>
          <t xml:space="preserve">
100 documents per month included in Continia Delivery Network. </t>
        </r>
      </text>
    </comment>
    <comment ref="K215" authorId="0" shapeId="0" xr:uid="{F3020517-8013-46A6-9C8A-A9FFF0EE02E9}">
      <text>
        <r>
          <rPr>
            <sz val="9"/>
            <color indexed="81"/>
            <rFont val="Tahoma"/>
            <family val="2"/>
          </rPr>
          <t xml:space="preserve">Customers with a Base license have access to Document Capture - Base module alone with no access to following modules:
XML Import
eDocuments
Purchase Contracts
Owners of a Base license must convert to Base Plus to get access. Ordering this "Conversion Purchase License" and the related Enhancement Plan will be changed according to the Base Plus Enhancement Plan price. 
The price is only valid for customers with no license for one or more of the added modules in Base Plus. The license value of one of these will equalize the displayed conversion price. In this case, the only cost is the difference in the Enhancement Plan. 
Companies with multiple company licenses, it is a requirement that all companies are converted. </t>
        </r>
      </text>
    </comment>
    <comment ref="K226" authorId="0" shapeId="0" xr:uid="{8AA6D095-9E8E-45D3-B7E7-D21717877F7A}">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31" authorId="0" shapeId="0" xr:uid="{9EE0A585-1AEF-460E-8569-2A5231ACD364}">
      <text>
        <r>
          <rPr>
            <sz val="9"/>
            <color indexed="81"/>
            <rFont val="Tahoma"/>
            <family val="2"/>
          </rPr>
          <t xml:space="preserve">A Base license for this solution is no longer available. 
Existing owners of such a license can add additional company license to the existing license. </t>
        </r>
      </text>
    </comment>
    <comment ref="K232" authorId="0" shapeId="0" xr:uid="{6CFCE53C-43B0-46EF-92DE-D512DEEB55FD}">
      <text>
        <r>
          <rPr>
            <sz val="9"/>
            <color indexed="81"/>
            <rFont val="Tahoma"/>
            <family val="2"/>
          </rPr>
          <t xml:space="preserve">A Base license for this solution is no longer available. 
Existing owners of such a license can add additional company license to the existing license. </t>
        </r>
      </text>
    </comment>
    <comment ref="K237" authorId="0" shapeId="0" xr:uid="{2463E154-B1A0-4AD7-A49E-244BB7F7F095}">
      <text>
        <r>
          <rPr>
            <sz val="9"/>
            <color indexed="81"/>
            <rFont val="Tahoma"/>
            <family val="2"/>
          </rPr>
          <t xml:space="preserve">Customers with a Base license have access to Document Output - Base module alone with no access to following module:
XML Export
Owners of a Base license must convert to Base Plus to get access. Ordering this "Conversion Purchase License" and the related Enhancement Plan will be changed according to the Base Plus Enhancement Plan price. 
The price is only valid for customers with no license XML Export. The license value of this license will equalize the displayed conversion price. In this case, the only cost is the difference in the Enhancement Plan. 
Companies with multiple company licenses, it is a requirement that all companies are converted. 
</t>
        </r>
      </text>
    </comment>
    <comment ref="K248" authorId="0" shapeId="0" xr:uid="{0F96D744-3422-48D4-A501-BC516A8D3D9A}">
      <text>
        <r>
          <rPr>
            <sz val="9"/>
            <color indexed="81"/>
            <rFont val="Tahoma"/>
            <family val="2"/>
          </rPr>
          <t xml:space="preserve">Customers with a Base license have access to Document Capture - Base module alone. This license type is no longer available for new customers. 
For existing customer that change number of NAV/BC Full Users, the license must be upgraded. This is the price for upgrading and the related new License Value and future Enhancement Plan. </t>
        </r>
      </text>
    </comment>
    <comment ref="K253" authorId="0" shapeId="0" xr:uid="{FA725979-2CBF-4581-B598-69994FFF7D02}">
      <text>
        <r>
          <rPr>
            <sz val="9"/>
            <color indexed="81"/>
            <rFont val="Tahoma"/>
            <family val="2"/>
          </rPr>
          <t xml:space="preserve">A Base license for this solution is no longer available. 
Existing owners of such a license can add additional company license to the existing license. </t>
        </r>
      </text>
    </comment>
    <comment ref="K254" authorId="0" shapeId="0" xr:uid="{FBF64C9E-8EE8-480E-ABAE-F8E7D20729A2}">
      <text>
        <r>
          <rPr>
            <sz val="9"/>
            <color indexed="81"/>
            <rFont val="Tahoma"/>
            <family val="2"/>
          </rPr>
          <t xml:space="preserve">A Base license for this solution is no longer available. 
Existing owners of such a license can add additional company license to the existing license. </t>
        </r>
      </text>
    </comment>
    <comment ref="K259" authorId="0" shapeId="0" xr:uid="{B45D88CE-1935-4EC0-8694-F298921B70E3}">
      <text>
        <r>
          <rPr>
            <sz val="9"/>
            <color indexed="81"/>
            <rFont val="Arial"/>
            <family val="2"/>
          </rPr>
          <t xml:space="preserve">According to our general License Terms, Continia solution ownership is connected to a specific Microsoft Dynamics license (NAV or Business Central). 
When merging two or more Microsoft Dynamics licenses into one solution, it's possible to transfer the license value of the Continia product from one to the other. This value transfer gives you the opportunity to:
• Continue to use the Continia solution
• If the Microsoft Dynamics license is already connected to a specific Continia solution, it is possible to use the license value to purchase additional company licenses 
Using any surplus value to purchase licenses of other Continia products is impossible. Merging and transferring a Continia license’s value is only available if Microsoft Dynamics licenses involved have the same owner. </t>
        </r>
        <r>
          <rPr>
            <b/>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<sst xmlns="http://schemas.openxmlformats.org/spreadsheetml/2006/main" count="1056" uniqueCount="165">
  <si>
    <t>DKK</t>
  </si>
  <si>
    <t>NAV Full or BC Essential &amp; Premium Users</t>
  </si>
  <si>
    <t>Size</t>
  </si>
  <si>
    <t>100-</t>
  </si>
  <si>
    <t>XXL</t>
  </si>
  <si>
    <t>50-99</t>
  </si>
  <si>
    <t>XL</t>
  </si>
  <si>
    <t>20-49</t>
  </si>
  <si>
    <t>L</t>
  </si>
  <si>
    <t>6-19</t>
  </si>
  <si>
    <t>M</t>
  </si>
  <si>
    <t>1-5</t>
  </si>
  <si>
    <t>S</t>
  </si>
  <si>
    <t>Additional Companies (2.-4.)</t>
  </si>
  <si>
    <t>Additional Companies (5.-19.)</t>
  </si>
  <si>
    <t>Additional Companies (20.)</t>
  </si>
  <si>
    <t>15,000 Additional OCR pages</t>
  </si>
  <si>
    <t>40,000 Additional OCR pages</t>
  </si>
  <si>
    <t>65,000 Additional OCR pages</t>
  </si>
  <si>
    <t>10,000 OCR Pages Language Add-on module</t>
  </si>
  <si>
    <t>15,000 OCR Pages Language Add-on module</t>
  </si>
  <si>
    <t>40,000 OCR Pages Language Add-on module</t>
  </si>
  <si>
    <t>65,000 OCR Pages Language Add-on module</t>
  </si>
  <si>
    <t>Total</t>
  </si>
  <si>
    <t>Continia Cloud OCR, additional pages, each</t>
  </si>
  <si>
    <t>Continia Expense Management - Base</t>
  </si>
  <si>
    <t>Additional Mileage submissions, each</t>
  </si>
  <si>
    <t>Continia Payment Management - Base</t>
  </si>
  <si>
    <t>Continia Payment Management - Statement Intelligence</t>
  </si>
  <si>
    <t>Continia Payment Management - Payment Approval</t>
  </si>
  <si>
    <t>Continia Payment Management - Direct Debit</t>
  </si>
  <si>
    <t>Continia Collection Management - Base</t>
  </si>
  <si>
    <t>Price pr. month</t>
  </si>
  <si>
    <t>From 15,000 to 40,000 Additional OCR pages</t>
  </si>
  <si>
    <t>From 15,000 to 65,000 Additional OCR pages</t>
  </si>
  <si>
    <t>From 40,000 to 65,000 Additional OCR pages</t>
  </si>
  <si>
    <t>Additional AI Receipt Scannings, each</t>
  </si>
  <si>
    <t>Opplus 6–20 Interfaces (StandardBundle)</t>
  </si>
  <si>
    <t>Opplus 1–5 Interfaces (SmallBundle)</t>
  </si>
  <si>
    <t>Bizcuit Interface</t>
  </si>
  <si>
    <t>OPplus DTAZV</t>
  </si>
  <si>
    <t>OPplus Payment BACS</t>
  </si>
  <si>
    <t>OPplus Payment CH</t>
  </si>
  <si>
    <t>OPplus Payment FR</t>
  </si>
  <si>
    <t>Additional module for OPplus Payment Base</t>
  </si>
  <si>
    <t>Web Approval Portal</t>
  </si>
  <si>
    <t>Continia Document Capture</t>
  </si>
  <si>
    <t>Continia Expense Management</t>
  </si>
  <si>
    <t>Continia Document Output</t>
  </si>
  <si>
    <t>Continia Payment Management</t>
  </si>
  <si>
    <t>Statement Intelligence</t>
  </si>
  <si>
    <t>Payment Approval</t>
  </si>
  <si>
    <t>Payment Service Providers</t>
  </si>
  <si>
    <t>Continia Payment Management - Payment Service Providers</t>
  </si>
  <si>
    <t>Direct Debit</t>
  </si>
  <si>
    <t>Continia Collection Management</t>
  </si>
  <si>
    <t>OPplus Payment Export/Import</t>
  </si>
  <si>
    <t>Continia Finance</t>
  </si>
  <si>
    <t>Continia Finance - Base</t>
  </si>
  <si>
    <t>Additional fees:</t>
  </si>
  <si>
    <t>Purchase License Value Merge &amp; Transfer fee</t>
  </si>
  <si>
    <t>Continia Web Approval Portal</t>
  </si>
  <si>
    <t>Continia Web Approval Portal - Unlimited (&gt;=20 Named Approvers)</t>
  </si>
  <si>
    <t>Continia Web Approval Portal - Limited (1-19 Named Approvers)</t>
  </si>
  <si>
    <t xml:space="preserve">Continia Collection Management </t>
  </si>
  <si>
    <t>190,000 Additional OCR pages</t>
  </si>
  <si>
    <t>From 15,000 to 190,000 Additional OCR pages</t>
  </si>
  <si>
    <t>From 40,000 to 190,000 Additional OCR pages</t>
  </si>
  <si>
    <t>From 65,000 to 190,000 Additional OCR pages</t>
  </si>
  <si>
    <t>Purchase License</t>
  </si>
  <si>
    <t>Enhancement Plan</t>
  </si>
  <si>
    <t>Extra Usage &amp; Fees</t>
  </si>
  <si>
    <t>Qty.</t>
  </si>
  <si>
    <t>Totals</t>
  </si>
  <si>
    <t>Totals, Usage &amp; Fees</t>
  </si>
  <si>
    <t>Comment</t>
  </si>
  <si>
    <t>Max 3</t>
  </si>
  <si>
    <t>Max 15</t>
  </si>
  <si>
    <t>Only applicable for on-premises OCR</t>
  </si>
  <si>
    <t>All licenses purchased from Nov 1, 2016, have 1,000 OCR pages per month included in Base License</t>
  </si>
  <si>
    <t xml:space="preserve">Users accessing Continia Web Approval Portal, must be properly licensed in accordance with Microsoft licensing guide. Requires Document Capture Base and/or Expense Management License </t>
  </si>
  <si>
    <t>Requires Payment Management Base License</t>
  </si>
  <si>
    <t>All Communications Modules are included.</t>
  </si>
  <si>
    <t>Total Price</t>
  </si>
  <si>
    <t>Transfer fee when you transfer a purchase license value from one or more NAV/BC licenses to another</t>
  </si>
  <si>
    <t>Total:</t>
  </si>
  <si>
    <t>Subscription License</t>
  </si>
  <si>
    <t>Continia Finance - Extended Modules (each)</t>
  </si>
  <si>
    <t>G/L Open Entries; Associations; Installment Payments; Multi-Level Payment Discounts</t>
  </si>
  <si>
    <t>Continia Finance - Advanced Modules (each)</t>
  </si>
  <si>
    <t>Continia Finance - Corporate Bundle</t>
  </si>
  <si>
    <t>Access to G/L Open Entries, Associations, Extended Financial Reports and Extend Fixed Assets</t>
  </si>
  <si>
    <t>Continia Finance - Enterprise Bundle</t>
  </si>
  <si>
    <t>Access to all Extended and Advanced Modules</t>
  </si>
  <si>
    <t>Additional Companies (2.-4.) - Base Plus</t>
  </si>
  <si>
    <t>Continia Document Capture - Base Plus</t>
  </si>
  <si>
    <t>Additional Companies (20.) - Base Plus</t>
  </si>
  <si>
    <t>Additional Companies (5.-19.) - Base Plus</t>
  </si>
  <si>
    <t>Modules and OCR included - see note for further info</t>
  </si>
  <si>
    <t>Continia Document Output - Base Plus</t>
  </si>
  <si>
    <t>Modules included - see note for further info</t>
  </si>
  <si>
    <t>Continia Banking</t>
  </si>
  <si>
    <t>Continia Banking - Base</t>
  </si>
  <si>
    <t>Direct Communication</t>
  </si>
  <si>
    <t>Continia Banking - Direct Communication</t>
  </si>
  <si>
    <t>Requires Banking Base License</t>
  </si>
  <si>
    <t>Security</t>
  </si>
  <si>
    <t>Continia Banking - Security</t>
  </si>
  <si>
    <t>Free License - To get access, an order is required</t>
  </si>
  <si>
    <t>Requires Continia Banking - Base License</t>
  </si>
  <si>
    <t>Purchase Licenses</t>
  </si>
  <si>
    <t>for NAV &amp; Business Central on-premises</t>
  </si>
  <si>
    <t xml:space="preserve">  for NAV &amp; Business Central on-premises</t>
  </si>
  <si>
    <t>Subscription Licenses</t>
  </si>
  <si>
    <t>Additional documents for Continia Delivery Network</t>
  </si>
  <si>
    <t>Base Plus License have 200 Continia Delivery Network documents per month included</t>
  </si>
  <si>
    <t>Additional lookups within use of embedded External Services</t>
  </si>
  <si>
    <t>License have 100 lookups per month included (use of IBAN, Sort Code etc.)</t>
  </si>
  <si>
    <t>All prices are recommended and exclude VAT/TAX. Prices are subject to change and availability.</t>
  </si>
  <si>
    <t>Base Plus License have 100 Continia Delivery Network documents per month included</t>
  </si>
  <si>
    <t>Opplus Unlimited Interfaces (Enterprise Bundle)</t>
  </si>
  <si>
    <t>Continia Document Capture - From Base to Base Plus Conversion pricing</t>
  </si>
  <si>
    <t>Continia Document Capture - Base Plus XXL conversion</t>
  </si>
  <si>
    <t>See note</t>
  </si>
  <si>
    <t>Continia Document Capture - Base Plus XL conversion</t>
  </si>
  <si>
    <t>Continia Document Capture - Base Plus L conversion</t>
  </si>
  <si>
    <t>Continia Document Capture - Base Plus M conversion</t>
  </si>
  <si>
    <t>Continia Document Capture - Base Plus S conversion</t>
  </si>
  <si>
    <t>Additional Companies (2.-4.) - Base Plus conversion</t>
  </si>
  <si>
    <t>Additional Companies (5.-19.) - Base Plus conversion</t>
  </si>
  <si>
    <t>Additional Companies (20.) - Base Plus conversion</t>
  </si>
  <si>
    <t>Continia Document Capture - Base Licenses</t>
  </si>
  <si>
    <t>Conversion from XL to XXL</t>
  </si>
  <si>
    <t>Conversion from L to XL</t>
  </si>
  <si>
    <t>Conversion from M to L</t>
  </si>
  <si>
    <t>Conversion from S to M</t>
  </si>
  <si>
    <t>Base S</t>
  </si>
  <si>
    <t>N/A</t>
  </si>
  <si>
    <t>Additional Companies (2.-4.) - Base</t>
  </si>
  <si>
    <t>Max 3. Only applicable for owners of a Base Purchase License</t>
  </si>
  <si>
    <t>Additional Companies (5.-19.) - Base</t>
  </si>
  <si>
    <t>Max 15. Only applicable for owners of a Base Purchase License</t>
  </si>
  <si>
    <t>Additional Companies (20.) - Base</t>
  </si>
  <si>
    <t>Continia Document Output - From Base to Base Plus Conversion pricing</t>
  </si>
  <si>
    <t>Continia Document Output - Base Plus XXL conversion</t>
  </si>
  <si>
    <t>Continia Document Output - Base Plus XL conversion</t>
  </si>
  <si>
    <t>Continia Document Output - Base Plus L conversion</t>
  </si>
  <si>
    <t>Continia Document Output - Base Plus M conversion</t>
  </si>
  <si>
    <t>Continia Document Output - Base Plus S conversion</t>
  </si>
  <si>
    <t>Continia Document Output - Base Licenses</t>
  </si>
  <si>
    <t>Conversion from Base to Base Plus pricing &amp; existing Base license holders upgrade of licenses - scroll down for more information</t>
  </si>
  <si>
    <t>Extended Financial Reports; Extended Fixed Assets; Treasury; Factoring</t>
  </si>
  <si>
    <t xml:space="preserve">Base license have 200 Mileage submissions per month included </t>
  </si>
  <si>
    <t xml:space="preserve">Base license have 100 AI Receipt Scannings per month included </t>
  </si>
  <si>
    <t xml:space="preserve">Includes Export, Import, Direct Debit and Service Provider Import. Some features or services require Direct Communication. </t>
  </si>
  <si>
    <t>Base license have 200 Mileage submissions per month included</t>
  </si>
  <si>
    <t>Doc. Version: 28-09-2025</t>
  </si>
  <si>
    <t>Valid from January, 2026</t>
  </si>
  <si>
    <t>Enhancement Plan is mandatory, and 20 % of Purchase License value. Current yearly indexation rate is 0 %</t>
  </si>
  <si>
    <t>Max 3 per module</t>
  </si>
  <si>
    <t>Max 15 per module</t>
  </si>
  <si>
    <t>Base License Value 2026</t>
  </si>
  <si>
    <t>No Longer Available</t>
  </si>
  <si>
    <t>Purchase Licenses are no longer available. Existing customers can buy additional modules for an existing solution or upgrade existing licenses.</t>
  </si>
  <si>
    <t>Fee for switching from On-Premises OCR to Cloud OCR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</si>
</sst>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quot;kr.&quot;"/>
  </numFmts>
  <fonts count="34" x14ac:knownFonts="1">
    <font>
      <sz val="11"/>
      <color theme="1"/>
      <name val="Calibri"/>
      <family val="2"/>
      <scheme val="minor"/>
    </font>
    <font>
      <sz val="9"/>
      <color theme="1"/>
      <name val="Segoe UI"/>
      <family val="2"/>
    </font>
    <font>
      <b/>
      <sz val="9"/>
      <color indexed="81"/>
      <name val="Segoe UI"/>
      <family val="2"/>
    </font>
    <font>
      <sz val="9"/>
      <color indexed="81"/>
      <name val="Segoe UI"/>
      <family val="2"/>
    </font>
    <font>
      <i/>
      <sz val="9"/>
      <color indexed="81"/>
      <name val="Segoe UI"/>
      <family val="2"/>
    </font>
    <font>
      <sz val="9"/>
      <color indexed="81"/>
      <name val="Arial"/>
      <family val="2"/>
    </font>
    <font>
      <b/>
      <sz val="9"/>
      <color indexed="81"/>
      <name val="Tahoma"/>
      <family val="2"/>
    </font>
    <font>
      <u/>
      <sz val="9"/>
      <color indexed="81"/>
      <name val="Segoe UI"/>
      <family val="2"/>
    </font>
    <font>
      <b/>
      <sz val="14"/>
      <color rgb="FF052975"/>
      <name val="Segoe UI"/>
      <family val="2"/>
    </font>
    <font>
      <sz val="9"/>
      <color rgb="FF052975"/>
      <name val="Segoe UI"/>
      <family val="2"/>
    </font>
    <font>
      <b/>
      <u/>
      <sz val="9"/>
      <color theme="1"/>
      <name val="Segoe UI"/>
      <family val="2"/>
    </font>
    <font>
      <b/>
      <sz val="9"/>
      <color theme="1"/>
      <name val="Segoe UI"/>
      <family val="2"/>
    </font>
    <font>
      <i/>
      <sz val="8"/>
      <color rgb="FF052975"/>
      <name val="Segoe UI"/>
      <family val="2"/>
    </font>
    <font>
      <i/>
      <sz val="9"/>
      <color rgb="FF052975"/>
      <name val="Segoe UI"/>
      <family val="2"/>
    </font>
    <font>
      <b/>
      <sz val="9"/>
      <color theme="0"/>
      <name val="Segoe UI"/>
      <family val="2"/>
    </font>
    <font>
      <b/>
      <sz val="11"/>
      <color theme="1"/>
      <name val="Segoe UI"/>
      <family val="2"/>
    </font>
    <font>
      <u/>
      <sz val="9"/>
      <color theme="1"/>
      <name val="Segoe UI"/>
      <family val="2"/>
    </font>
    <font>
      <sz val="9"/>
      <color rgb="FF000000"/>
      <name val="Segoe UI"/>
      <family val="2"/>
    </font>
    <font>
      <b/>
      <sz val="36"/>
      <color rgb="FF052975"/>
      <name val="Segoe UI"/>
      <family val="2"/>
    </font>
    <font>
      <b/>
      <sz val="14"/>
      <name val="Segoe UI"/>
      <family val="2"/>
    </font>
    <font>
      <b/>
      <sz val="9"/>
      <name val="Segoe UI"/>
      <family val="2"/>
    </font>
    <font>
      <sz val="9"/>
      <name val="Segoe UI"/>
      <family val="2"/>
    </font>
    <font>
      <b/>
      <sz val="9"/>
      <color rgb="FFDEF5FF"/>
      <name val="Segoe UI"/>
      <family val="2"/>
    </font>
    <font>
      <sz val="8"/>
      <color rgb="FF006FD2"/>
      <name val="Segoe UI"/>
      <family val="2"/>
    </font>
    <font>
      <sz val="9"/>
      <color theme="1"/>
      <name val="Arial"/>
      <family val="2"/>
    </font>
    <font>
      <sz val="9"/>
      <color indexed="81"/>
      <name val="Tahoma"/>
      <family val="2"/>
    </font>
    <font>
      <b/>
      <sz val="36"/>
      <color theme="0"/>
      <name val="Segoe UI"/>
      <family val="2"/>
    </font>
    <font>
      <i/>
      <sz val="9"/>
      <color theme="0"/>
      <name val="Segoe UI"/>
      <family val="2"/>
    </font>
    <font>
      <sz val="14"/>
      <color rgb="FF052975"/>
      <name val="Segoe UI"/>
      <family val="2"/>
    </font>
    <font>
      <b/>
      <u/>
      <sz val="9"/>
      <color theme="0"/>
      <name val="Segoe UI"/>
      <family val="2"/>
    </font>
    <font>
      <b/>
      <u/>
      <sz val="10"/>
      <color rgb="FF052975"/>
      <name val="Segoe UI"/>
      <family val="2"/>
    </font>
    <font>
      <sz val="8"/>
      <color rgb="FF052975"/>
      <name val="Segoe UI"/>
      <family val="2"/>
    </font>
    <font>
      <sz val="9"/>
      <color theme="0"/>
      <name val="Segoe UI"/>
      <family val="2"/>
    </font>
    <font>
      <b/>
      <sz val="10"/>
      <color rgb="FFFFFF00"/>
      <name val="Segoe UI"/>
      <family val="2"/>
    </font>
  </fonts>
  <fills count="9">
    <fill>
      <patternFill patternType="none"/>
    </fill>
    <fill>
      <patternFill patternType="gray125"/>
    </fill>
    <fill>
      <patternFill patternType="solid">
        <fgColor theme="0"/>
        <bgColor indexed="64"/>
      </patternFill>
    </fill>
    <fill>
      <patternFill patternType="solid">
        <fgColor rgb="FF052975"/>
        <bgColor indexed="64"/>
      </patternFill>
    </fill>
    <fill>
      <patternFill patternType="solid">
        <fgColor rgb="FF983EAE"/>
        <bgColor indexed="64"/>
      </patternFill>
    </fill>
    <fill>
      <patternFill patternType="solid">
        <fgColor rgb="FFE7F1EE"/>
        <bgColor indexed="64"/>
      </patternFill>
    </fill>
    <fill>
      <patternFill patternType="solid">
        <fgColor rgb="FF00F580"/>
        <bgColor indexed="64"/>
      </patternFill>
    </fill>
    <fill>
      <patternFill patternType="solid">
        <fgColor rgb="FFC00000"/>
        <bgColor indexed="64"/>
      </patternFill>
    </fill>
    <fill>
      <patternFill patternType="solid">
        <fgColor rgb="FFFF00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83">
    <xf numFmtId="0" fontId="0" fillId="0" borderId="0" xfId="0"/>
    <xf numFmtId="0" fontId="1" fillId="2" borderId="0" xfId="0" applyFont="1" applyFill="1"/>
    <xf numFmtId="0" fontId="1" fillId="0" borderId="0" xfId="0" applyFont="1"/>
    <xf numFmtId="2" fontId="14" fillId="3" borderId="0" xfId="0" applyNumberFormat="1" applyFont="1" applyFill="1" applyAlignment="1">
      <alignment horizontal="left" wrapText="1"/>
    </xf>
    <xf numFmtId="0" fontId="1" fillId="0" borderId="0" xfId="0" applyFont="1" applyAlignment="1">
      <alignment horizontal="right"/>
    </xf>
    <xf numFmtId="0" fontId="11" fillId="0" borderId="0" xfId="0" applyFont="1"/>
    <xf numFmtId="3" fontId="11" fillId="0" borderId="0" xfId="0" applyNumberFormat="1" applyFont="1" applyAlignment="1">
      <alignment horizontal="right"/>
    </xf>
    <xf numFmtId="0" fontId="11" fillId="0" borderId="0" xfId="0" applyFont="1" applyAlignment="1">
      <alignment horizontal="right"/>
    </xf>
    <xf numFmtId="4" fontId="11" fillId="0" borderId="0" xfId="0" applyNumberFormat="1" applyFont="1" applyAlignment="1">
      <alignment horizontal="right"/>
    </xf>
    <xf numFmtId="3" fontId="1" fillId="2" borderId="0" xfId="0" applyNumberFormat="1" applyFont="1" applyFill="1"/>
    <xf numFmtId="0" fontId="11" fillId="2" borderId="0" xfId="0" applyFont="1" applyFill="1"/>
    <xf numFmtId="0" fontId="1" fillId="0" borderId="0" xfId="0" quotePrefix="1" applyFont="1"/>
    <xf numFmtId="3" fontId="1" fillId="0" borderId="0" xfId="0" applyNumberFormat="1" applyFont="1"/>
    <xf numFmtId="4" fontId="1" fillId="0" borderId="0" xfId="0" applyNumberFormat="1" applyFont="1"/>
    <xf numFmtId="0" fontId="16" fillId="0" borderId="0" xfId="0" applyFont="1"/>
    <xf numFmtId="0" fontId="10" fillId="0" borderId="0" xfId="0" applyFont="1"/>
    <xf numFmtId="3" fontId="16" fillId="0" borderId="0" xfId="0" applyNumberFormat="1" applyFont="1"/>
    <xf numFmtId="4" fontId="11" fillId="0" borderId="0" xfId="0" applyNumberFormat="1" applyFont="1"/>
    <xf numFmtId="2" fontId="1" fillId="2" borderId="0" xfId="0" applyNumberFormat="1" applyFont="1" applyFill="1"/>
    <xf numFmtId="0" fontId="17" fillId="2" borderId="0" xfId="0" applyFont="1" applyFill="1"/>
    <xf numFmtId="3" fontId="1" fillId="0" borderId="0" xfId="0" applyNumberFormat="1" applyFont="1" applyAlignment="1">
      <alignment horizontal="right"/>
    </xf>
    <xf numFmtId="4" fontId="10" fillId="0" borderId="0" xfId="0" applyNumberFormat="1" applyFont="1"/>
    <xf numFmtId="0" fontId="10" fillId="2" borderId="0" xfId="0" applyFont="1" applyFill="1"/>
    <xf numFmtId="4" fontId="1" fillId="2" borderId="0" xfId="0" applyNumberFormat="1" applyFont="1" applyFill="1"/>
    <xf numFmtId="164" fontId="1" fillId="2" borderId="0" xfId="0" applyNumberFormat="1" applyFont="1" applyFill="1"/>
    <xf numFmtId="0" fontId="11" fillId="0" borderId="1" xfId="0" applyFont="1" applyBorder="1"/>
    <xf numFmtId="0" fontId="1" fillId="0" borderId="1" xfId="0" applyFont="1" applyBorder="1"/>
    <xf numFmtId="3" fontId="1" fillId="0" borderId="1" xfId="0" applyNumberFormat="1" applyFont="1" applyBorder="1"/>
    <xf numFmtId="0" fontId="1" fillId="0" borderId="2" xfId="0" applyFont="1" applyBorder="1"/>
    <xf numFmtId="164" fontId="1" fillId="0" borderId="0" xfId="0" applyNumberFormat="1" applyFont="1"/>
    <xf numFmtId="0" fontId="1" fillId="2" borderId="2" xfId="0" applyFont="1" applyFill="1" applyBorder="1"/>
    <xf numFmtId="3" fontId="1" fillId="2" borderId="2" xfId="0" applyNumberFormat="1" applyFont="1" applyFill="1" applyBorder="1"/>
    <xf numFmtId="0" fontId="1" fillId="2" borderId="1" xfId="0" applyFont="1" applyFill="1" applyBorder="1"/>
    <xf numFmtId="3" fontId="1" fillId="2" borderId="1" xfId="0" applyNumberFormat="1" applyFont="1" applyFill="1" applyBorder="1"/>
    <xf numFmtId="3" fontId="1" fillId="2" borderId="0" xfId="0" applyNumberFormat="1" applyFont="1" applyFill="1" applyAlignment="1">
      <alignment horizontal="right"/>
    </xf>
    <xf numFmtId="3" fontId="11" fillId="2" borderId="0" xfId="0" applyNumberFormat="1" applyFont="1" applyFill="1" applyAlignment="1">
      <alignment horizontal="right"/>
    </xf>
    <xf numFmtId="3" fontId="10" fillId="0" borderId="0" xfId="0" applyNumberFormat="1" applyFont="1"/>
    <xf numFmtId="3" fontId="16" fillId="2" borderId="0" xfId="0" applyNumberFormat="1" applyFont="1" applyFill="1"/>
    <xf numFmtId="2" fontId="1" fillId="0" borderId="0" xfId="0" applyNumberFormat="1" applyFont="1"/>
    <xf numFmtId="3" fontId="1" fillId="0" borderId="2" xfId="0" applyNumberFormat="1" applyFont="1" applyBorder="1"/>
    <xf numFmtId="0" fontId="9" fillId="2" borderId="0" xfId="0" applyFont="1" applyFill="1"/>
    <xf numFmtId="0" fontId="13" fillId="2" borderId="0" xfId="0" applyFont="1" applyFill="1"/>
    <xf numFmtId="0" fontId="15" fillId="2" borderId="0" xfId="0" applyFont="1" applyFill="1"/>
    <xf numFmtId="0" fontId="9" fillId="2" borderId="0" xfId="0" applyFont="1" applyFill="1" applyAlignment="1">
      <alignment horizontal="right"/>
    </xf>
    <xf numFmtId="3" fontId="9" fillId="2" borderId="0" xfId="0" applyNumberFormat="1" applyFont="1" applyFill="1"/>
    <xf numFmtId="3" fontId="22" fillId="3" borderId="0" xfId="0" applyNumberFormat="1" applyFont="1" applyFill="1"/>
    <xf numFmtId="165" fontId="22" fillId="3" borderId="0" xfId="0" applyNumberFormat="1" applyFont="1" applyFill="1"/>
    <xf numFmtId="2" fontId="22" fillId="3" borderId="0" xfId="0" applyNumberFormat="1" applyFont="1" applyFill="1" applyAlignment="1">
      <alignment horizontal="left" wrapText="1"/>
    </xf>
    <xf numFmtId="0" fontId="12" fillId="0" borderId="0" xfId="0" applyFont="1" applyAlignment="1">
      <alignment vertical="top"/>
    </xf>
    <xf numFmtId="0" fontId="22" fillId="3" borderId="0" xfId="0" applyFont="1" applyFill="1" applyAlignment="1">
      <alignment horizontal="left" vertical="center"/>
    </xf>
    <xf numFmtId="0" fontId="14" fillId="3" borderId="0" xfId="0" applyFont="1" applyFill="1" applyAlignment="1">
      <alignment horizontal="left" vertical="center"/>
    </xf>
    <xf numFmtId="0" fontId="16" fillId="2" borderId="0" xfId="0" applyFont="1" applyFill="1"/>
    <xf numFmtId="0" fontId="10" fillId="0" borderId="0" xfId="0" applyFont="1" applyAlignment="1">
      <alignment horizontal="right"/>
    </xf>
    <xf numFmtId="3" fontId="24" fillId="0" borderId="0" xfId="0" applyNumberFormat="1" applyFont="1"/>
    <xf numFmtId="0" fontId="23" fillId="0" borderId="0" xfId="0" applyFont="1" applyAlignment="1">
      <alignment horizontal="left" vertical="center"/>
    </xf>
    <xf numFmtId="0" fontId="21" fillId="4" borderId="0" xfId="0" applyFont="1" applyFill="1"/>
    <xf numFmtId="0" fontId="19" fillId="4" borderId="0" xfId="0" applyFont="1" applyFill="1"/>
    <xf numFmtId="0" fontId="20" fillId="4" borderId="0" xfId="0" applyFont="1" applyFill="1"/>
    <xf numFmtId="0" fontId="26" fillId="4" borderId="0" xfId="0" applyFont="1" applyFill="1"/>
    <xf numFmtId="0" fontId="8" fillId="5" borderId="0" xfId="0" applyFont="1" applyFill="1" applyAlignment="1">
      <alignment vertical="center"/>
    </xf>
    <xf numFmtId="0" fontId="9" fillId="5" borderId="0" xfId="0" applyFont="1" applyFill="1"/>
    <xf numFmtId="0" fontId="1" fillId="5" borderId="0" xfId="0" applyFont="1" applyFill="1"/>
    <xf numFmtId="0" fontId="21" fillId="5" borderId="0" xfId="0" applyFont="1" applyFill="1"/>
    <xf numFmtId="0" fontId="28" fillId="2" borderId="0" xfId="0" applyFont="1" applyFill="1" applyAlignment="1">
      <alignment horizontal="right"/>
    </xf>
    <xf numFmtId="0" fontId="12" fillId="2" borderId="0" xfId="0" applyFont="1" applyFill="1"/>
    <xf numFmtId="0" fontId="21" fillId="6" borderId="0" xfId="0" applyFont="1" applyFill="1"/>
    <xf numFmtId="0" fontId="18" fillId="6" borderId="0" xfId="0" applyFont="1" applyFill="1"/>
    <xf numFmtId="0" fontId="19" fillId="6" borderId="0" xfId="0" applyFont="1" applyFill="1"/>
    <xf numFmtId="0" fontId="20" fillId="6" borderId="0" xfId="0" applyFont="1" applyFill="1"/>
    <xf numFmtId="3" fontId="19" fillId="4" borderId="0" xfId="0" applyNumberFormat="1" applyFont="1" applyFill="1"/>
    <xf numFmtId="0" fontId="27" fillId="4" borderId="0" xfId="0" applyFont="1" applyFill="1"/>
    <xf numFmtId="0" fontId="13" fillId="5" borderId="0" xfId="0" applyFont="1" applyFill="1"/>
    <xf numFmtId="3" fontId="9" fillId="5" borderId="0" xfId="0" applyNumberFormat="1" applyFont="1" applyFill="1"/>
    <xf numFmtId="0" fontId="29" fillId="4" borderId="0" xfId="0" applyFont="1" applyFill="1"/>
    <xf numFmtId="0" fontId="12" fillId="0" borderId="0" xfId="0" applyFont="1" applyAlignment="1">
      <alignment vertical="center"/>
    </xf>
    <xf numFmtId="0" fontId="13" fillId="6" borderId="0" xfId="0" applyFont="1" applyFill="1" applyAlignment="1">
      <alignment vertical="top"/>
    </xf>
    <xf numFmtId="3" fontId="30" fillId="6" borderId="0" xfId="0" applyNumberFormat="1" applyFont="1" applyFill="1"/>
    <xf numFmtId="0" fontId="31" fillId="6" borderId="0" xfId="0" applyFont="1" applyFill="1" applyAlignment="1">
      <alignment vertical="top"/>
    </xf>
    <xf numFmtId="0" fontId="14" fillId="7" borderId="0" xfId="0" applyFont="1" applyFill="1" applyAlignment="1">
      <alignment wrapText="1"/>
    </xf>
    <xf numFmtId="0" fontId="32" fillId="4" borderId="0" xfId="0" applyFont="1" applyFill="1" applyAlignment="1">
      <alignment vertical="top"/>
    </xf>
    <xf numFmtId="0" fontId="14" fillId="8" borderId="0" xfId="0" applyFont="1" applyFill="1"/>
    <xf numFmtId="0" fontId="9" fillId="8" borderId="0" xfId="0" applyFont="1" applyFill="1"/>
    <xf numFmtId="0" fontId="33" fillId="8"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FFF7E3"/>
      <color rgb="FF052975"/>
      <color rgb="FF00F580"/>
      <color rgb="FFE7F1EE"/>
      <color rgb="FF983EAE"/>
      <color rgb="FFE7F8E8"/>
      <color rgb="FFDEF5FF"/>
      <color rgb="FFFFDEEB"/>
      <color rgb="FFFF16EB"/>
      <color rgb="FFFFF7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53977"/>
  </sheetPr>
  <dimension ref="A1:GZ488"/>
  <sheetViews>
    <sheetView tabSelected="1" zoomScale="140" zoomScaleNormal="140" workbookViewId="0">
      <pane ySplit="5" topLeftCell="A70" activePane="bottomLeft" state="frozen"/>
      <selection pane="bottomLeft" activeCell="D106" sqref="D106"/>
    </sheetView>
  </sheetViews>
  <sheetFormatPr defaultColWidth="9.140625" defaultRowHeight="12" x14ac:dyDescent="0.2"/>
  <cols>
    <col min="1" max="1" width="15" style="2" customWidth="1"/>
    <col min="2" max="2" width="6.7109375" style="2" customWidth="1"/>
    <col min="3" max="3" width="61.5703125" style="2" customWidth="1"/>
    <col min="4" max="4" width="6.85546875" style="12" customWidth="1"/>
    <col min="5" max="5" width="15.7109375" style="12" bestFit="1" customWidth="1"/>
    <col min="6" max="6" width="14.140625" style="2" customWidth="1"/>
    <col min="7" max="7" width="10.42578125" style="12" customWidth="1"/>
    <col min="8" max="8" width="41" style="2" customWidth="1"/>
    <col min="9" max="9" width="15.7109375" style="12" bestFit="1" customWidth="1"/>
    <col min="10" max="10" width="4.140625" style="1" customWidth="1"/>
    <col min="11" max="184" width="9.140625" style="1"/>
    <col min="185" max="16384" width="9.140625" style="2"/>
  </cols>
  <sheetData>
    <row r="1" spans="1:208" s="55" customFormat="1" ht="62.25" customHeight="1" x14ac:dyDescent="0.9">
      <c r="A1" s="62" t="e" vm="1">
        <v>#VALUE!</v>
      </c>
      <c r="B1" s="58" t="s">
        <v>113</v>
      </c>
      <c r="C1" s="56"/>
      <c r="D1" s="69"/>
      <c r="E1" s="69"/>
      <c r="F1" s="56"/>
      <c r="G1" s="69"/>
      <c r="H1" s="79" t="s">
        <v>156</v>
      </c>
      <c r="I1" s="57"/>
    </row>
    <row r="2" spans="1:208" s="55" customFormat="1" ht="15.75" customHeight="1" x14ac:dyDescent="0.35">
      <c r="A2" s="62"/>
      <c r="B2" s="70" t="s">
        <v>111</v>
      </c>
      <c r="C2" s="56"/>
      <c r="D2" s="69"/>
      <c r="E2" s="69"/>
      <c r="F2" s="56"/>
      <c r="G2" s="69"/>
      <c r="H2" s="73" t="s">
        <v>85</v>
      </c>
      <c r="I2" s="57"/>
    </row>
    <row r="3" spans="1:208" s="61" customFormat="1" ht="29.25" customHeight="1" x14ac:dyDescent="0.2">
      <c r="A3" s="59" t="s">
        <v>0</v>
      </c>
      <c r="B3" s="71"/>
      <c r="C3" s="60"/>
      <c r="D3" s="72"/>
      <c r="E3" s="72"/>
      <c r="F3" s="60"/>
      <c r="G3" s="72"/>
      <c r="H3" s="45" t="s">
        <v>86</v>
      </c>
      <c r="I3" s="46">
        <f>+F216</f>
        <v>28635</v>
      </c>
      <c r="J3" s="60"/>
    </row>
    <row r="4" spans="1:208" ht="25.5" customHeight="1" x14ac:dyDescent="0.2">
      <c r="A4" s="74" t="s">
        <v>118</v>
      </c>
      <c r="B4" s="41"/>
      <c r="C4" s="40"/>
      <c r="D4" s="44"/>
      <c r="E4" s="44"/>
      <c r="F4" s="40"/>
      <c r="G4" s="44"/>
      <c r="H4" s="45"/>
      <c r="I4" s="46"/>
      <c r="J4" s="40"/>
      <c r="GC4" s="1"/>
      <c r="GD4" s="1"/>
      <c r="GE4" s="1"/>
      <c r="GF4" s="1"/>
      <c r="GG4" s="1"/>
      <c r="GH4" s="1"/>
      <c r="GI4" s="1"/>
      <c r="GJ4" s="1"/>
      <c r="GK4" s="1"/>
      <c r="GL4" s="1"/>
      <c r="GM4" s="1"/>
      <c r="GN4" s="1"/>
      <c r="GO4" s="1"/>
      <c r="GP4" s="1"/>
      <c r="GQ4" s="1"/>
      <c r="GR4" s="1"/>
      <c r="GS4" s="1"/>
      <c r="GT4" s="1"/>
      <c r="GU4" s="1"/>
      <c r="GV4" s="1"/>
      <c r="GW4" s="1"/>
      <c r="GX4" s="1"/>
      <c r="GY4" s="1"/>
      <c r="GZ4" s="1"/>
    </row>
    <row r="5" spans="1:208" ht="48" customHeight="1" x14ac:dyDescent="0.35">
      <c r="A5" s="3" t="s">
        <v>1</v>
      </c>
      <c r="B5" s="50" t="s">
        <v>2</v>
      </c>
      <c r="C5" s="63" t="s">
        <v>157</v>
      </c>
      <c r="D5" s="44"/>
      <c r="E5" s="44"/>
      <c r="F5" s="40"/>
      <c r="G5" s="44"/>
      <c r="H5" s="45" t="s">
        <v>71</v>
      </c>
      <c r="I5" s="46">
        <f>+F217</f>
        <v>0</v>
      </c>
      <c r="J5" s="40"/>
      <c r="GC5" s="1"/>
      <c r="GD5" s="1"/>
      <c r="GE5" s="1"/>
      <c r="GF5" s="1"/>
      <c r="GG5" s="1"/>
      <c r="GH5" s="1"/>
      <c r="GI5" s="1"/>
      <c r="GJ5" s="1"/>
      <c r="GK5" s="1"/>
      <c r="GL5" s="1"/>
      <c r="GM5" s="1"/>
      <c r="GN5" s="1"/>
      <c r="GO5" s="1"/>
      <c r="GP5" s="1"/>
      <c r="GQ5" s="1"/>
      <c r="GR5" s="1"/>
      <c r="GS5" s="1"/>
      <c r="GT5" s="1"/>
      <c r="GU5" s="1"/>
      <c r="GV5" s="1"/>
      <c r="GW5" s="1"/>
      <c r="GX5" s="1"/>
      <c r="GY5" s="1"/>
      <c r="GZ5" s="1"/>
    </row>
    <row r="6" spans="1:208" ht="15" customHeight="1" x14ac:dyDescent="0.2">
      <c r="D6" s="20"/>
      <c r="E6" s="20"/>
      <c r="G6" s="34"/>
      <c r="H6" s="1"/>
      <c r="I6" s="34"/>
    </row>
    <row r="7" spans="1:208" ht="15" customHeight="1" x14ac:dyDescent="0.2">
      <c r="C7" s="5" t="s">
        <v>46</v>
      </c>
      <c r="D7" s="6" t="s">
        <v>72</v>
      </c>
      <c r="E7" s="6" t="s">
        <v>32</v>
      </c>
      <c r="F7" s="6" t="s">
        <v>83</v>
      </c>
      <c r="G7" s="34"/>
      <c r="H7" s="1"/>
      <c r="I7" s="24"/>
      <c r="J7" s="9"/>
    </row>
    <row r="8" spans="1:208" ht="15" customHeight="1" x14ac:dyDescent="0.2">
      <c r="A8" s="11" t="s">
        <v>3</v>
      </c>
      <c r="B8" s="2" t="s">
        <v>4</v>
      </c>
      <c r="C8" s="2" t="s">
        <v>95</v>
      </c>
      <c r="D8" s="2">
        <v>0</v>
      </c>
      <c r="E8" s="12">
        <v>4196</v>
      </c>
      <c r="F8" s="12">
        <f>+D8*E8</f>
        <v>0</v>
      </c>
      <c r="G8" s="34"/>
      <c r="H8" s="1" t="s">
        <v>98</v>
      </c>
      <c r="I8" s="24"/>
      <c r="J8" s="9"/>
    </row>
    <row r="9" spans="1:208" ht="15" customHeight="1" x14ac:dyDescent="0.2">
      <c r="A9" s="11" t="s">
        <v>5</v>
      </c>
      <c r="B9" s="2" t="s">
        <v>6</v>
      </c>
      <c r="C9" s="2" t="s">
        <v>95</v>
      </c>
      <c r="D9" s="2">
        <v>0</v>
      </c>
      <c r="E9" s="12">
        <v>3056</v>
      </c>
      <c r="F9" s="12">
        <f t="shared" ref="F9:F15" si="0">+D9*E9</f>
        <v>0</v>
      </c>
      <c r="G9" s="34"/>
      <c r="H9" s="1" t="s">
        <v>98</v>
      </c>
      <c r="I9" s="24"/>
      <c r="J9" s="9"/>
    </row>
    <row r="10" spans="1:208" ht="15" customHeight="1" x14ac:dyDescent="0.2">
      <c r="A10" s="11" t="s">
        <v>7</v>
      </c>
      <c r="B10" s="2" t="s">
        <v>8</v>
      </c>
      <c r="C10" s="2" t="s">
        <v>95</v>
      </c>
      <c r="D10" s="2">
        <v>0</v>
      </c>
      <c r="E10" s="12">
        <v>2081</v>
      </c>
      <c r="F10" s="12">
        <f t="shared" si="0"/>
        <v>0</v>
      </c>
      <c r="G10" s="34"/>
      <c r="H10" s="1" t="s">
        <v>98</v>
      </c>
      <c r="I10" s="24"/>
      <c r="J10" s="9"/>
    </row>
    <row r="11" spans="1:208" ht="15" customHeight="1" x14ac:dyDescent="0.2">
      <c r="A11" s="11" t="s">
        <v>9</v>
      </c>
      <c r="B11" s="2" t="s">
        <v>10</v>
      </c>
      <c r="C11" s="2" t="s">
        <v>95</v>
      </c>
      <c r="D11" s="2">
        <v>0</v>
      </c>
      <c r="E11" s="12">
        <v>1605</v>
      </c>
      <c r="F11" s="12">
        <f t="shared" si="0"/>
        <v>0</v>
      </c>
      <c r="G11" s="34"/>
      <c r="H11" s="1" t="s">
        <v>98</v>
      </c>
      <c r="I11" s="24"/>
      <c r="J11" s="9"/>
    </row>
    <row r="12" spans="1:208" ht="15" customHeight="1" x14ac:dyDescent="0.2">
      <c r="A12" s="11" t="s">
        <v>11</v>
      </c>
      <c r="B12" s="2" t="s">
        <v>12</v>
      </c>
      <c r="C12" s="2" t="s">
        <v>95</v>
      </c>
      <c r="D12" s="2">
        <v>0</v>
      </c>
      <c r="E12" s="12">
        <v>1296</v>
      </c>
      <c r="F12" s="12">
        <f t="shared" si="0"/>
        <v>0</v>
      </c>
      <c r="G12" s="34"/>
      <c r="H12" s="1" t="s">
        <v>98</v>
      </c>
      <c r="I12" s="24"/>
      <c r="J12" s="9"/>
    </row>
    <row r="13" spans="1:208" ht="15" customHeight="1" x14ac:dyDescent="0.2">
      <c r="C13" s="2" t="s">
        <v>94</v>
      </c>
      <c r="D13" s="2">
        <v>0</v>
      </c>
      <c r="E13" s="12">
        <v>508</v>
      </c>
      <c r="F13" s="12">
        <f t="shared" si="0"/>
        <v>0</v>
      </c>
      <c r="G13" s="34"/>
      <c r="H13" s="1" t="s">
        <v>76</v>
      </c>
      <c r="I13" s="24"/>
      <c r="J13" s="9"/>
    </row>
    <row r="14" spans="1:208" ht="15" customHeight="1" x14ac:dyDescent="0.2">
      <c r="C14" s="2" t="s">
        <v>97</v>
      </c>
      <c r="D14" s="2">
        <v>0</v>
      </c>
      <c r="E14" s="12">
        <v>258</v>
      </c>
      <c r="F14" s="12">
        <f t="shared" si="0"/>
        <v>0</v>
      </c>
      <c r="G14" s="34"/>
      <c r="H14" s="1" t="s">
        <v>77</v>
      </c>
      <c r="I14" s="24"/>
      <c r="J14" s="9"/>
    </row>
    <row r="15" spans="1:208" ht="15" customHeight="1" x14ac:dyDescent="0.2">
      <c r="C15" s="2" t="s">
        <v>96</v>
      </c>
      <c r="D15" s="2">
        <v>0</v>
      </c>
      <c r="E15" s="12">
        <v>102</v>
      </c>
      <c r="F15" s="12">
        <f t="shared" si="0"/>
        <v>0</v>
      </c>
      <c r="G15" s="34"/>
      <c r="H15" s="1"/>
      <c r="I15" s="24"/>
      <c r="J15" s="9"/>
    </row>
    <row r="16" spans="1:208" ht="15" customHeight="1" x14ac:dyDescent="0.2">
      <c r="D16" s="2"/>
      <c r="F16" s="12"/>
      <c r="G16" s="34"/>
      <c r="H16" s="1"/>
      <c r="I16" s="24"/>
      <c r="J16" s="9"/>
    </row>
    <row r="17" spans="1:10" ht="15" customHeight="1" x14ac:dyDescent="0.2">
      <c r="C17" s="2" t="s">
        <v>16</v>
      </c>
      <c r="D17" s="2">
        <v>0</v>
      </c>
      <c r="E17" s="12">
        <v>678</v>
      </c>
      <c r="F17" s="12">
        <f t="shared" ref="F17:F26" si="1">+D17*E17</f>
        <v>0</v>
      </c>
      <c r="G17" s="34"/>
      <c r="H17" s="1" t="s">
        <v>78</v>
      </c>
      <c r="I17" s="24"/>
      <c r="J17" s="9"/>
    </row>
    <row r="18" spans="1:10" ht="15" customHeight="1" x14ac:dyDescent="0.2">
      <c r="C18" s="2" t="s">
        <v>17</v>
      </c>
      <c r="D18" s="2">
        <v>0</v>
      </c>
      <c r="E18" s="12">
        <v>1295</v>
      </c>
      <c r="F18" s="12">
        <f t="shared" si="1"/>
        <v>0</v>
      </c>
      <c r="G18" s="34"/>
      <c r="H18" s="1" t="s">
        <v>78</v>
      </c>
      <c r="I18" s="24"/>
      <c r="J18" s="9"/>
    </row>
    <row r="19" spans="1:10" ht="15" customHeight="1" x14ac:dyDescent="0.2">
      <c r="C19" s="2" t="s">
        <v>33</v>
      </c>
      <c r="D19" s="2">
        <v>0</v>
      </c>
      <c r="E19" s="12">
        <v>616</v>
      </c>
      <c r="F19" s="12">
        <f t="shared" si="1"/>
        <v>0</v>
      </c>
      <c r="G19" s="34"/>
      <c r="H19" s="1" t="s">
        <v>78</v>
      </c>
      <c r="I19" s="24"/>
      <c r="J19" s="9"/>
    </row>
    <row r="20" spans="1:10" ht="15" customHeight="1" x14ac:dyDescent="0.2">
      <c r="C20" s="2" t="s">
        <v>18</v>
      </c>
      <c r="D20" s="2">
        <v>0</v>
      </c>
      <c r="E20" s="12">
        <v>1967</v>
      </c>
      <c r="F20" s="12">
        <f t="shared" si="1"/>
        <v>0</v>
      </c>
      <c r="G20" s="34"/>
      <c r="H20" s="1" t="s">
        <v>78</v>
      </c>
      <c r="I20" s="24"/>
      <c r="J20" s="9"/>
    </row>
    <row r="21" spans="1:10" ht="15" customHeight="1" x14ac:dyDescent="0.2">
      <c r="C21" s="2" t="s">
        <v>34</v>
      </c>
      <c r="D21" s="2">
        <v>0</v>
      </c>
      <c r="E21" s="12">
        <v>1288</v>
      </c>
      <c r="F21" s="12">
        <f t="shared" si="1"/>
        <v>0</v>
      </c>
      <c r="G21" s="34"/>
      <c r="H21" s="1" t="s">
        <v>78</v>
      </c>
      <c r="I21" s="24"/>
      <c r="J21" s="9"/>
    </row>
    <row r="22" spans="1:10" ht="15" customHeight="1" x14ac:dyDescent="0.2">
      <c r="C22" s="2" t="s">
        <v>35</v>
      </c>
      <c r="D22" s="2">
        <v>0</v>
      </c>
      <c r="E22" s="12">
        <v>673</v>
      </c>
      <c r="F22" s="12">
        <f t="shared" si="1"/>
        <v>0</v>
      </c>
      <c r="G22" s="34"/>
      <c r="H22" s="1" t="s">
        <v>78</v>
      </c>
      <c r="I22" s="24"/>
      <c r="J22" s="9"/>
    </row>
    <row r="23" spans="1:10" ht="15" customHeight="1" x14ac:dyDescent="0.2">
      <c r="C23" s="2" t="s">
        <v>65</v>
      </c>
      <c r="D23" s="2">
        <v>0</v>
      </c>
      <c r="E23" s="12">
        <v>4175</v>
      </c>
      <c r="F23" s="12">
        <f t="shared" si="1"/>
        <v>0</v>
      </c>
      <c r="G23" s="34"/>
      <c r="H23" s="1" t="s">
        <v>78</v>
      </c>
      <c r="I23" s="24"/>
      <c r="J23" s="9"/>
    </row>
    <row r="24" spans="1:10" ht="15" customHeight="1" x14ac:dyDescent="0.2">
      <c r="C24" s="2" t="s">
        <v>66</v>
      </c>
      <c r="D24" s="2">
        <v>0</v>
      </c>
      <c r="E24" s="12">
        <v>3497</v>
      </c>
      <c r="F24" s="12">
        <f t="shared" si="1"/>
        <v>0</v>
      </c>
      <c r="G24" s="34"/>
      <c r="H24" s="1" t="s">
        <v>78</v>
      </c>
      <c r="I24" s="24"/>
      <c r="J24" s="9"/>
    </row>
    <row r="25" spans="1:10" ht="15" customHeight="1" x14ac:dyDescent="0.2">
      <c r="C25" s="2" t="s">
        <v>67</v>
      </c>
      <c r="D25" s="2">
        <v>0</v>
      </c>
      <c r="E25" s="12">
        <v>2881</v>
      </c>
      <c r="F25" s="12">
        <f t="shared" si="1"/>
        <v>0</v>
      </c>
      <c r="G25" s="34"/>
      <c r="H25" s="1" t="s">
        <v>78</v>
      </c>
      <c r="I25" s="24"/>
      <c r="J25" s="9"/>
    </row>
    <row r="26" spans="1:10" ht="15" customHeight="1" x14ac:dyDescent="0.2">
      <c r="C26" s="2" t="s">
        <v>68</v>
      </c>
      <c r="D26" s="2">
        <v>0</v>
      </c>
      <c r="E26" s="12">
        <v>2208</v>
      </c>
      <c r="F26" s="12">
        <f t="shared" si="1"/>
        <v>0</v>
      </c>
      <c r="G26" s="34"/>
      <c r="H26" s="1" t="s">
        <v>78</v>
      </c>
      <c r="I26" s="24"/>
      <c r="J26" s="9"/>
    </row>
    <row r="27" spans="1:10" ht="15" customHeight="1" x14ac:dyDescent="0.2">
      <c r="D27" s="2"/>
      <c r="G27" s="34"/>
      <c r="H27" s="1"/>
      <c r="I27" s="24"/>
      <c r="J27" s="9"/>
    </row>
    <row r="28" spans="1:10" ht="15" customHeight="1" x14ac:dyDescent="0.2">
      <c r="C28" s="2" t="s">
        <v>19</v>
      </c>
      <c r="D28" s="2">
        <v>0</v>
      </c>
      <c r="E28" s="12">
        <v>152</v>
      </c>
      <c r="F28" s="12">
        <f t="shared" ref="F28:F31" si="2">+D28*E28</f>
        <v>0</v>
      </c>
      <c r="G28" s="34"/>
      <c r="H28" s="1" t="s">
        <v>78</v>
      </c>
      <c r="I28" s="24"/>
    </row>
    <row r="29" spans="1:10" ht="15" customHeight="1" x14ac:dyDescent="0.2">
      <c r="C29" s="2" t="s">
        <v>20</v>
      </c>
      <c r="D29" s="2">
        <v>0</v>
      </c>
      <c r="E29" s="12">
        <v>197</v>
      </c>
      <c r="F29" s="12">
        <f t="shared" si="2"/>
        <v>0</v>
      </c>
      <c r="G29" s="34"/>
      <c r="H29" s="1" t="s">
        <v>78</v>
      </c>
      <c r="I29" s="24"/>
    </row>
    <row r="30" spans="1:10" ht="15" customHeight="1" x14ac:dyDescent="0.2">
      <c r="C30" s="2" t="s">
        <v>21</v>
      </c>
      <c r="D30" s="2">
        <v>0</v>
      </c>
      <c r="E30" s="12">
        <v>379</v>
      </c>
      <c r="F30" s="12">
        <f t="shared" si="2"/>
        <v>0</v>
      </c>
      <c r="G30" s="34"/>
      <c r="H30" s="1" t="s">
        <v>78</v>
      </c>
      <c r="I30" s="24"/>
    </row>
    <row r="31" spans="1:10" ht="15" customHeight="1" x14ac:dyDescent="0.2">
      <c r="C31" s="2" t="s">
        <v>22</v>
      </c>
      <c r="D31" s="2">
        <v>0</v>
      </c>
      <c r="E31" s="12">
        <v>566</v>
      </c>
      <c r="F31" s="12">
        <f t="shared" si="2"/>
        <v>0</v>
      </c>
      <c r="G31" s="34"/>
      <c r="H31" s="1" t="s">
        <v>78</v>
      </c>
      <c r="I31" s="24"/>
    </row>
    <row r="32" spans="1:10" ht="15" customHeight="1" x14ac:dyDescent="0.2">
      <c r="A32" s="14" t="s">
        <v>23</v>
      </c>
      <c r="B32" s="14"/>
      <c r="C32" s="14"/>
      <c r="D32" s="15"/>
      <c r="E32" s="16"/>
      <c r="F32" s="36">
        <f>SUM(F7:F31)</f>
        <v>0</v>
      </c>
      <c r="G32" s="34"/>
      <c r="H32" s="1"/>
      <c r="I32" s="37"/>
      <c r="J32" s="37"/>
    </row>
    <row r="33" spans="1:10" ht="15" customHeight="1" x14ac:dyDescent="0.2">
      <c r="D33" s="2"/>
      <c r="G33" s="34"/>
      <c r="H33" s="1"/>
      <c r="I33" s="9"/>
      <c r="J33" s="9"/>
    </row>
    <row r="34" spans="1:10" ht="15" customHeight="1" x14ac:dyDescent="0.2">
      <c r="C34" s="2" t="s">
        <v>24</v>
      </c>
      <c r="D34" s="2">
        <v>0</v>
      </c>
      <c r="E34" s="13">
        <v>0.34</v>
      </c>
      <c r="F34" s="12">
        <f t="shared" ref="F34:F36" si="3">+D34*E34</f>
        <v>0</v>
      </c>
      <c r="G34" s="34"/>
      <c r="H34" s="1" t="s">
        <v>79</v>
      </c>
      <c r="I34" s="24"/>
      <c r="J34" s="9"/>
    </row>
    <row r="35" spans="1:10" ht="15" customHeight="1" x14ac:dyDescent="0.2">
      <c r="C35" s="2" t="s">
        <v>114</v>
      </c>
      <c r="D35" s="2">
        <v>0</v>
      </c>
      <c r="E35" s="13">
        <v>0.34</v>
      </c>
      <c r="F35" s="2">
        <f>+D35*E35</f>
        <v>0</v>
      </c>
      <c r="G35" s="34"/>
      <c r="H35" s="19" t="s">
        <v>115</v>
      </c>
      <c r="I35" s="24"/>
      <c r="J35" s="9"/>
    </row>
    <row r="36" spans="1:10" ht="15" customHeight="1" x14ac:dyDescent="0.2">
      <c r="C36" s="2" t="s">
        <v>164</v>
      </c>
      <c r="D36" s="2">
        <v>0</v>
      </c>
      <c r="E36" s="12">
        <v>0</v>
      </c>
      <c r="F36" s="12">
        <f t="shared" si="3"/>
        <v>0</v>
      </c>
      <c r="G36" s="34"/>
      <c r="H36" s="1"/>
      <c r="I36" s="24"/>
      <c r="J36" s="9"/>
    </row>
    <row r="37" spans="1:10" ht="15" customHeight="1" x14ac:dyDescent="0.2">
      <c r="D37" s="2"/>
      <c r="G37" s="34"/>
      <c r="H37" s="1"/>
      <c r="I37" s="9"/>
      <c r="J37" s="9"/>
    </row>
    <row r="38" spans="1:10" ht="15" customHeight="1" x14ac:dyDescent="0.2">
      <c r="C38" s="5" t="s">
        <v>61</v>
      </c>
      <c r="D38" s="6" t="s">
        <v>72</v>
      </c>
      <c r="E38" s="6" t="s">
        <v>32</v>
      </c>
      <c r="F38" s="6" t="s">
        <v>83</v>
      </c>
      <c r="G38" s="34"/>
      <c r="H38" s="1"/>
      <c r="I38" s="35"/>
      <c r="J38" s="35"/>
    </row>
    <row r="39" spans="1:10" ht="15" customHeight="1" x14ac:dyDescent="0.2">
      <c r="C39" s="2" t="s">
        <v>62</v>
      </c>
      <c r="D39" s="2">
        <v>0</v>
      </c>
      <c r="E39" s="12">
        <v>762</v>
      </c>
      <c r="F39" s="12">
        <f t="shared" ref="F39:F43" si="4">+D39*E39</f>
        <v>0</v>
      </c>
      <c r="G39" s="34"/>
      <c r="H39" s="19" t="s">
        <v>80</v>
      </c>
      <c r="I39" s="24"/>
      <c r="J39" s="9"/>
    </row>
    <row r="40" spans="1:10" ht="15" customHeight="1" x14ac:dyDescent="0.2">
      <c r="C40" s="2" t="s">
        <v>63</v>
      </c>
      <c r="D40" s="2">
        <v>0</v>
      </c>
      <c r="E40" s="12">
        <v>379</v>
      </c>
      <c r="F40" s="12">
        <f t="shared" si="4"/>
        <v>0</v>
      </c>
      <c r="G40" s="34"/>
      <c r="H40" s="19" t="s">
        <v>80</v>
      </c>
      <c r="I40" s="24"/>
      <c r="J40" s="9"/>
    </row>
    <row r="41" spans="1:10" ht="15" customHeight="1" x14ac:dyDescent="0.2">
      <c r="C41" s="2" t="s">
        <v>13</v>
      </c>
      <c r="D41" s="2">
        <v>0</v>
      </c>
      <c r="E41" s="12">
        <v>192</v>
      </c>
      <c r="F41" s="12">
        <f t="shared" si="4"/>
        <v>0</v>
      </c>
      <c r="G41" s="34"/>
      <c r="H41" s="1" t="s">
        <v>76</v>
      </c>
      <c r="I41" s="24"/>
      <c r="J41" s="9"/>
    </row>
    <row r="42" spans="1:10" ht="15" customHeight="1" x14ac:dyDescent="0.2">
      <c r="C42" s="2" t="s">
        <v>14</v>
      </c>
      <c r="D42" s="2">
        <v>0</v>
      </c>
      <c r="E42" s="12">
        <v>97</v>
      </c>
      <c r="F42" s="12">
        <f t="shared" si="4"/>
        <v>0</v>
      </c>
      <c r="G42" s="34"/>
      <c r="H42" s="1" t="s">
        <v>77</v>
      </c>
      <c r="I42" s="24"/>
      <c r="J42" s="9"/>
    </row>
    <row r="43" spans="1:10" ht="15" customHeight="1" x14ac:dyDescent="0.2">
      <c r="C43" s="2" t="s">
        <v>15</v>
      </c>
      <c r="D43" s="2">
        <v>0</v>
      </c>
      <c r="E43" s="12">
        <v>37</v>
      </c>
      <c r="F43" s="12">
        <f t="shared" si="4"/>
        <v>0</v>
      </c>
      <c r="G43" s="34"/>
      <c r="H43" s="1"/>
      <c r="I43" s="24"/>
      <c r="J43" s="9"/>
    </row>
    <row r="44" spans="1:10" ht="15" customHeight="1" x14ac:dyDescent="0.2">
      <c r="A44" s="14" t="s">
        <v>23</v>
      </c>
      <c r="B44" s="14"/>
      <c r="C44" s="14"/>
      <c r="D44" s="15"/>
      <c r="E44" s="16"/>
      <c r="F44" s="36">
        <f>SUM(F39:F43)</f>
        <v>0</v>
      </c>
      <c r="G44" s="34"/>
      <c r="H44" s="1"/>
      <c r="I44" s="37"/>
      <c r="J44" s="37"/>
    </row>
    <row r="45" spans="1:10" ht="15" customHeight="1" x14ac:dyDescent="0.2">
      <c r="A45" s="14"/>
      <c r="B45" s="14"/>
      <c r="C45" s="14"/>
      <c r="D45" s="15"/>
      <c r="E45" s="16"/>
      <c r="F45" s="36"/>
      <c r="G45" s="34"/>
      <c r="H45" s="1"/>
      <c r="I45" s="37"/>
      <c r="J45" s="37"/>
    </row>
    <row r="46" spans="1:10" ht="15" customHeight="1" x14ac:dyDescent="0.2">
      <c r="C46" s="5" t="s">
        <v>47</v>
      </c>
      <c r="D46" s="6" t="s">
        <v>72</v>
      </c>
      <c r="E46" s="6" t="s">
        <v>32</v>
      </c>
      <c r="F46" s="6" t="s">
        <v>83</v>
      </c>
      <c r="G46" s="34"/>
      <c r="H46" s="1"/>
      <c r="I46" s="35"/>
      <c r="J46" s="35"/>
    </row>
    <row r="47" spans="1:10" ht="15" customHeight="1" x14ac:dyDescent="0.2">
      <c r="A47" s="11" t="s">
        <v>3</v>
      </c>
      <c r="B47" s="2" t="s">
        <v>4</v>
      </c>
      <c r="C47" s="2" t="s">
        <v>25</v>
      </c>
      <c r="D47" s="2">
        <v>0</v>
      </c>
      <c r="E47" s="12">
        <v>2769</v>
      </c>
      <c r="F47" s="12">
        <f t="shared" ref="F47:F54" si="5">+D47*E47</f>
        <v>0</v>
      </c>
      <c r="G47" s="34"/>
      <c r="H47" s="1"/>
      <c r="I47" s="24"/>
      <c r="J47" s="9"/>
    </row>
    <row r="48" spans="1:10" ht="15" customHeight="1" x14ac:dyDescent="0.2">
      <c r="A48" s="11" t="s">
        <v>5</v>
      </c>
      <c r="B48" s="2" t="s">
        <v>6</v>
      </c>
      <c r="C48" s="2" t="s">
        <v>25</v>
      </c>
      <c r="D48" s="2">
        <v>0</v>
      </c>
      <c r="E48" s="12">
        <v>2033</v>
      </c>
      <c r="F48" s="12">
        <f t="shared" si="5"/>
        <v>0</v>
      </c>
      <c r="G48" s="34"/>
      <c r="H48" s="1"/>
      <c r="I48" s="24"/>
      <c r="J48" s="9"/>
    </row>
    <row r="49" spans="1:10" ht="15" customHeight="1" x14ac:dyDescent="0.2">
      <c r="A49" s="11" t="s">
        <v>7</v>
      </c>
      <c r="B49" s="2" t="s">
        <v>8</v>
      </c>
      <c r="C49" s="2" t="s">
        <v>25</v>
      </c>
      <c r="D49" s="2">
        <v>0</v>
      </c>
      <c r="E49" s="12">
        <v>1330</v>
      </c>
      <c r="F49" s="12">
        <f t="shared" si="5"/>
        <v>0</v>
      </c>
      <c r="G49" s="34"/>
      <c r="H49" s="1"/>
      <c r="I49" s="24"/>
      <c r="J49" s="9"/>
    </row>
    <row r="50" spans="1:10" ht="15" customHeight="1" x14ac:dyDescent="0.2">
      <c r="A50" s="11" t="s">
        <v>9</v>
      </c>
      <c r="B50" s="2" t="s">
        <v>10</v>
      </c>
      <c r="C50" s="2" t="s">
        <v>25</v>
      </c>
      <c r="D50" s="2">
        <v>0</v>
      </c>
      <c r="E50" s="12">
        <v>865</v>
      </c>
      <c r="F50" s="12">
        <f t="shared" si="5"/>
        <v>0</v>
      </c>
      <c r="G50" s="34"/>
      <c r="H50" s="1"/>
      <c r="I50" s="24"/>
      <c r="J50" s="9"/>
    </row>
    <row r="51" spans="1:10" ht="15" customHeight="1" x14ac:dyDescent="0.2">
      <c r="A51" s="11" t="s">
        <v>11</v>
      </c>
      <c r="B51" s="2" t="s">
        <v>12</v>
      </c>
      <c r="C51" s="2" t="s">
        <v>25</v>
      </c>
      <c r="D51" s="2">
        <v>0</v>
      </c>
      <c r="E51" s="12">
        <v>595</v>
      </c>
      <c r="F51" s="12">
        <f t="shared" si="5"/>
        <v>0</v>
      </c>
      <c r="G51" s="34"/>
      <c r="H51" s="1"/>
      <c r="I51" s="24"/>
      <c r="J51" s="9"/>
    </row>
    <row r="52" spans="1:10" ht="15" customHeight="1" x14ac:dyDescent="0.2">
      <c r="C52" s="2" t="s">
        <v>13</v>
      </c>
      <c r="D52" s="2">
        <v>0</v>
      </c>
      <c r="E52" s="12">
        <v>282</v>
      </c>
      <c r="F52" s="12">
        <f t="shared" si="5"/>
        <v>0</v>
      </c>
      <c r="G52" s="34"/>
      <c r="H52" s="1" t="s">
        <v>76</v>
      </c>
      <c r="I52" s="24"/>
      <c r="J52" s="9"/>
    </row>
    <row r="53" spans="1:10" ht="15" customHeight="1" x14ac:dyDescent="0.2">
      <c r="C53" s="2" t="s">
        <v>14</v>
      </c>
      <c r="D53" s="2">
        <v>0</v>
      </c>
      <c r="E53" s="12">
        <v>142</v>
      </c>
      <c r="F53" s="12">
        <f t="shared" si="5"/>
        <v>0</v>
      </c>
      <c r="G53" s="34"/>
      <c r="H53" s="1" t="s">
        <v>77</v>
      </c>
      <c r="I53" s="24"/>
      <c r="J53" s="9"/>
    </row>
    <row r="54" spans="1:10" ht="15" customHeight="1" x14ac:dyDescent="0.2">
      <c r="C54" s="2" t="s">
        <v>15</v>
      </c>
      <c r="D54" s="2">
        <v>0</v>
      </c>
      <c r="E54" s="12">
        <v>57</v>
      </c>
      <c r="F54" s="12">
        <f t="shared" si="5"/>
        <v>0</v>
      </c>
      <c r="G54" s="34"/>
      <c r="H54" s="1"/>
      <c r="I54" s="24"/>
      <c r="J54" s="9"/>
    </row>
    <row r="55" spans="1:10" ht="15" customHeight="1" x14ac:dyDescent="0.2">
      <c r="A55" s="14" t="s">
        <v>23</v>
      </c>
      <c r="B55" s="14"/>
      <c r="C55" s="14"/>
      <c r="D55" s="15"/>
      <c r="E55" s="16"/>
      <c r="F55" s="36">
        <f>SUM(F47:F54)</f>
        <v>0</v>
      </c>
      <c r="G55" s="34"/>
      <c r="H55" s="1"/>
      <c r="I55" s="37"/>
      <c r="J55" s="37"/>
    </row>
    <row r="56" spans="1:10" ht="15" customHeight="1" x14ac:dyDescent="0.2">
      <c r="D56" s="2"/>
      <c r="G56" s="34"/>
      <c r="H56" s="1"/>
      <c r="I56" s="9"/>
      <c r="J56" s="9"/>
    </row>
    <row r="57" spans="1:10" ht="15" customHeight="1" x14ac:dyDescent="0.2">
      <c r="C57" s="2" t="s">
        <v>26</v>
      </c>
      <c r="D57" s="2">
        <v>0</v>
      </c>
      <c r="E57" s="13">
        <v>0.68</v>
      </c>
      <c r="F57" s="12">
        <f t="shared" ref="F57:F58" si="6">+D57*E57</f>
        <v>0</v>
      </c>
      <c r="G57" s="34"/>
      <c r="H57" s="1" t="s">
        <v>155</v>
      </c>
      <c r="I57" s="24"/>
    </row>
    <row r="58" spans="1:10" ht="15" customHeight="1" x14ac:dyDescent="0.2">
      <c r="C58" s="2" t="s">
        <v>36</v>
      </c>
      <c r="D58" s="2">
        <v>0</v>
      </c>
      <c r="E58" s="13">
        <v>0.34</v>
      </c>
      <c r="F58" s="12">
        <f t="shared" si="6"/>
        <v>0</v>
      </c>
      <c r="G58" s="34"/>
      <c r="H58" s="1" t="s">
        <v>153</v>
      </c>
      <c r="I58" s="24"/>
    </row>
    <row r="59" spans="1:10" ht="15" customHeight="1" x14ac:dyDescent="0.2">
      <c r="D59" s="2"/>
      <c r="G59" s="34"/>
      <c r="H59" s="1"/>
      <c r="I59" s="9"/>
      <c r="J59" s="9"/>
    </row>
    <row r="60" spans="1:10" ht="15" customHeight="1" x14ac:dyDescent="0.2">
      <c r="C60" s="5" t="s">
        <v>48</v>
      </c>
      <c r="D60" s="6" t="s">
        <v>72</v>
      </c>
      <c r="E60" s="6" t="s">
        <v>32</v>
      </c>
      <c r="F60" s="6" t="s">
        <v>83</v>
      </c>
      <c r="G60" s="34"/>
      <c r="H60" s="1"/>
      <c r="I60" s="37"/>
      <c r="J60" s="37"/>
    </row>
    <row r="61" spans="1:10" ht="15" customHeight="1" x14ac:dyDescent="0.2">
      <c r="A61" s="11" t="s">
        <v>3</v>
      </c>
      <c r="B61" s="2" t="s">
        <v>4</v>
      </c>
      <c r="C61" s="2" t="s">
        <v>99</v>
      </c>
      <c r="D61" s="2">
        <v>0</v>
      </c>
      <c r="E61" s="12">
        <v>2457</v>
      </c>
      <c r="F61" s="12">
        <f t="shared" ref="F61:F68" si="7">+D61*E61</f>
        <v>0</v>
      </c>
      <c r="G61" s="34"/>
      <c r="H61" s="1" t="s">
        <v>100</v>
      </c>
      <c r="I61" s="37"/>
      <c r="J61" s="37"/>
    </row>
    <row r="62" spans="1:10" ht="15" customHeight="1" x14ac:dyDescent="0.2">
      <c r="A62" s="11" t="s">
        <v>5</v>
      </c>
      <c r="B62" s="2" t="s">
        <v>6</v>
      </c>
      <c r="C62" s="2" t="s">
        <v>99</v>
      </c>
      <c r="D62" s="2">
        <v>0</v>
      </c>
      <c r="E62" s="12">
        <v>1607</v>
      </c>
      <c r="F62" s="12">
        <f t="shared" si="7"/>
        <v>0</v>
      </c>
      <c r="G62" s="34"/>
      <c r="H62" s="1" t="s">
        <v>100</v>
      </c>
      <c r="I62" s="37"/>
      <c r="J62" s="37"/>
    </row>
    <row r="63" spans="1:10" ht="15" customHeight="1" x14ac:dyDescent="0.2">
      <c r="A63" s="11" t="s">
        <v>7</v>
      </c>
      <c r="B63" s="2" t="s">
        <v>8</v>
      </c>
      <c r="C63" s="2" t="s">
        <v>99</v>
      </c>
      <c r="D63" s="2">
        <v>0</v>
      </c>
      <c r="E63" s="12">
        <v>1053</v>
      </c>
      <c r="F63" s="12">
        <f t="shared" si="7"/>
        <v>0</v>
      </c>
      <c r="G63" s="34"/>
      <c r="H63" s="1" t="s">
        <v>100</v>
      </c>
      <c r="I63" s="37"/>
      <c r="J63" s="37"/>
    </row>
    <row r="64" spans="1:10" ht="15" customHeight="1" x14ac:dyDescent="0.2">
      <c r="A64" s="11" t="s">
        <v>9</v>
      </c>
      <c r="B64" s="2" t="s">
        <v>10</v>
      </c>
      <c r="C64" s="2" t="s">
        <v>99</v>
      </c>
      <c r="D64" s="2">
        <v>0</v>
      </c>
      <c r="E64" s="12">
        <v>678</v>
      </c>
      <c r="F64" s="12">
        <f t="shared" si="7"/>
        <v>0</v>
      </c>
      <c r="G64" s="34"/>
      <c r="H64" s="1" t="s">
        <v>100</v>
      </c>
      <c r="I64" s="37"/>
      <c r="J64" s="37"/>
    </row>
    <row r="65" spans="1:10" ht="15" customHeight="1" x14ac:dyDescent="0.2">
      <c r="A65" s="11" t="s">
        <v>11</v>
      </c>
      <c r="B65" s="2" t="s">
        <v>12</v>
      </c>
      <c r="C65" s="2" t="s">
        <v>99</v>
      </c>
      <c r="D65" s="2">
        <v>0</v>
      </c>
      <c r="E65" s="12">
        <v>423</v>
      </c>
      <c r="F65" s="12">
        <f t="shared" si="7"/>
        <v>0</v>
      </c>
      <c r="G65" s="34"/>
      <c r="H65" s="1" t="s">
        <v>100</v>
      </c>
      <c r="I65" s="37"/>
      <c r="J65" s="37"/>
    </row>
    <row r="66" spans="1:10" ht="15" customHeight="1" x14ac:dyDescent="0.2">
      <c r="C66" s="2" t="s">
        <v>94</v>
      </c>
      <c r="D66" s="2">
        <v>0</v>
      </c>
      <c r="E66" s="12">
        <v>200</v>
      </c>
      <c r="F66" s="12">
        <f t="shared" si="7"/>
        <v>0</v>
      </c>
      <c r="G66" s="34"/>
      <c r="H66" s="1" t="s">
        <v>76</v>
      </c>
      <c r="I66" s="37"/>
      <c r="J66" s="37"/>
    </row>
    <row r="67" spans="1:10" ht="15" customHeight="1" x14ac:dyDescent="0.2">
      <c r="C67" s="2" t="s">
        <v>97</v>
      </c>
      <c r="D67" s="2">
        <v>0</v>
      </c>
      <c r="E67" s="12">
        <v>100</v>
      </c>
      <c r="F67" s="12">
        <f t="shared" si="7"/>
        <v>0</v>
      </c>
      <c r="G67" s="34"/>
      <c r="H67" s="1" t="s">
        <v>77</v>
      </c>
      <c r="I67" s="37"/>
      <c r="J67" s="37"/>
    </row>
    <row r="68" spans="1:10" ht="15" customHeight="1" x14ac:dyDescent="0.2">
      <c r="C68" s="2" t="s">
        <v>96</v>
      </c>
      <c r="D68" s="2">
        <v>0</v>
      </c>
      <c r="E68" s="12">
        <v>43</v>
      </c>
      <c r="F68" s="12">
        <f t="shared" si="7"/>
        <v>0</v>
      </c>
      <c r="G68" s="34"/>
      <c r="H68" s="1"/>
      <c r="I68" s="37"/>
      <c r="J68" s="37"/>
    </row>
    <row r="69" spans="1:10" ht="15" customHeight="1" x14ac:dyDescent="0.2">
      <c r="A69" s="14" t="s">
        <v>23</v>
      </c>
      <c r="B69" s="14"/>
      <c r="C69" s="14"/>
      <c r="D69" s="15"/>
      <c r="E69" s="16"/>
      <c r="F69" s="36">
        <f>SUM(F61:F68)</f>
        <v>0</v>
      </c>
      <c r="G69" s="34"/>
      <c r="H69" s="1"/>
      <c r="I69" s="37"/>
      <c r="J69" s="37"/>
    </row>
    <row r="70" spans="1:10" ht="15" customHeight="1" x14ac:dyDescent="0.2">
      <c r="A70" s="14"/>
      <c r="B70" s="14"/>
      <c r="C70" s="14"/>
      <c r="D70" s="15"/>
      <c r="E70" s="16"/>
      <c r="F70" s="36"/>
      <c r="G70" s="34"/>
      <c r="H70" s="1"/>
      <c r="I70" s="37"/>
      <c r="J70" s="37"/>
    </row>
    <row r="71" spans="1:10" ht="15" customHeight="1" x14ac:dyDescent="0.2">
      <c r="A71" s="14"/>
      <c r="B71" s="14"/>
      <c r="C71" s="2" t="s">
        <v>114</v>
      </c>
      <c r="D71" s="2">
        <v>0</v>
      </c>
      <c r="E71" s="13">
        <v>0.34</v>
      </c>
      <c r="F71" s="2">
        <f>+D71*E71</f>
        <v>0</v>
      </c>
      <c r="G71" s="34"/>
      <c r="H71" s="19" t="s">
        <v>115</v>
      </c>
      <c r="I71" s="37"/>
      <c r="J71" s="37"/>
    </row>
    <row r="72" spans="1:10" ht="15" customHeight="1" x14ac:dyDescent="0.2">
      <c r="A72" s="14"/>
      <c r="B72" s="14"/>
      <c r="C72" s="14"/>
      <c r="D72" s="15"/>
      <c r="E72" s="16"/>
      <c r="F72" s="36"/>
      <c r="G72" s="34"/>
      <c r="H72" s="1"/>
      <c r="I72" s="37"/>
      <c r="J72" s="37"/>
    </row>
    <row r="73" spans="1:10" ht="15" customHeight="1" x14ac:dyDescent="0.2">
      <c r="C73" s="5" t="s">
        <v>101</v>
      </c>
      <c r="D73" s="6" t="s">
        <v>72</v>
      </c>
      <c r="E73" s="6" t="s">
        <v>32</v>
      </c>
      <c r="F73" s="6" t="s">
        <v>83</v>
      </c>
      <c r="G73" s="34"/>
      <c r="H73" s="10"/>
      <c r="I73" s="9"/>
    </row>
    <row r="74" spans="1:10" ht="15" customHeight="1" x14ac:dyDescent="0.2">
      <c r="A74" s="11" t="s">
        <v>3</v>
      </c>
      <c r="B74" s="2" t="s">
        <v>4</v>
      </c>
      <c r="C74" s="2" t="s">
        <v>102</v>
      </c>
      <c r="D74" s="2">
        <v>1</v>
      </c>
      <c r="E74" s="12">
        <v>2720</v>
      </c>
      <c r="F74" s="12">
        <f>+D74*E74</f>
        <v>2720</v>
      </c>
      <c r="G74" s="34"/>
      <c r="H74" s="1" t="s">
        <v>154</v>
      </c>
      <c r="I74" s="9"/>
    </row>
    <row r="75" spans="1:10" ht="15" customHeight="1" x14ac:dyDescent="0.2">
      <c r="A75" s="11" t="s">
        <v>5</v>
      </c>
      <c r="B75" s="2" t="s">
        <v>6</v>
      </c>
      <c r="C75" s="2" t="s">
        <v>102</v>
      </c>
      <c r="D75" s="2">
        <v>0</v>
      </c>
      <c r="E75" s="12">
        <v>1885</v>
      </c>
      <c r="F75" s="12">
        <f t="shared" ref="F75:F81" si="8">+D75*E75</f>
        <v>0</v>
      </c>
      <c r="G75" s="34"/>
      <c r="H75" s="1" t="s">
        <v>154</v>
      </c>
      <c r="I75" s="9"/>
    </row>
    <row r="76" spans="1:10" ht="15" customHeight="1" x14ac:dyDescent="0.2">
      <c r="A76" s="11" t="s">
        <v>7</v>
      </c>
      <c r="B76" s="2" t="s">
        <v>8</v>
      </c>
      <c r="C76" s="2" t="s">
        <v>102</v>
      </c>
      <c r="D76" s="2">
        <v>0</v>
      </c>
      <c r="E76" s="12">
        <v>1360</v>
      </c>
      <c r="F76" s="12">
        <f t="shared" si="8"/>
        <v>0</v>
      </c>
      <c r="G76" s="34"/>
      <c r="H76" s="1" t="s">
        <v>154</v>
      </c>
      <c r="I76" s="9"/>
    </row>
    <row r="77" spans="1:10" ht="15" customHeight="1" x14ac:dyDescent="0.2">
      <c r="A77" s="11" t="s">
        <v>9</v>
      </c>
      <c r="B77" s="2" t="s">
        <v>10</v>
      </c>
      <c r="C77" s="2" t="s">
        <v>102</v>
      </c>
      <c r="D77" s="2">
        <v>0</v>
      </c>
      <c r="E77" s="12">
        <v>971</v>
      </c>
      <c r="F77" s="12">
        <f t="shared" si="8"/>
        <v>0</v>
      </c>
      <c r="G77" s="34"/>
      <c r="H77" s="1" t="s">
        <v>154</v>
      </c>
      <c r="I77" s="9"/>
    </row>
    <row r="78" spans="1:10" ht="15" customHeight="1" x14ac:dyDescent="0.2">
      <c r="A78" s="11" t="s">
        <v>11</v>
      </c>
      <c r="B78" s="2" t="s">
        <v>12</v>
      </c>
      <c r="C78" s="2" t="s">
        <v>102</v>
      </c>
      <c r="D78" s="2">
        <v>0</v>
      </c>
      <c r="E78" s="12">
        <v>777</v>
      </c>
      <c r="F78" s="12">
        <f t="shared" si="8"/>
        <v>0</v>
      </c>
      <c r="G78" s="34"/>
      <c r="H78" s="1" t="s">
        <v>154</v>
      </c>
      <c r="I78" s="9"/>
    </row>
    <row r="79" spans="1:10" ht="15" customHeight="1" x14ac:dyDescent="0.2">
      <c r="C79" s="2" t="s">
        <v>13</v>
      </c>
      <c r="D79" s="2">
        <v>3</v>
      </c>
      <c r="E79" s="12">
        <v>389</v>
      </c>
      <c r="F79" s="12">
        <f t="shared" si="8"/>
        <v>1167</v>
      </c>
      <c r="G79" s="34"/>
      <c r="H79" s="1" t="s">
        <v>76</v>
      </c>
      <c r="I79" s="9"/>
    </row>
    <row r="80" spans="1:10" ht="15" customHeight="1" x14ac:dyDescent="0.2">
      <c r="C80" s="2" t="s">
        <v>14</v>
      </c>
      <c r="D80" s="2">
        <v>15</v>
      </c>
      <c r="E80" s="12">
        <v>194</v>
      </c>
      <c r="F80" s="12">
        <f t="shared" si="8"/>
        <v>2910</v>
      </c>
      <c r="G80" s="34"/>
      <c r="H80" s="1" t="s">
        <v>77</v>
      </c>
      <c r="I80" s="9"/>
    </row>
    <row r="81" spans="1:9" ht="15" customHeight="1" x14ac:dyDescent="0.2">
      <c r="C81" s="2" t="s">
        <v>15</v>
      </c>
      <c r="D81" s="2">
        <v>130</v>
      </c>
      <c r="E81" s="12">
        <v>79</v>
      </c>
      <c r="F81" s="12">
        <f t="shared" si="8"/>
        <v>10270</v>
      </c>
      <c r="G81" s="34"/>
      <c r="H81" s="1"/>
      <c r="I81" s="9"/>
    </row>
    <row r="82" spans="1:9" ht="15" customHeight="1" x14ac:dyDescent="0.2">
      <c r="A82" s="14" t="s">
        <v>23</v>
      </c>
      <c r="B82" s="14"/>
      <c r="C82" s="14"/>
      <c r="D82" s="15"/>
      <c r="E82" s="16"/>
      <c r="F82" s="36">
        <f>SUM(F74:F81)</f>
        <v>17067</v>
      </c>
      <c r="G82" s="34"/>
      <c r="H82" s="1"/>
      <c r="I82" s="9"/>
    </row>
    <row r="83" spans="1:9" ht="15" customHeight="1" x14ac:dyDescent="0.2">
      <c r="A83" s="14"/>
      <c r="B83" s="14"/>
      <c r="C83" s="14"/>
      <c r="D83" s="15"/>
      <c r="E83" s="16"/>
      <c r="F83" s="36"/>
      <c r="G83" s="34"/>
      <c r="H83" s="1"/>
      <c r="I83" s="9"/>
    </row>
    <row r="84" spans="1:9" ht="15" customHeight="1" x14ac:dyDescent="0.2">
      <c r="A84" s="14"/>
      <c r="B84" s="14"/>
      <c r="C84" s="2" t="s">
        <v>116</v>
      </c>
      <c r="D84" s="2">
        <v>0</v>
      </c>
      <c r="E84" s="13">
        <v>0.34</v>
      </c>
      <c r="F84" s="2">
        <f>+D84*E84</f>
        <v>0</v>
      </c>
      <c r="G84" s="34"/>
      <c r="H84" s="19" t="s">
        <v>117</v>
      </c>
      <c r="I84" s="9"/>
    </row>
    <row r="85" spans="1:9" ht="15" customHeight="1" x14ac:dyDescent="0.2">
      <c r="A85" s="14"/>
      <c r="B85" s="14"/>
      <c r="C85" s="14"/>
      <c r="D85" s="15"/>
      <c r="E85" s="16"/>
      <c r="F85" s="36"/>
      <c r="G85" s="34"/>
      <c r="H85" s="1"/>
      <c r="I85" s="9"/>
    </row>
    <row r="86" spans="1:9" ht="15" customHeight="1" x14ac:dyDescent="0.2">
      <c r="C86" s="5" t="s">
        <v>103</v>
      </c>
      <c r="D86" s="6" t="s">
        <v>72</v>
      </c>
      <c r="E86" s="6" t="s">
        <v>32</v>
      </c>
      <c r="F86" s="6" t="s">
        <v>83</v>
      </c>
      <c r="G86" s="9"/>
      <c r="H86" s="1"/>
      <c r="I86" s="9"/>
    </row>
    <row r="87" spans="1:9" ht="15" customHeight="1" x14ac:dyDescent="0.2">
      <c r="A87" s="11" t="s">
        <v>3</v>
      </c>
      <c r="B87" s="2" t="s">
        <v>4</v>
      </c>
      <c r="C87" s="2" t="s">
        <v>104</v>
      </c>
      <c r="D87" s="2">
        <v>1</v>
      </c>
      <c r="E87" s="12">
        <v>1360</v>
      </c>
      <c r="F87" s="12">
        <f>+D87*E87</f>
        <v>1360</v>
      </c>
      <c r="G87" s="9"/>
      <c r="H87" s="1" t="s">
        <v>109</v>
      </c>
      <c r="I87" s="9"/>
    </row>
    <row r="88" spans="1:9" ht="15" customHeight="1" x14ac:dyDescent="0.2">
      <c r="A88" s="11" t="s">
        <v>5</v>
      </c>
      <c r="B88" s="2" t="s">
        <v>6</v>
      </c>
      <c r="C88" s="2" t="s">
        <v>104</v>
      </c>
      <c r="D88" s="2">
        <v>0</v>
      </c>
      <c r="E88" s="12">
        <v>971</v>
      </c>
      <c r="F88" s="12">
        <f t="shared" ref="F88:F94" si="9">+D88*E88</f>
        <v>0</v>
      </c>
      <c r="G88" s="9"/>
      <c r="H88" s="1" t="s">
        <v>109</v>
      </c>
      <c r="I88" s="9"/>
    </row>
    <row r="89" spans="1:9" ht="15" customHeight="1" x14ac:dyDescent="0.2">
      <c r="A89" s="11" t="s">
        <v>7</v>
      </c>
      <c r="B89" s="2" t="s">
        <v>8</v>
      </c>
      <c r="C89" s="2" t="s">
        <v>104</v>
      </c>
      <c r="D89" s="2">
        <v>0</v>
      </c>
      <c r="E89" s="12">
        <v>777</v>
      </c>
      <c r="F89" s="12">
        <f t="shared" si="9"/>
        <v>0</v>
      </c>
      <c r="G89" s="9"/>
      <c r="H89" s="1" t="s">
        <v>109</v>
      </c>
      <c r="I89" s="9"/>
    </row>
    <row r="90" spans="1:9" ht="15" customHeight="1" x14ac:dyDescent="0.2">
      <c r="A90" s="11" t="s">
        <v>9</v>
      </c>
      <c r="B90" s="2" t="s">
        <v>10</v>
      </c>
      <c r="C90" s="2" t="s">
        <v>104</v>
      </c>
      <c r="D90" s="2">
        <v>0</v>
      </c>
      <c r="E90" s="12">
        <v>583</v>
      </c>
      <c r="F90" s="12">
        <f t="shared" si="9"/>
        <v>0</v>
      </c>
      <c r="G90" s="9"/>
      <c r="H90" s="1" t="s">
        <v>109</v>
      </c>
      <c r="I90" s="9"/>
    </row>
    <row r="91" spans="1:9" ht="15" customHeight="1" x14ac:dyDescent="0.2">
      <c r="A91" s="11" t="s">
        <v>11</v>
      </c>
      <c r="B91" s="2" t="s">
        <v>12</v>
      </c>
      <c r="C91" s="2" t="s">
        <v>104</v>
      </c>
      <c r="D91" s="2">
        <v>0</v>
      </c>
      <c r="E91" s="12">
        <v>483</v>
      </c>
      <c r="F91" s="12">
        <f t="shared" si="9"/>
        <v>0</v>
      </c>
      <c r="G91" s="9"/>
      <c r="H91" s="1" t="s">
        <v>109</v>
      </c>
      <c r="I91" s="9"/>
    </row>
    <row r="92" spans="1:9" ht="15" customHeight="1" x14ac:dyDescent="0.2">
      <c r="C92" s="2" t="s">
        <v>13</v>
      </c>
      <c r="D92" s="2">
        <v>3</v>
      </c>
      <c r="E92" s="12">
        <v>242</v>
      </c>
      <c r="F92" s="12">
        <f t="shared" si="9"/>
        <v>726</v>
      </c>
      <c r="G92" s="9"/>
      <c r="H92" s="1" t="s">
        <v>76</v>
      </c>
      <c r="I92" s="9"/>
    </row>
    <row r="93" spans="1:9" ht="15" customHeight="1" x14ac:dyDescent="0.2">
      <c r="C93" s="2" t="s">
        <v>14</v>
      </c>
      <c r="D93" s="2">
        <v>15</v>
      </c>
      <c r="E93" s="12">
        <v>121</v>
      </c>
      <c r="F93" s="12">
        <f t="shared" si="9"/>
        <v>1815</v>
      </c>
      <c r="G93" s="9"/>
      <c r="H93" s="1" t="s">
        <v>77</v>
      </c>
      <c r="I93" s="9"/>
    </row>
    <row r="94" spans="1:9" ht="15" customHeight="1" x14ac:dyDescent="0.2">
      <c r="C94" s="2" t="s">
        <v>15</v>
      </c>
      <c r="D94" s="2">
        <v>1</v>
      </c>
      <c r="E94" s="12">
        <v>48</v>
      </c>
      <c r="F94" s="12">
        <f t="shared" si="9"/>
        <v>48</v>
      </c>
      <c r="G94" s="9"/>
      <c r="H94" s="1"/>
      <c r="I94" s="9"/>
    </row>
    <row r="95" spans="1:9" ht="15" customHeight="1" x14ac:dyDescent="0.2">
      <c r="A95" s="14" t="s">
        <v>23</v>
      </c>
      <c r="B95" s="14"/>
      <c r="C95" s="14"/>
      <c r="D95" s="15"/>
      <c r="E95" s="16"/>
      <c r="F95" s="36">
        <f>SUM(F87:F94)</f>
        <v>3949</v>
      </c>
      <c r="G95" s="9"/>
      <c r="H95" s="1"/>
      <c r="I95" s="9"/>
    </row>
    <row r="96" spans="1:9" ht="15" customHeight="1" x14ac:dyDescent="0.2">
      <c r="G96" s="9"/>
      <c r="H96" s="1"/>
      <c r="I96" s="9"/>
    </row>
    <row r="97" spans="1:9" ht="15" customHeight="1" x14ac:dyDescent="0.2">
      <c r="C97" s="5" t="s">
        <v>106</v>
      </c>
      <c r="D97" s="6" t="s">
        <v>72</v>
      </c>
      <c r="E97" s="6" t="s">
        <v>32</v>
      </c>
      <c r="F97" s="6" t="s">
        <v>83</v>
      </c>
      <c r="G97" s="9"/>
      <c r="H97" s="1"/>
      <c r="I97" s="9"/>
    </row>
    <row r="98" spans="1:9" ht="15" customHeight="1" x14ac:dyDescent="0.2">
      <c r="A98" s="11" t="s">
        <v>3</v>
      </c>
      <c r="B98" s="2" t="s">
        <v>4</v>
      </c>
      <c r="C98" s="2" t="s">
        <v>107</v>
      </c>
      <c r="D98" s="2">
        <v>1</v>
      </c>
      <c r="E98" s="12">
        <v>877</v>
      </c>
      <c r="F98" s="12">
        <f>+D98*E98</f>
        <v>877</v>
      </c>
      <c r="G98" s="9"/>
      <c r="H98" s="1" t="s">
        <v>109</v>
      </c>
      <c r="I98" s="9"/>
    </row>
    <row r="99" spans="1:9" ht="15" customHeight="1" x14ac:dyDescent="0.2">
      <c r="A99" s="11" t="s">
        <v>5</v>
      </c>
      <c r="B99" s="2" t="s">
        <v>6</v>
      </c>
      <c r="C99" s="2" t="s">
        <v>107</v>
      </c>
      <c r="D99" s="2">
        <v>0</v>
      </c>
      <c r="E99" s="12">
        <v>761</v>
      </c>
      <c r="F99" s="12">
        <f t="shared" ref="F99:F105" si="10">+D99*E99</f>
        <v>0</v>
      </c>
      <c r="G99" s="9"/>
      <c r="H99" s="1" t="s">
        <v>109</v>
      </c>
      <c r="I99" s="9"/>
    </row>
    <row r="100" spans="1:9" ht="15" customHeight="1" x14ac:dyDescent="0.2">
      <c r="A100" s="11" t="s">
        <v>7</v>
      </c>
      <c r="B100" s="2" t="s">
        <v>8</v>
      </c>
      <c r="C100" s="2" t="s">
        <v>107</v>
      </c>
      <c r="D100" s="2">
        <v>0</v>
      </c>
      <c r="E100" s="12">
        <v>562</v>
      </c>
      <c r="F100" s="12">
        <f t="shared" si="10"/>
        <v>0</v>
      </c>
      <c r="G100" s="9"/>
      <c r="H100" s="1" t="s">
        <v>109</v>
      </c>
      <c r="I100" s="9"/>
    </row>
    <row r="101" spans="1:9" ht="15" customHeight="1" x14ac:dyDescent="0.2">
      <c r="A101" s="11" t="s">
        <v>9</v>
      </c>
      <c r="B101" s="2" t="s">
        <v>10</v>
      </c>
      <c r="C101" s="2" t="s">
        <v>107</v>
      </c>
      <c r="D101" s="2">
        <v>0</v>
      </c>
      <c r="E101" s="12">
        <v>486</v>
      </c>
      <c r="F101" s="12">
        <f t="shared" si="10"/>
        <v>0</v>
      </c>
      <c r="G101" s="9"/>
      <c r="H101" s="1" t="s">
        <v>109</v>
      </c>
      <c r="I101" s="9"/>
    </row>
    <row r="102" spans="1:9" ht="15" customHeight="1" x14ac:dyDescent="0.2">
      <c r="A102" s="11" t="s">
        <v>11</v>
      </c>
      <c r="B102" s="2" t="s">
        <v>12</v>
      </c>
      <c r="C102" s="2" t="s">
        <v>107</v>
      </c>
      <c r="D102" s="2">
        <v>0</v>
      </c>
      <c r="E102" s="12">
        <v>368</v>
      </c>
      <c r="F102" s="12">
        <f t="shared" si="10"/>
        <v>0</v>
      </c>
      <c r="G102" s="9"/>
      <c r="H102" s="1" t="s">
        <v>109</v>
      </c>
      <c r="I102" s="9"/>
    </row>
    <row r="103" spans="1:9" ht="15" customHeight="1" x14ac:dyDescent="0.2">
      <c r="C103" s="2" t="s">
        <v>13</v>
      </c>
      <c r="D103" s="2">
        <v>3</v>
      </c>
      <c r="E103" s="12">
        <v>184</v>
      </c>
      <c r="F103" s="12">
        <f t="shared" si="10"/>
        <v>552</v>
      </c>
      <c r="G103" s="9"/>
      <c r="H103" s="1" t="s">
        <v>76</v>
      </c>
      <c r="I103" s="9"/>
    </row>
    <row r="104" spans="1:9" ht="15" customHeight="1" x14ac:dyDescent="0.2">
      <c r="C104" s="2" t="s">
        <v>14</v>
      </c>
      <c r="D104" s="2">
        <v>15</v>
      </c>
      <c r="E104" s="12">
        <v>92</v>
      </c>
      <c r="F104" s="12">
        <f t="shared" si="10"/>
        <v>1380</v>
      </c>
      <c r="G104" s="9"/>
      <c r="H104" s="1" t="s">
        <v>77</v>
      </c>
      <c r="I104" s="9"/>
    </row>
    <row r="105" spans="1:9" ht="15" customHeight="1" x14ac:dyDescent="0.2">
      <c r="C105" s="2" t="s">
        <v>15</v>
      </c>
      <c r="D105" s="2">
        <v>130</v>
      </c>
      <c r="E105" s="12">
        <v>37</v>
      </c>
      <c r="F105" s="12">
        <f t="shared" si="10"/>
        <v>4810</v>
      </c>
      <c r="G105" s="9"/>
      <c r="H105" s="1"/>
      <c r="I105" s="9"/>
    </row>
    <row r="106" spans="1:9" ht="15" customHeight="1" x14ac:dyDescent="0.2">
      <c r="A106" s="14" t="s">
        <v>23</v>
      </c>
      <c r="B106" s="14"/>
      <c r="C106" s="14"/>
      <c r="D106" s="15"/>
      <c r="E106" s="16"/>
      <c r="F106" s="36">
        <f>SUM(F98:F105)</f>
        <v>7619</v>
      </c>
      <c r="G106" s="9"/>
      <c r="H106" s="22"/>
      <c r="I106" s="9"/>
    </row>
    <row r="107" spans="1:9" ht="15" customHeight="1" x14ac:dyDescent="0.2">
      <c r="G107" s="9"/>
      <c r="H107" s="1"/>
      <c r="I107" s="9"/>
    </row>
    <row r="108" spans="1:9" ht="15" customHeight="1" x14ac:dyDescent="0.2">
      <c r="C108" s="5" t="s">
        <v>57</v>
      </c>
      <c r="D108" s="6" t="s">
        <v>72</v>
      </c>
      <c r="E108" s="6" t="s">
        <v>32</v>
      </c>
      <c r="F108" s="6" t="s">
        <v>83</v>
      </c>
      <c r="G108" s="34"/>
      <c r="H108" s="1"/>
      <c r="I108" s="9"/>
    </row>
    <row r="109" spans="1:9" ht="15" customHeight="1" x14ac:dyDescent="0.2">
      <c r="A109" s="11"/>
      <c r="C109" s="2" t="s">
        <v>58</v>
      </c>
      <c r="D109" s="2">
        <v>0</v>
      </c>
      <c r="E109" s="12">
        <v>0</v>
      </c>
      <c r="F109" s="12">
        <f>+D109*E109</f>
        <v>0</v>
      </c>
      <c r="G109" s="34"/>
      <c r="H109" s="1" t="s">
        <v>108</v>
      </c>
      <c r="I109" s="9"/>
    </row>
    <row r="110" spans="1:9" ht="15" customHeight="1" x14ac:dyDescent="0.2">
      <c r="A110" s="11"/>
      <c r="D110" s="2"/>
      <c r="F110" s="12"/>
      <c r="G110" s="34"/>
      <c r="H110" s="1"/>
      <c r="I110" s="9"/>
    </row>
    <row r="111" spans="1:9" ht="15" customHeight="1" x14ac:dyDescent="0.2">
      <c r="A111" s="11"/>
      <c r="C111" s="2" t="s">
        <v>87</v>
      </c>
      <c r="D111" s="2">
        <v>0</v>
      </c>
      <c r="E111" s="12">
        <v>341</v>
      </c>
      <c r="F111" s="12">
        <f t="shared" ref="F111:F114" si="11">+D111*E111</f>
        <v>0</v>
      </c>
      <c r="G111" s="34"/>
      <c r="H111" s="1" t="s">
        <v>88</v>
      </c>
      <c r="I111" s="9"/>
    </row>
    <row r="112" spans="1:9" ht="15" customHeight="1" x14ac:dyDescent="0.2">
      <c r="C112" s="2" t="s">
        <v>13</v>
      </c>
      <c r="D112" s="2">
        <v>0</v>
      </c>
      <c r="E112" s="12">
        <v>121</v>
      </c>
      <c r="F112" s="12">
        <f t="shared" si="11"/>
        <v>0</v>
      </c>
      <c r="G112" s="34"/>
      <c r="H112" s="1" t="s">
        <v>159</v>
      </c>
      <c r="I112" s="9"/>
    </row>
    <row r="113" spans="1:9" ht="15" customHeight="1" x14ac:dyDescent="0.2">
      <c r="C113" s="2" t="s">
        <v>14</v>
      </c>
      <c r="D113" s="2">
        <v>0</v>
      </c>
      <c r="E113" s="12">
        <v>63</v>
      </c>
      <c r="F113" s="12">
        <f t="shared" si="11"/>
        <v>0</v>
      </c>
      <c r="G113" s="34"/>
      <c r="H113" s="1" t="s">
        <v>160</v>
      </c>
      <c r="I113" s="9"/>
    </row>
    <row r="114" spans="1:9" ht="15" customHeight="1" x14ac:dyDescent="0.2">
      <c r="C114" s="2" t="s">
        <v>15</v>
      </c>
      <c r="D114" s="2">
        <v>0</v>
      </c>
      <c r="E114" s="12">
        <v>13</v>
      </c>
      <c r="F114" s="12">
        <f t="shared" si="11"/>
        <v>0</v>
      </c>
      <c r="G114" s="34"/>
      <c r="H114" s="1"/>
      <c r="I114" s="9"/>
    </row>
    <row r="115" spans="1:9" ht="15" customHeight="1" x14ac:dyDescent="0.2">
      <c r="A115" s="14"/>
      <c r="B115" s="14"/>
      <c r="C115" s="14"/>
      <c r="D115" s="15"/>
      <c r="E115" s="16"/>
      <c r="F115" s="36"/>
      <c r="G115" s="34"/>
      <c r="H115" s="1"/>
      <c r="I115" s="9"/>
    </row>
    <row r="116" spans="1:9" ht="15" customHeight="1" x14ac:dyDescent="0.2">
      <c r="A116" s="11"/>
      <c r="C116" s="2" t="s">
        <v>89</v>
      </c>
      <c r="D116" s="2">
        <v>0</v>
      </c>
      <c r="E116" s="12">
        <v>709</v>
      </c>
      <c r="F116" s="12">
        <f t="shared" ref="F116:F119" si="12">+D116*E116</f>
        <v>0</v>
      </c>
      <c r="G116" s="9"/>
      <c r="H116" s="1" t="s">
        <v>151</v>
      </c>
      <c r="I116" s="9"/>
    </row>
    <row r="117" spans="1:9" ht="15" customHeight="1" x14ac:dyDescent="0.2">
      <c r="C117" s="2" t="s">
        <v>13</v>
      </c>
      <c r="D117" s="2">
        <v>0</v>
      </c>
      <c r="E117" s="12">
        <v>158</v>
      </c>
      <c r="F117" s="12">
        <f t="shared" si="12"/>
        <v>0</v>
      </c>
      <c r="G117" s="9"/>
      <c r="H117" s="1" t="s">
        <v>159</v>
      </c>
      <c r="I117" s="9"/>
    </row>
    <row r="118" spans="1:9" ht="15" customHeight="1" x14ac:dyDescent="0.2">
      <c r="C118" s="2" t="s">
        <v>14</v>
      </c>
      <c r="D118" s="2">
        <v>0</v>
      </c>
      <c r="E118" s="12">
        <v>79</v>
      </c>
      <c r="F118" s="12">
        <f t="shared" si="12"/>
        <v>0</v>
      </c>
      <c r="G118" s="9"/>
      <c r="H118" s="1" t="s">
        <v>160</v>
      </c>
      <c r="I118" s="9"/>
    </row>
    <row r="119" spans="1:9" ht="15" customHeight="1" x14ac:dyDescent="0.2">
      <c r="C119" s="2" t="s">
        <v>15</v>
      </c>
      <c r="D119" s="2">
        <v>0</v>
      </c>
      <c r="E119" s="12">
        <v>16</v>
      </c>
      <c r="F119" s="12">
        <f t="shared" si="12"/>
        <v>0</v>
      </c>
      <c r="G119" s="9"/>
      <c r="H119" s="1"/>
      <c r="I119" s="9"/>
    </row>
    <row r="120" spans="1:9" ht="15" customHeight="1" x14ac:dyDescent="0.2">
      <c r="C120" s="14"/>
      <c r="D120" s="15"/>
      <c r="E120" s="16"/>
      <c r="F120" s="36"/>
      <c r="G120" s="9"/>
      <c r="H120" s="1"/>
      <c r="I120" s="9"/>
    </row>
    <row r="121" spans="1:9" ht="15" customHeight="1" x14ac:dyDescent="0.2">
      <c r="C121" s="2" t="s">
        <v>90</v>
      </c>
      <c r="D121" s="2">
        <v>0</v>
      </c>
      <c r="E121" s="12">
        <v>1339</v>
      </c>
      <c r="F121" s="12">
        <f t="shared" ref="F121:F124" si="13">+D121*E121</f>
        <v>0</v>
      </c>
      <c r="G121" s="9"/>
      <c r="H121" s="1" t="s">
        <v>91</v>
      </c>
      <c r="I121" s="9"/>
    </row>
    <row r="122" spans="1:9" ht="15" customHeight="1" x14ac:dyDescent="0.2">
      <c r="C122" s="2" t="s">
        <v>13</v>
      </c>
      <c r="D122" s="2">
        <v>0</v>
      </c>
      <c r="E122" s="12">
        <v>473</v>
      </c>
      <c r="F122" s="12">
        <f t="shared" si="13"/>
        <v>0</v>
      </c>
      <c r="G122" s="9"/>
      <c r="H122" s="1" t="s">
        <v>76</v>
      </c>
      <c r="I122" s="9"/>
    </row>
    <row r="123" spans="1:9" ht="15" customHeight="1" x14ac:dyDescent="0.2">
      <c r="C123" s="2" t="s">
        <v>14</v>
      </c>
      <c r="D123" s="2">
        <v>0</v>
      </c>
      <c r="E123" s="12">
        <v>236</v>
      </c>
      <c r="F123" s="12">
        <f t="shared" si="13"/>
        <v>0</v>
      </c>
      <c r="G123" s="9"/>
      <c r="H123" s="1" t="s">
        <v>77</v>
      </c>
      <c r="I123" s="9"/>
    </row>
    <row r="124" spans="1:9" ht="15" customHeight="1" x14ac:dyDescent="0.2">
      <c r="C124" s="2" t="s">
        <v>15</v>
      </c>
      <c r="D124" s="2">
        <v>0</v>
      </c>
      <c r="E124" s="12">
        <v>47</v>
      </c>
      <c r="F124" s="12">
        <f t="shared" si="13"/>
        <v>0</v>
      </c>
      <c r="G124" s="9"/>
      <c r="H124" s="1"/>
      <c r="I124" s="9"/>
    </row>
    <row r="125" spans="1:9" ht="15" customHeight="1" x14ac:dyDescent="0.2">
      <c r="C125" s="14"/>
      <c r="D125" s="15"/>
      <c r="E125" s="16"/>
      <c r="F125" s="36"/>
      <c r="G125" s="9"/>
      <c r="H125" s="1"/>
      <c r="I125" s="9"/>
    </row>
    <row r="126" spans="1:9" ht="15" customHeight="1" x14ac:dyDescent="0.2">
      <c r="C126" s="2" t="s">
        <v>92</v>
      </c>
      <c r="D126" s="2">
        <v>0</v>
      </c>
      <c r="E126" s="12">
        <v>2363</v>
      </c>
      <c r="F126" s="12">
        <f t="shared" ref="F126:F129" si="14">+D126*E126</f>
        <v>0</v>
      </c>
      <c r="G126" s="9"/>
      <c r="H126" s="1" t="s">
        <v>93</v>
      </c>
      <c r="I126" s="9"/>
    </row>
    <row r="127" spans="1:9" ht="15" customHeight="1" x14ac:dyDescent="0.2">
      <c r="C127" s="2" t="s">
        <v>13</v>
      </c>
      <c r="D127" s="2">
        <v>0</v>
      </c>
      <c r="E127" s="12">
        <v>788</v>
      </c>
      <c r="F127" s="12">
        <f t="shared" si="14"/>
        <v>0</v>
      </c>
      <c r="G127" s="9"/>
      <c r="H127" s="1" t="s">
        <v>76</v>
      </c>
      <c r="I127" s="9"/>
    </row>
    <row r="128" spans="1:9" ht="15" customHeight="1" x14ac:dyDescent="0.2">
      <c r="C128" s="2" t="s">
        <v>14</v>
      </c>
      <c r="D128" s="2">
        <v>0</v>
      </c>
      <c r="E128" s="12">
        <v>394</v>
      </c>
      <c r="F128" s="12">
        <f t="shared" si="14"/>
        <v>0</v>
      </c>
      <c r="G128" s="9"/>
      <c r="H128" s="1" t="s">
        <v>77</v>
      </c>
      <c r="I128" s="9"/>
    </row>
    <row r="129" spans="1:10" ht="15" customHeight="1" x14ac:dyDescent="0.2">
      <c r="C129" s="2" t="s">
        <v>15</v>
      </c>
      <c r="D129" s="2">
        <v>0</v>
      </c>
      <c r="E129" s="12">
        <v>79</v>
      </c>
      <c r="F129" s="12">
        <f t="shared" si="14"/>
        <v>0</v>
      </c>
      <c r="G129" s="9"/>
      <c r="H129" s="1"/>
      <c r="I129" s="9"/>
    </row>
    <row r="130" spans="1:10" ht="15" customHeight="1" x14ac:dyDescent="0.2">
      <c r="A130" s="14" t="s">
        <v>23</v>
      </c>
      <c r="B130" s="14"/>
      <c r="C130" s="14"/>
      <c r="D130" s="15"/>
      <c r="E130" s="16"/>
      <c r="F130" s="36">
        <f>SUM(F109:F129)</f>
        <v>0</v>
      </c>
      <c r="G130" s="9"/>
      <c r="H130" s="1"/>
      <c r="I130" s="9"/>
    </row>
    <row r="131" spans="1:10" ht="15" customHeight="1" x14ac:dyDescent="0.2">
      <c r="D131" s="2"/>
      <c r="E131" s="13"/>
      <c r="F131" s="12"/>
      <c r="G131" s="34"/>
      <c r="H131" s="19"/>
      <c r="I131" s="24"/>
      <c r="J131" s="9"/>
    </row>
    <row r="132" spans="1:10" ht="32.25" customHeight="1" x14ac:dyDescent="0.2">
      <c r="A132" s="78" t="s">
        <v>162</v>
      </c>
      <c r="C132" s="5" t="s">
        <v>49</v>
      </c>
      <c r="D132" s="6" t="s">
        <v>72</v>
      </c>
      <c r="E132" s="6" t="s">
        <v>32</v>
      </c>
      <c r="F132" s="6" t="s">
        <v>83</v>
      </c>
      <c r="G132" s="34"/>
      <c r="H132" s="1"/>
      <c r="I132" s="35"/>
      <c r="J132" s="35"/>
    </row>
    <row r="133" spans="1:10" ht="15" customHeight="1" x14ac:dyDescent="0.2">
      <c r="A133" s="11" t="s">
        <v>3</v>
      </c>
      <c r="B133" s="2" t="s">
        <v>4</v>
      </c>
      <c r="C133" s="2" t="s">
        <v>27</v>
      </c>
      <c r="D133" s="2">
        <v>0</v>
      </c>
      <c r="E133" s="12">
        <v>2297</v>
      </c>
      <c r="F133" s="12">
        <f t="shared" ref="F133:F140" si="15">+D133*E133</f>
        <v>0</v>
      </c>
      <c r="G133" s="34"/>
      <c r="H133" s="1"/>
      <c r="I133" s="24"/>
      <c r="J133" s="9"/>
    </row>
    <row r="134" spans="1:10" ht="15" customHeight="1" x14ac:dyDescent="0.2">
      <c r="A134" s="11" t="s">
        <v>5</v>
      </c>
      <c r="B134" s="2" t="s">
        <v>6</v>
      </c>
      <c r="C134" s="2" t="s">
        <v>27</v>
      </c>
      <c r="D134" s="2">
        <v>0</v>
      </c>
      <c r="E134" s="12">
        <v>1746</v>
      </c>
      <c r="F134" s="12">
        <f t="shared" si="15"/>
        <v>0</v>
      </c>
      <c r="G134" s="34"/>
      <c r="H134" s="1"/>
      <c r="I134" s="24"/>
      <c r="J134" s="9"/>
    </row>
    <row r="135" spans="1:10" ht="15" customHeight="1" x14ac:dyDescent="0.2">
      <c r="A135" s="11" t="s">
        <v>7</v>
      </c>
      <c r="B135" s="2" t="s">
        <v>8</v>
      </c>
      <c r="C135" s="2" t="s">
        <v>27</v>
      </c>
      <c r="D135" s="2">
        <v>0</v>
      </c>
      <c r="E135" s="12">
        <v>1264</v>
      </c>
      <c r="F135" s="12">
        <f t="shared" si="15"/>
        <v>0</v>
      </c>
      <c r="G135" s="34"/>
      <c r="H135" s="1"/>
      <c r="I135" s="24"/>
      <c r="J135" s="9"/>
    </row>
    <row r="136" spans="1:10" ht="15" customHeight="1" x14ac:dyDescent="0.2">
      <c r="A136" s="11" t="s">
        <v>9</v>
      </c>
      <c r="B136" s="2" t="s">
        <v>10</v>
      </c>
      <c r="C136" s="2" t="s">
        <v>27</v>
      </c>
      <c r="D136" s="2">
        <v>0</v>
      </c>
      <c r="E136" s="12">
        <v>830</v>
      </c>
      <c r="F136" s="12">
        <f t="shared" si="15"/>
        <v>0</v>
      </c>
      <c r="G136" s="34"/>
      <c r="H136" s="1"/>
      <c r="I136" s="24"/>
      <c r="J136" s="9"/>
    </row>
    <row r="137" spans="1:10" ht="15" customHeight="1" x14ac:dyDescent="0.2">
      <c r="A137" s="11" t="s">
        <v>11</v>
      </c>
      <c r="B137" s="2" t="s">
        <v>12</v>
      </c>
      <c r="C137" s="2" t="s">
        <v>27</v>
      </c>
      <c r="D137" s="2">
        <v>0</v>
      </c>
      <c r="E137" s="12">
        <v>488</v>
      </c>
      <c r="F137" s="12">
        <f t="shared" si="15"/>
        <v>0</v>
      </c>
      <c r="G137" s="34"/>
      <c r="H137" s="1"/>
      <c r="I137" s="24"/>
      <c r="J137" s="9"/>
    </row>
    <row r="138" spans="1:10" ht="15" customHeight="1" x14ac:dyDescent="0.2">
      <c r="C138" s="2" t="s">
        <v>13</v>
      </c>
      <c r="D138" s="2">
        <v>0</v>
      </c>
      <c r="E138" s="12">
        <v>224</v>
      </c>
      <c r="F138" s="12">
        <f t="shared" si="15"/>
        <v>0</v>
      </c>
      <c r="G138" s="34"/>
      <c r="H138" s="1"/>
      <c r="I138" s="24"/>
      <c r="J138" s="9"/>
    </row>
    <row r="139" spans="1:10" ht="15" customHeight="1" x14ac:dyDescent="0.2">
      <c r="C139" s="2" t="s">
        <v>14</v>
      </c>
      <c r="D139" s="2">
        <v>0</v>
      </c>
      <c r="E139" s="12">
        <v>112</v>
      </c>
      <c r="F139" s="12">
        <f t="shared" si="15"/>
        <v>0</v>
      </c>
      <c r="G139" s="34"/>
      <c r="H139" s="1"/>
      <c r="I139" s="24"/>
      <c r="J139" s="9"/>
    </row>
    <row r="140" spans="1:10" ht="15" customHeight="1" x14ac:dyDescent="0.2">
      <c r="C140" s="2" t="s">
        <v>15</v>
      </c>
      <c r="D140" s="2">
        <v>0</v>
      </c>
      <c r="E140" s="12">
        <v>45</v>
      </c>
      <c r="F140" s="12">
        <f t="shared" si="15"/>
        <v>0</v>
      </c>
      <c r="G140" s="34"/>
      <c r="H140" s="1"/>
      <c r="I140" s="24"/>
      <c r="J140" s="9"/>
    </row>
    <row r="141" spans="1:10" ht="15" customHeight="1" x14ac:dyDescent="0.2">
      <c r="A141" s="14" t="s">
        <v>23</v>
      </c>
      <c r="B141" s="14"/>
      <c r="C141" s="14"/>
      <c r="D141" s="15"/>
      <c r="E141" s="16"/>
      <c r="F141" s="36">
        <f>SUM(F133:F140)</f>
        <v>0</v>
      </c>
      <c r="G141" s="34"/>
      <c r="H141" s="1"/>
      <c r="I141" s="37"/>
      <c r="J141" s="37"/>
    </row>
    <row r="142" spans="1:10" ht="15" customHeight="1" x14ac:dyDescent="0.2">
      <c r="A142" s="14"/>
      <c r="B142" s="14"/>
      <c r="C142" s="14"/>
      <c r="D142" s="15"/>
      <c r="E142" s="16"/>
      <c r="F142" s="36"/>
      <c r="G142" s="34"/>
      <c r="H142" s="1"/>
      <c r="I142" s="37"/>
      <c r="J142" s="37"/>
    </row>
    <row r="143" spans="1:10" ht="15" customHeight="1" x14ac:dyDescent="0.2">
      <c r="A143" s="14"/>
      <c r="B143" s="14"/>
      <c r="C143" s="2" t="s">
        <v>116</v>
      </c>
      <c r="D143" s="2">
        <v>0</v>
      </c>
      <c r="E143" s="13">
        <v>0.34</v>
      </c>
      <c r="F143" s="2">
        <f>+D143*E143</f>
        <v>0</v>
      </c>
      <c r="G143" s="34"/>
      <c r="H143" s="19" t="s">
        <v>117</v>
      </c>
      <c r="I143" s="37"/>
      <c r="J143" s="37"/>
    </row>
    <row r="144" spans="1:10" ht="15" customHeight="1" x14ac:dyDescent="0.2">
      <c r="A144" s="14"/>
      <c r="B144" s="14"/>
      <c r="C144" s="14"/>
      <c r="D144" s="15"/>
      <c r="E144" s="16"/>
      <c r="F144" s="36"/>
      <c r="G144" s="34"/>
      <c r="H144" s="1"/>
      <c r="I144" s="37"/>
      <c r="J144" s="37"/>
    </row>
    <row r="145" spans="1:10" ht="28.5" customHeight="1" x14ac:dyDescent="0.2">
      <c r="A145" s="78" t="s">
        <v>162</v>
      </c>
      <c r="C145" s="5" t="s">
        <v>50</v>
      </c>
      <c r="D145" s="6" t="s">
        <v>72</v>
      </c>
      <c r="E145" s="6" t="s">
        <v>32</v>
      </c>
      <c r="F145" s="6" t="s">
        <v>83</v>
      </c>
      <c r="G145" s="34"/>
      <c r="H145" s="1"/>
      <c r="I145" s="35"/>
      <c r="J145" s="35"/>
    </row>
    <row r="146" spans="1:10" ht="15" customHeight="1" x14ac:dyDescent="0.2">
      <c r="A146" s="11" t="s">
        <v>3</v>
      </c>
      <c r="B146" s="2" t="s">
        <v>4</v>
      </c>
      <c r="C146" s="2" t="s">
        <v>28</v>
      </c>
      <c r="D146" s="2">
        <v>0</v>
      </c>
      <c r="E146" s="12">
        <v>1285</v>
      </c>
      <c r="F146" s="12">
        <f t="shared" ref="F146:F153" si="16">+D146*E146</f>
        <v>0</v>
      </c>
      <c r="G146" s="34"/>
      <c r="H146" s="1" t="s">
        <v>81</v>
      </c>
      <c r="I146" s="24"/>
      <c r="J146" s="9"/>
    </row>
    <row r="147" spans="1:10" ht="15" customHeight="1" x14ac:dyDescent="0.2">
      <c r="A147" s="11" t="s">
        <v>5</v>
      </c>
      <c r="B147" s="2" t="s">
        <v>6</v>
      </c>
      <c r="C147" s="2" t="s">
        <v>28</v>
      </c>
      <c r="D147" s="2">
        <v>0</v>
      </c>
      <c r="E147" s="12">
        <v>969</v>
      </c>
      <c r="F147" s="12">
        <f t="shared" si="16"/>
        <v>0</v>
      </c>
      <c r="G147" s="34"/>
      <c r="H147" s="1" t="s">
        <v>81</v>
      </c>
      <c r="I147" s="24"/>
      <c r="J147" s="9"/>
    </row>
    <row r="148" spans="1:10" ht="15" customHeight="1" x14ac:dyDescent="0.2">
      <c r="A148" s="11" t="s">
        <v>7</v>
      </c>
      <c r="B148" s="2" t="s">
        <v>8</v>
      </c>
      <c r="C148" s="2" t="s">
        <v>28</v>
      </c>
      <c r="D148" s="2">
        <v>0</v>
      </c>
      <c r="E148" s="12">
        <v>728</v>
      </c>
      <c r="F148" s="12">
        <f t="shared" si="16"/>
        <v>0</v>
      </c>
      <c r="G148" s="34"/>
      <c r="H148" s="1" t="s">
        <v>81</v>
      </c>
      <c r="I148" s="24"/>
      <c r="J148" s="9"/>
    </row>
    <row r="149" spans="1:10" ht="15" customHeight="1" x14ac:dyDescent="0.2">
      <c r="A149" s="11" t="s">
        <v>9</v>
      </c>
      <c r="B149" s="2" t="s">
        <v>10</v>
      </c>
      <c r="C149" s="2" t="s">
        <v>28</v>
      </c>
      <c r="D149" s="2">
        <v>0</v>
      </c>
      <c r="E149" s="12">
        <v>418</v>
      </c>
      <c r="F149" s="12">
        <f t="shared" si="16"/>
        <v>0</v>
      </c>
      <c r="G149" s="34"/>
      <c r="H149" s="1" t="s">
        <v>81</v>
      </c>
      <c r="I149" s="24"/>
      <c r="J149" s="9"/>
    </row>
    <row r="150" spans="1:10" ht="15" customHeight="1" x14ac:dyDescent="0.2">
      <c r="A150" s="11" t="s">
        <v>11</v>
      </c>
      <c r="B150" s="2" t="s">
        <v>12</v>
      </c>
      <c r="C150" s="2" t="s">
        <v>28</v>
      </c>
      <c r="D150" s="2">
        <v>0</v>
      </c>
      <c r="E150" s="12">
        <v>219</v>
      </c>
      <c r="F150" s="12">
        <f t="shared" si="16"/>
        <v>0</v>
      </c>
      <c r="G150" s="34"/>
      <c r="H150" s="1" t="s">
        <v>81</v>
      </c>
      <c r="I150" s="24"/>
      <c r="J150" s="9"/>
    </row>
    <row r="151" spans="1:10" ht="15" customHeight="1" x14ac:dyDescent="0.2">
      <c r="C151" s="2" t="s">
        <v>13</v>
      </c>
      <c r="D151" s="2">
        <v>0</v>
      </c>
      <c r="E151" s="12">
        <v>118</v>
      </c>
      <c r="F151" s="12">
        <f t="shared" si="16"/>
        <v>0</v>
      </c>
      <c r="G151" s="34"/>
      <c r="H151" s="1"/>
      <c r="I151" s="24"/>
      <c r="J151" s="9"/>
    </row>
    <row r="152" spans="1:10" ht="15" customHeight="1" x14ac:dyDescent="0.2">
      <c r="C152" s="2" t="s">
        <v>14</v>
      </c>
      <c r="D152" s="2">
        <v>0</v>
      </c>
      <c r="E152" s="12">
        <v>58</v>
      </c>
      <c r="F152" s="12">
        <f t="shared" si="16"/>
        <v>0</v>
      </c>
      <c r="G152" s="34"/>
      <c r="H152" s="1"/>
      <c r="I152" s="24"/>
      <c r="J152" s="9"/>
    </row>
    <row r="153" spans="1:10" ht="15" customHeight="1" x14ac:dyDescent="0.2">
      <c r="C153" s="2" t="s">
        <v>15</v>
      </c>
      <c r="D153" s="2">
        <v>0</v>
      </c>
      <c r="E153" s="12">
        <v>25</v>
      </c>
      <c r="F153" s="12">
        <f t="shared" si="16"/>
        <v>0</v>
      </c>
      <c r="G153" s="34"/>
      <c r="H153" s="1"/>
      <c r="I153" s="24"/>
      <c r="J153" s="9"/>
    </row>
    <row r="154" spans="1:10" ht="15" customHeight="1" x14ac:dyDescent="0.2">
      <c r="A154" s="14" t="s">
        <v>23</v>
      </c>
      <c r="B154" s="14"/>
      <c r="C154" s="14"/>
      <c r="D154" s="15"/>
      <c r="E154" s="16"/>
      <c r="F154" s="36">
        <f>SUM(F146:F153)</f>
        <v>0</v>
      </c>
      <c r="G154" s="34"/>
      <c r="H154" s="1"/>
      <c r="I154" s="37"/>
      <c r="J154" s="37"/>
    </row>
    <row r="155" spans="1:10" ht="15" customHeight="1" x14ac:dyDescent="0.2">
      <c r="A155" s="14"/>
      <c r="B155" s="14"/>
      <c r="C155" s="14"/>
      <c r="D155" s="2"/>
      <c r="E155" s="16"/>
      <c r="G155" s="34"/>
      <c r="H155" s="1"/>
      <c r="I155" s="37"/>
      <c r="J155" s="37"/>
    </row>
    <row r="156" spans="1:10" ht="29.25" customHeight="1" x14ac:dyDescent="0.2">
      <c r="A156" s="78" t="s">
        <v>162</v>
      </c>
      <c r="C156" s="5" t="s">
        <v>51</v>
      </c>
      <c r="D156" s="6" t="s">
        <v>72</v>
      </c>
      <c r="E156" s="6" t="s">
        <v>32</v>
      </c>
      <c r="F156" s="6" t="s">
        <v>83</v>
      </c>
      <c r="G156" s="34"/>
      <c r="H156" s="1"/>
      <c r="I156" s="35"/>
      <c r="J156" s="37"/>
    </row>
    <row r="157" spans="1:10" ht="15" customHeight="1" x14ac:dyDescent="0.2">
      <c r="A157" s="11" t="s">
        <v>3</v>
      </c>
      <c r="B157" s="2" t="s">
        <v>4</v>
      </c>
      <c r="C157" s="2" t="s">
        <v>29</v>
      </c>
      <c r="D157" s="2">
        <v>0</v>
      </c>
      <c r="E157" s="12">
        <v>582</v>
      </c>
      <c r="F157" s="12">
        <f t="shared" ref="F157:F164" si="17">+D157*E157</f>
        <v>0</v>
      </c>
      <c r="G157" s="34"/>
      <c r="H157" s="1" t="s">
        <v>81</v>
      </c>
      <c r="I157" s="24"/>
      <c r="J157" s="37"/>
    </row>
    <row r="158" spans="1:10" ht="15" customHeight="1" x14ac:dyDescent="0.2">
      <c r="A158" s="11" t="s">
        <v>5</v>
      </c>
      <c r="B158" s="2" t="s">
        <v>6</v>
      </c>
      <c r="C158" s="2" t="s">
        <v>29</v>
      </c>
      <c r="D158" s="2">
        <v>0</v>
      </c>
      <c r="E158" s="12">
        <v>510</v>
      </c>
      <c r="F158" s="12">
        <f t="shared" si="17"/>
        <v>0</v>
      </c>
      <c r="G158" s="34"/>
      <c r="H158" s="1" t="s">
        <v>81</v>
      </c>
      <c r="I158" s="24"/>
      <c r="J158" s="37"/>
    </row>
    <row r="159" spans="1:10" ht="15" customHeight="1" x14ac:dyDescent="0.2">
      <c r="A159" s="11" t="s">
        <v>7</v>
      </c>
      <c r="B159" s="2" t="s">
        <v>8</v>
      </c>
      <c r="C159" s="2" t="s">
        <v>29</v>
      </c>
      <c r="D159" s="2">
        <v>0</v>
      </c>
      <c r="E159" s="12">
        <v>437</v>
      </c>
      <c r="F159" s="12">
        <f t="shared" si="17"/>
        <v>0</v>
      </c>
      <c r="G159" s="34"/>
      <c r="H159" s="1" t="s">
        <v>81</v>
      </c>
      <c r="I159" s="24"/>
      <c r="J159" s="37"/>
    </row>
    <row r="160" spans="1:10" ht="15" customHeight="1" x14ac:dyDescent="0.2">
      <c r="A160" s="11" t="s">
        <v>9</v>
      </c>
      <c r="B160" s="2" t="s">
        <v>10</v>
      </c>
      <c r="C160" s="2" t="s">
        <v>29</v>
      </c>
      <c r="D160" s="2">
        <v>0</v>
      </c>
      <c r="E160" s="12">
        <v>364</v>
      </c>
      <c r="F160" s="12">
        <f t="shared" si="17"/>
        <v>0</v>
      </c>
      <c r="G160" s="34"/>
      <c r="H160" s="1" t="s">
        <v>81</v>
      </c>
      <c r="I160" s="24"/>
      <c r="J160" s="37"/>
    </row>
    <row r="161" spans="1:10" ht="15" customHeight="1" x14ac:dyDescent="0.2">
      <c r="A161" s="11" t="s">
        <v>11</v>
      </c>
      <c r="B161" s="2" t="s">
        <v>12</v>
      </c>
      <c r="C161" s="2" t="s">
        <v>29</v>
      </c>
      <c r="D161" s="2">
        <v>0</v>
      </c>
      <c r="E161" s="12">
        <v>291</v>
      </c>
      <c r="F161" s="12">
        <f t="shared" si="17"/>
        <v>0</v>
      </c>
      <c r="G161" s="34"/>
      <c r="H161" s="1" t="s">
        <v>81</v>
      </c>
      <c r="I161" s="24"/>
      <c r="J161" s="37"/>
    </row>
    <row r="162" spans="1:10" ht="15" customHeight="1" x14ac:dyDescent="0.2">
      <c r="C162" s="2" t="s">
        <v>13</v>
      </c>
      <c r="D162" s="2">
        <v>0</v>
      </c>
      <c r="E162" s="12">
        <v>146</v>
      </c>
      <c r="F162" s="12">
        <f t="shared" si="17"/>
        <v>0</v>
      </c>
      <c r="G162" s="34"/>
      <c r="H162" s="1"/>
      <c r="I162" s="24"/>
      <c r="J162" s="37"/>
    </row>
    <row r="163" spans="1:10" ht="15" customHeight="1" x14ac:dyDescent="0.2">
      <c r="C163" s="2" t="s">
        <v>14</v>
      </c>
      <c r="D163" s="2">
        <v>0</v>
      </c>
      <c r="E163" s="12">
        <v>73</v>
      </c>
      <c r="F163" s="12">
        <f t="shared" si="17"/>
        <v>0</v>
      </c>
      <c r="G163" s="34"/>
      <c r="H163" s="1"/>
      <c r="I163" s="24"/>
      <c r="J163" s="37"/>
    </row>
    <row r="164" spans="1:10" ht="15" customHeight="1" x14ac:dyDescent="0.2">
      <c r="C164" s="2" t="s">
        <v>15</v>
      </c>
      <c r="D164" s="2">
        <v>0</v>
      </c>
      <c r="E164" s="12">
        <v>29</v>
      </c>
      <c r="F164" s="12">
        <f t="shared" si="17"/>
        <v>0</v>
      </c>
      <c r="G164" s="34"/>
      <c r="H164" s="1"/>
      <c r="I164" s="24"/>
      <c r="J164" s="37"/>
    </row>
    <row r="165" spans="1:10" ht="15" customHeight="1" x14ac:dyDescent="0.2">
      <c r="A165" s="14" t="s">
        <v>23</v>
      </c>
      <c r="B165" s="14"/>
      <c r="C165" s="14"/>
      <c r="D165" s="15"/>
      <c r="E165" s="16"/>
      <c r="F165" s="36">
        <f>SUM(F157:F164)</f>
        <v>0</v>
      </c>
      <c r="G165" s="34"/>
      <c r="H165" s="1"/>
      <c r="I165" s="37"/>
      <c r="J165" s="37"/>
    </row>
    <row r="166" spans="1:10" ht="15" customHeight="1" x14ac:dyDescent="0.2">
      <c r="A166" s="14"/>
      <c r="B166" s="14"/>
      <c r="C166" s="14"/>
      <c r="D166" s="2"/>
      <c r="E166" s="16"/>
      <c r="G166" s="34"/>
      <c r="H166" s="1"/>
      <c r="I166" s="37"/>
      <c r="J166" s="37"/>
    </row>
    <row r="167" spans="1:10" ht="32.25" customHeight="1" x14ac:dyDescent="0.2">
      <c r="A167" s="78" t="s">
        <v>162</v>
      </c>
      <c r="C167" s="5" t="s">
        <v>52</v>
      </c>
      <c r="D167" s="6" t="s">
        <v>72</v>
      </c>
      <c r="E167" s="6" t="s">
        <v>32</v>
      </c>
      <c r="F167" s="6" t="s">
        <v>83</v>
      </c>
      <c r="G167" s="34"/>
      <c r="H167" s="1"/>
      <c r="I167" s="35"/>
      <c r="J167" s="37"/>
    </row>
    <row r="168" spans="1:10" ht="15" customHeight="1" x14ac:dyDescent="0.2">
      <c r="A168" s="11" t="s">
        <v>3</v>
      </c>
      <c r="B168" s="2" t="s">
        <v>4</v>
      </c>
      <c r="C168" s="2" t="s">
        <v>53</v>
      </c>
      <c r="D168" s="2">
        <v>0</v>
      </c>
      <c r="E168" s="12">
        <v>582</v>
      </c>
      <c r="F168" s="12">
        <f t="shared" ref="F168:F175" si="18">+D168*E168</f>
        <v>0</v>
      </c>
      <c r="G168" s="34"/>
      <c r="H168" s="1" t="s">
        <v>81</v>
      </c>
      <c r="I168" s="24"/>
      <c r="J168" s="37"/>
    </row>
    <row r="169" spans="1:10" ht="15" customHeight="1" x14ac:dyDescent="0.2">
      <c r="A169" s="11" t="s">
        <v>5</v>
      </c>
      <c r="B169" s="2" t="s">
        <v>6</v>
      </c>
      <c r="C169" s="2" t="s">
        <v>53</v>
      </c>
      <c r="D169" s="2">
        <v>0</v>
      </c>
      <c r="E169" s="12">
        <v>510</v>
      </c>
      <c r="F169" s="12">
        <f t="shared" si="18"/>
        <v>0</v>
      </c>
      <c r="G169" s="34"/>
      <c r="H169" s="1" t="s">
        <v>81</v>
      </c>
      <c r="I169" s="24"/>
      <c r="J169" s="37"/>
    </row>
    <row r="170" spans="1:10" ht="15" customHeight="1" x14ac:dyDescent="0.2">
      <c r="A170" s="11" t="s">
        <v>7</v>
      </c>
      <c r="B170" s="2" t="s">
        <v>8</v>
      </c>
      <c r="C170" s="2" t="s">
        <v>53</v>
      </c>
      <c r="D170" s="2">
        <v>0</v>
      </c>
      <c r="E170" s="12">
        <v>437</v>
      </c>
      <c r="F170" s="12">
        <f t="shared" si="18"/>
        <v>0</v>
      </c>
      <c r="G170" s="34"/>
      <c r="H170" s="1" t="s">
        <v>81</v>
      </c>
      <c r="I170" s="24"/>
      <c r="J170" s="37"/>
    </row>
    <row r="171" spans="1:10" ht="15" customHeight="1" x14ac:dyDescent="0.2">
      <c r="A171" s="11" t="s">
        <v>9</v>
      </c>
      <c r="B171" s="2" t="s">
        <v>10</v>
      </c>
      <c r="C171" s="2" t="s">
        <v>53</v>
      </c>
      <c r="D171" s="2">
        <v>0</v>
      </c>
      <c r="E171" s="12">
        <v>364</v>
      </c>
      <c r="F171" s="12">
        <f t="shared" si="18"/>
        <v>0</v>
      </c>
      <c r="G171" s="34"/>
      <c r="H171" s="1" t="s">
        <v>81</v>
      </c>
      <c r="I171" s="24"/>
      <c r="J171" s="37"/>
    </row>
    <row r="172" spans="1:10" ht="15" customHeight="1" x14ac:dyDescent="0.2">
      <c r="A172" s="11" t="s">
        <v>11</v>
      </c>
      <c r="B172" s="2" t="s">
        <v>12</v>
      </c>
      <c r="C172" s="2" t="s">
        <v>53</v>
      </c>
      <c r="D172" s="2">
        <v>0</v>
      </c>
      <c r="E172" s="12">
        <v>291</v>
      </c>
      <c r="F172" s="12">
        <f t="shared" si="18"/>
        <v>0</v>
      </c>
      <c r="G172" s="34"/>
      <c r="H172" s="1" t="s">
        <v>81</v>
      </c>
      <c r="I172" s="24"/>
      <c r="J172" s="37"/>
    </row>
    <row r="173" spans="1:10" ht="15" customHeight="1" x14ac:dyDescent="0.2">
      <c r="C173" s="2" t="s">
        <v>13</v>
      </c>
      <c r="D173" s="2">
        <v>0</v>
      </c>
      <c r="E173" s="12">
        <v>146</v>
      </c>
      <c r="F173" s="12">
        <f t="shared" si="18"/>
        <v>0</v>
      </c>
      <c r="G173" s="34"/>
      <c r="H173" s="1"/>
      <c r="I173" s="24"/>
      <c r="J173" s="37"/>
    </row>
    <row r="174" spans="1:10" ht="15" customHeight="1" x14ac:dyDescent="0.2">
      <c r="C174" s="2" t="s">
        <v>14</v>
      </c>
      <c r="D174" s="2">
        <v>0</v>
      </c>
      <c r="E174" s="12">
        <v>73</v>
      </c>
      <c r="F174" s="12">
        <f t="shared" si="18"/>
        <v>0</v>
      </c>
      <c r="G174" s="34"/>
      <c r="H174" s="1"/>
      <c r="I174" s="24"/>
      <c r="J174" s="37"/>
    </row>
    <row r="175" spans="1:10" ht="15" customHeight="1" x14ac:dyDescent="0.2">
      <c r="C175" s="2" t="s">
        <v>15</v>
      </c>
      <c r="D175" s="2">
        <v>0</v>
      </c>
      <c r="E175" s="12">
        <v>29</v>
      </c>
      <c r="F175" s="12">
        <f t="shared" si="18"/>
        <v>0</v>
      </c>
      <c r="G175" s="34"/>
      <c r="H175" s="1"/>
      <c r="I175" s="24"/>
      <c r="J175" s="37"/>
    </row>
    <row r="176" spans="1:10" ht="15" customHeight="1" x14ac:dyDescent="0.2">
      <c r="A176" s="14" t="s">
        <v>23</v>
      </c>
      <c r="B176" s="14"/>
      <c r="C176" s="14"/>
      <c r="D176" s="15"/>
      <c r="E176" s="16"/>
      <c r="F176" s="36">
        <f>SUM(F168:F175)</f>
        <v>0</v>
      </c>
      <c r="G176" s="34"/>
      <c r="H176" s="1"/>
      <c r="I176" s="37"/>
      <c r="J176" s="37"/>
    </row>
    <row r="177" spans="1:10" ht="15" customHeight="1" x14ac:dyDescent="0.2">
      <c r="A177" s="14"/>
      <c r="B177" s="14"/>
      <c r="C177" s="14"/>
      <c r="D177" s="2"/>
      <c r="E177" s="16"/>
      <c r="G177" s="34"/>
      <c r="H177" s="1"/>
      <c r="I177" s="37"/>
      <c r="J177" s="37"/>
    </row>
    <row r="178" spans="1:10" ht="36" customHeight="1" x14ac:dyDescent="0.2">
      <c r="A178" s="78" t="s">
        <v>162</v>
      </c>
      <c r="C178" s="5" t="s">
        <v>54</v>
      </c>
      <c r="D178" s="6" t="s">
        <v>72</v>
      </c>
      <c r="E178" s="6" t="s">
        <v>32</v>
      </c>
      <c r="F178" s="6" t="s">
        <v>83</v>
      </c>
      <c r="G178" s="34"/>
      <c r="H178" s="1"/>
      <c r="I178" s="35"/>
      <c r="J178" s="37"/>
    </row>
    <row r="179" spans="1:10" ht="15" customHeight="1" x14ac:dyDescent="0.2">
      <c r="A179" s="11" t="s">
        <v>3</v>
      </c>
      <c r="B179" s="2" t="s">
        <v>4</v>
      </c>
      <c r="C179" s="2" t="s">
        <v>30</v>
      </c>
      <c r="D179" s="2">
        <v>0</v>
      </c>
      <c r="E179" s="12">
        <v>582</v>
      </c>
      <c r="F179" s="12">
        <f t="shared" ref="F179:F186" si="19">+D179*E179</f>
        <v>0</v>
      </c>
      <c r="G179" s="34"/>
      <c r="H179" s="1" t="s">
        <v>81</v>
      </c>
      <c r="I179" s="24"/>
      <c r="J179" s="37"/>
    </row>
    <row r="180" spans="1:10" ht="15" customHeight="1" x14ac:dyDescent="0.2">
      <c r="A180" s="11" t="s">
        <v>5</v>
      </c>
      <c r="B180" s="2" t="s">
        <v>6</v>
      </c>
      <c r="C180" s="2" t="s">
        <v>30</v>
      </c>
      <c r="D180" s="2">
        <v>0</v>
      </c>
      <c r="E180" s="12">
        <v>510</v>
      </c>
      <c r="F180" s="12">
        <f t="shared" si="19"/>
        <v>0</v>
      </c>
      <c r="G180" s="34"/>
      <c r="H180" s="1" t="s">
        <v>81</v>
      </c>
      <c r="I180" s="24"/>
      <c r="J180" s="37"/>
    </row>
    <row r="181" spans="1:10" ht="15" customHeight="1" x14ac:dyDescent="0.2">
      <c r="A181" s="11" t="s">
        <v>7</v>
      </c>
      <c r="B181" s="2" t="s">
        <v>8</v>
      </c>
      <c r="C181" s="2" t="s">
        <v>30</v>
      </c>
      <c r="D181" s="2">
        <v>0</v>
      </c>
      <c r="E181" s="12">
        <v>437</v>
      </c>
      <c r="F181" s="12">
        <f t="shared" si="19"/>
        <v>0</v>
      </c>
      <c r="G181" s="34"/>
      <c r="H181" s="1" t="s">
        <v>81</v>
      </c>
      <c r="I181" s="24"/>
      <c r="J181" s="37"/>
    </row>
    <row r="182" spans="1:10" ht="15" customHeight="1" x14ac:dyDescent="0.2">
      <c r="A182" s="11" t="s">
        <v>9</v>
      </c>
      <c r="B182" s="2" t="s">
        <v>10</v>
      </c>
      <c r="C182" s="2" t="s">
        <v>30</v>
      </c>
      <c r="D182" s="2">
        <v>0</v>
      </c>
      <c r="E182" s="12">
        <v>364</v>
      </c>
      <c r="F182" s="12">
        <f t="shared" si="19"/>
        <v>0</v>
      </c>
      <c r="G182" s="34"/>
      <c r="H182" s="1" t="s">
        <v>81</v>
      </c>
      <c r="I182" s="24"/>
      <c r="J182" s="37"/>
    </row>
    <row r="183" spans="1:10" ht="15" customHeight="1" x14ac:dyDescent="0.2">
      <c r="A183" s="11" t="s">
        <v>11</v>
      </c>
      <c r="B183" s="2" t="s">
        <v>12</v>
      </c>
      <c r="C183" s="2" t="s">
        <v>30</v>
      </c>
      <c r="D183" s="2">
        <v>0</v>
      </c>
      <c r="E183" s="12">
        <v>291</v>
      </c>
      <c r="F183" s="12">
        <f t="shared" si="19"/>
        <v>0</v>
      </c>
      <c r="G183" s="34"/>
      <c r="H183" s="1" t="s">
        <v>81</v>
      </c>
      <c r="I183" s="24"/>
      <c r="J183" s="37"/>
    </row>
    <row r="184" spans="1:10" ht="15" customHeight="1" x14ac:dyDescent="0.2">
      <c r="C184" s="2" t="s">
        <v>13</v>
      </c>
      <c r="D184" s="2">
        <v>0</v>
      </c>
      <c r="E184" s="12">
        <v>146</v>
      </c>
      <c r="F184" s="12">
        <f t="shared" si="19"/>
        <v>0</v>
      </c>
      <c r="G184" s="34"/>
      <c r="H184" s="1"/>
      <c r="I184" s="24"/>
      <c r="J184" s="37"/>
    </row>
    <row r="185" spans="1:10" ht="15" customHeight="1" x14ac:dyDescent="0.2">
      <c r="C185" s="2" t="s">
        <v>14</v>
      </c>
      <c r="D185" s="2">
        <v>0</v>
      </c>
      <c r="E185" s="12">
        <v>73</v>
      </c>
      <c r="F185" s="12">
        <f t="shared" si="19"/>
        <v>0</v>
      </c>
      <c r="G185" s="34"/>
      <c r="H185" s="1"/>
      <c r="I185" s="24"/>
      <c r="J185" s="37"/>
    </row>
    <row r="186" spans="1:10" ht="15" customHeight="1" x14ac:dyDescent="0.2">
      <c r="C186" s="2" t="s">
        <v>15</v>
      </c>
      <c r="D186" s="2">
        <v>0</v>
      </c>
      <c r="E186" s="12">
        <v>29</v>
      </c>
      <c r="F186" s="12">
        <f t="shared" si="19"/>
        <v>0</v>
      </c>
      <c r="G186" s="34"/>
      <c r="H186" s="1"/>
      <c r="I186" s="24"/>
      <c r="J186" s="37"/>
    </row>
    <row r="187" spans="1:10" ht="15" customHeight="1" x14ac:dyDescent="0.2">
      <c r="A187" s="14" t="s">
        <v>23</v>
      </c>
      <c r="B187" s="14"/>
      <c r="C187" s="14"/>
      <c r="D187" s="15"/>
      <c r="E187" s="16"/>
      <c r="F187" s="36">
        <f>SUM(F179:F186)</f>
        <v>0</v>
      </c>
      <c r="G187" s="34"/>
      <c r="H187" s="1"/>
      <c r="I187" s="37"/>
      <c r="J187" s="37"/>
    </row>
    <row r="188" spans="1:10" ht="15" customHeight="1" x14ac:dyDescent="0.2">
      <c r="D188" s="2"/>
      <c r="G188" s="34"/>
      <c r="H188" s="1"/>
      <c r="I188" s="9"/>
      <c r="J188" s="9"/>
    </row>
    <row r="189" spans="1:10" ht="15" customHeight="1" x14ac:dyDescent="0.2">
      <c r="C189" s="5" t="s">
        <v>64</v>
      </c>
      <c r="D189" s="6" t="s">
        <v>72</v>
      </c>
      <c r="E189" s="6" t="s">
        <v>32</v>
      </c>
      <c r="F189" s="6" t="s">
        <v>83</v>
      </c>
      <c r="G189" s="34"/>
      <c r="H189" s="1"/>
      <c r="I189" s="35"/>
      <c r="J189" s="35"/>
    </row>
    <row r="190" spans="1:10" ht="15" customHeight="1" x14ac:dyDescent="0.2">
      <c r="A190" s="11" t="s">
        <v>3</v>
      </c>
      <c r="B190" s="2" t="s">
        <v>4</v>
      </c>
      <c r="C190" s="2" t="s">
        <v>31</v>
      </c>
      <c r="D190" s="2">
        <v>0</v>
      </c>
      <c r="E190" s="12">
        <v>2625</v>
      </c>
      <c r="F190" s="12">
        <f t="shared" ref="F190:F197" si="20">+D190*E190</f>
        <v>0</v>
      </c>
      <c r="G190" s="34"/>
      <c r="H190" s="1" t="s">
        <v>82</v>
      </c>
      <c r="I190" s="24"/>
      <c r="J190" s="9"/>
    </row>
    <row r="191" spans="1:10" ht="15" customHeight="1" x14ac:dyDescent="0.2">
      <c r="A191" s="11" t="s">
        <v>5</v>
      </c>
      <c r="B191" s="2" t="s">
        <v>6</v>
      </c>
      <c r="C191" s="2" t="s">
        <v>31</v>
      </c>
      <c r="D191" s="2">
        <v>0</v>
      </c>
      <c r="E191" s="12">
        <v>2158</v>
      </c>
      <c r="F191" s="12">
        <f t="shared" si="20"/>
        <v>0</v>
      </c>
      <c r="G191" s="34"/>
      <c r="H191" s="1" t="s">
        <v>82</v>
      </c>
      <c r="I191" s="24"/>
      <c r="J191" s="9"/>
    </row>
    <row r="192" spans="1:10" ht="15" customHeight="1" x14ac:dyDescent="0.2">
      <c r="A192" s="11" t="s">
        <v>7</v>
      </c>
      <c r="B192" s="2" t="s">
        <v>8</v>
      </c>
      <c r="C192" s="2" t="s">
        <v>31</v>
      </c>
      <c r="D192" s="2">
        <v>0</v>
      </c>
      <c r="E192" s="12">
        <v>1704</v>
      </c>
      <c r="F192" s="12">
        <f t="shared" si="20"/>
        <v>0</v>
      </c>
      <c r="G192" s="34"/>
      <c r="H192" s="1" t="s">
        <v>82</v>
      </c>
      <c r="I192" s="24"/>
      <c r="J192" s="9"/>
    </row>
    <row r="193" spans="1:10" ht="15" customHeight="1" x14ac:dyDescent="0.2">
      <c r="A193" s="11" t="s">
        <v>9</v>
      </c>
      <c r="B193" s="2" t="s">
        <v>10</v>
      </c>
      <c r="C193" s="2" t="s">
        <v>31</v>
      </c>
      <c r="D193" s="2">
        <v>0</v>
      </c>
      <c r="E193" s="12">
        <v>1248</v>
      </c>
      <c r="F193" s="12">
        <f t="shared" si="20"/>
        <v>0</v>
      </c>
      <c r="G193" s="34"/>
      <c r="H193" s="1" t="s">
        <v>82</v>
      </c>
      <c r="I193" s="24"/>
      <c r="J193" s="9"/>
    </row>
    <row r="194" spans="1:10" ht="15" customHeight="1" x14ac:dyDescent="0.2">
      <c r="A194" s="11" t="s">
        <v>11</v>
      </c>
      <c r="B194" s="2" t="s">
        <v>12</v>
      </c>
      <c r="C194" s="2" t="s">
        <v>31</v>
      </c>
      <c r="D194" s="2">
        <v>0</v>
      </c>
      <c r="E194" s="12">
        <v>974</v>
      </c>
      <c r="F194" s="12">
        <f t="shared" si="20"/>
        <v>0</v>
      </c>
      <c r="G194" s="34"/>
      <c r="H194" s="1" t="s">
        <v>82</v>
      </c>
      <c r="I194" s="24"/>
      <c r="J194" s="9"/>
    </row>
    <row r="195" spans="1:10" ht="15" customHeight="1" x14ac:dyDescent="0.2">
      <c r="C195" s="2" t="s">
        <v>13</v>
      </c>
      <c r="D195" s="2">
        <v>0</v>
      </c>
      <c r="E195" s="12">
        <v>280</v>
      </c>
      <c r="F195" s="12">
        <f t="shared" si="20"/>
        <v>0</v>
      </c>
      <c r="G195" s="34"/>
      <c r="H195" s="9"/>
      <c r="I195" s="24"/>
      <c r="J195" s="9"/>
    </row>
    <row r="196" spans="1:10" ht="15" customHeight="1" x14ac:dyDescent="0.2">
      <c r="C196" s="2" t="s">
        <v>14</v>
      </c>
      <c r="D196" s="2">
        <v>0</v>
      </c>
      <c r="E196" s="12">
        <v>140</v>
      </c>
      <c r="F196" s="12">
        <f t="shared" si="20"/>
        <v>0</v>
      </c>
      <c r="G196" s="34"/>
      <c r="H196" s="9"/>
      <c r="I196" s="24"/>
      <c r="J196" s="9"/>
    </row>
    <row r="197" spans="1:10" ht="15" customHeight="1" x14ac:dyDescent="0.2">
      <c r="C197" s="2" t="s">
        <v>15</v>
      </c>
      <c r="D197" s="2">
        <v>0</v>
      </c>
      <c r="E197" s="12">
        <v>56</v>
      </c>
      <c r="F197" s="12">
        <f t="shared" si="20"/>
        <v>0</v>
      </c>
      <c r="G197" s="34"/>
      <c r="H197" s="9"/>
      <c r="I197" s="24"/>
      <c r="J197" s="9"/>
    </row>
    <row r="198" spans="1:10" ht="15" customHeight="1" x14ac:dyDescent="0.2">
      <c r="A198" s="14" t="s">
        <v>23</v>
      </c>
      <c r="D198" s="15"/>
      <c r="F198" s="36">
        <f>SUM(F190:F197)</f>
        <v>0</v>
      </c>
      <c r="G198" s="34"/>
      <c r="H198" s="37"/>
      <c r="I198" s="9"/>
      <c r="J198" s="37"/>
    </row>
    <row r="199" spans="1:10" ht="15" customHeight="1" x14ac:dyDescent="0.2">
      <c r="F199" s="12"/>
      <c r="G199" s="34"/>
      <c r="H199" s="9"/>
      <c r="I199" s="9"/>
      <c r="J199" s="9"/>
    </row>
    <row r="200" spans="1:10" ht="15" customHeight="1" x14ac:dyDescent="0.2">
      <c r="C200" s="5" t="s">
        <v>56</v>
      </c>
      <c r="D200" s="6" t="s">
        <v>72</v>
      </c>
      <c r="E200" s="6" t="s">
        <v>32</v>
      </c>
      <c r="F200" s="6" t="s">
        <v>83</v>
      </c>
      <c r="G200" s="34"/>
      <c r="H200" s="35"/>
      <c r="I200" s="35"/>
      <c r="J200" s="9"/>
    </row>
    <row r="201" spans="1:10" ht="15" customHeight="1" x14ac:dyDescent="0.2">
      <c r="A201" s="11"/>
      <c r="C201" s="2" t="s">
        <v>38</v>
      </c>
      <c r="D201" s="2">
        <v>0</v>
      </c>
      <c r="E201" s="12">
        <v>679</v>
      </c>
      <c r="F201" s="12">
        <f t="shared" ref="F201:F203" si="21">+D201*E201</f>
        <v>0</v>
      </c>
      <c r="G201" s="34"/>
      <c r="H201" s="1"/>
      <c r="I201" s="24"/>
      <c r="J201" s="9"/>
    </row>
    <row r="202" spans="1:10" ht="15" customHeight="1" x14ac:dyDescent="0.2">
      <c r="A202" s="11"/>
      <c r="C202" s="2" t="s">
        <v>37</v>
      </c>
      <c r="D202" s="2">
        <v>0</v>
      </c>
      <c r="E202" s="12">
        <v>1512</v>
      </c>
      <c r="F202" s="12">
        <f t="shared" si="21"/>
        <v>0</v>
      </c>
      <c r="G202" s="34"/>
      <c r="H202" s="1"/>
      <c r="I202" s="24"/>
      <c r="J202" s="9"/>
    </row>
    <row r="203" spans="1:10" ht="15" customHeight="1" x14ac:dyDescent="0.2">
      <c r="A203" s="11"/>
      <c r="C203" s="2" t="s">
        <v>120</v>
      </c>
      <c r="D203" s="2">
        <v>0</v>
      </c>
      <c r="E203" s="12">
        <v>3236</v>
      </c>
      <c r="F203" s="12">
        <f t="shared" si="21"/>
        <v>0</v>
      </c>
      <c r="G203" s="34"/>
      <c r="H203" s="1"/>
      <c r="I203" s="24"/>
      <c r="J203" s="9"/>
    </row>
    <row r="204" spans="1:10" ht="15" customHeight="1" x14ac:dyDescent="0.2">
      <c r="A204" s="11"/>
      <c r="D204" s="2"/>
      <c r="G204" s="34"/>
      <c r="H204" s="1"/>
      <c r="I204" s="24"/>
      <c r="J204" s="9"/>
    </row>
    <row r="205" spans="1:10" ht="15" customHeight="1" x14ac:dyDescent="0.2">
      <c r="A205" s="11"/>
      <c r="C205" s="2" t="s">
        <v>39</v>
      </c>
      <c r="D205" s="2">
        <v>0</v>
      </c>
      <c r="E205" s="12">
        <v>84</v>
      </c>
      <c r="F205" s="12">
        <f t="shared" ref="F205:F209" si="22">+D205*E205</f>
        <v>0</v>
      </c>
      <c r="G205" s="34"/>
      <c r="H205" s="1"/>
      <c r="I205" s="24"/>
      <c r="J205" s="9"/>
    </row>
    <row r="206" spans="1:10" ht="15" customHeight="1" x14ac:dyDescent="0.2">
      <c r="A206" s="11"/>
      <c r="C206" s="2" t="s">
        <v>40</v>
      </c>
      <c r="D206" s="2">
        <v>0</v>
      </c>
      <c r="E206" s="12">
        <v>621</v>
      </c>
      <c r="F206" s="12">
        <f t="shared" si="22"/>
        <v>0</v>
      </c>
      <c r="G206" s="34"/>
      <c r="H206" s="1"/>
      <c r="I206" s="24"/>
      <c r="J206" s="9"/>
    </row>
    <row r="207" spans="1:10" ht="15" customHeight="1" x14ac:dyDescent="0.2">
      <c r="A207" s="11"/>
      <c r="C207" s="2" t="s">
        <v>41</v>
      </c>
      <c r="D207" s="2">
        <v>0</v>
      </c>
      <c r="E207" s="12">
        <v>260</v>
      </c>
      <c r="F207" s="12">
        <f t="shared" si="22"/>
        <v>0</v>
      </c>
      <c r="G207" s="34"/>
      <c r="H207" s="1"/>
      <c r="I207" s="24"/>
    </row>
    <row r="208" spans="1:10" ht="15" customHeight="1" x14ac:dyDescent="0.2">
      <c r="A208" s="11"/>
      <c r="C208" s="2" t="s">
        <v>42</v>
      </c>
      <c r="D208" s="2">
        <v>0</v>
      </c>
      <c r="E208" s="12">
        <v>260</v>
      </c>
      <c r="F208" s="12">
        <f t="shared" si="22"/>
        <v>0</v>
      </c>
      <c r="G208" s="34"/>
      <c r="H208" s="1"/>
      <c r="I208" s="24"/>
    </row>
    <row r="209" spans="1:9" ht="15" customHeight="1" x14ac:dyDescent="0.2">
      <c r="A209" s="11"/>
      <c r="C209" s="2" t="s">
        <v>43</v>
      </c>
      <c r="D209" s="2">
        <v>0</v>
      </c>
      <c r="E209" s="12">
        <v>260</v>
      </c>
      <c r="F209" s="12">
        <f t="shared" si="22"/>
        <v>0</v>
      </c>
      <c r="G209" s="34"/>
      <c r="H209" s="1"/>
      <c r="I209" s="24"/>
    </row>
    <row r="210" spans="1:9" ht="15" customHeight="1" x14ac:dyDescent="0.2">
      <c r="A210" s="14" t="s">
        <v>23</v>
      </c>
      <c r="D210" s="15"/>
      <c r="F210" s="36">
        <f>SUM(F201:F209)</f>
        <v>0</v>
      </c>
      <c r="G210" s="34"/>
      <c r="H210" s="1"/>
      <c r="I210" s="24"/>
    </row>
    <row r="211" spans="1:9" ht="15" customHeight="1" x14ac:dyDescent="0.2">
      <c r="D211" s="2"/>
      <c r="G211" s="34"/>
      <c r="H211" s="1"/>
      <c r="I211" s="24"/>
    </row>
    <row r="212" spans="1:9" ht="15" customHeight="1" x14ac:dyDescent="0.2">
      <c r="A212" s="14"/>
      <c r="D212" s="38"/>
      <c r="E212" s="38"/>
      <c r="F212" s="36"/>
      <c r="G212" s="34"/>
      <c r="H212" s="18"/>
      <c r="I212" s="18"/>
    </row>
    <row r="213" spans="1:9" s="1" customFormat="1" ht="15" customHeight="1" x14ac:dyDescent="0.2">
      <c r="A213" s="25" t="s">
        <v>59</v>
      </c>
      <c r="B213" s="26"/>
      <c r="C213" s="26"/>
      <c r="D213" s="27"/>
      <c r="E213" s="27"/>
      <c r="F213" s="2"/>
      <c r="G213" s="34"/>
    </row>
    <row r="214" spans="1:9" s="1" customFormat="1" ht="15" customHeight="1" x14ac:dyDescent="0.2">
      <c r="A214" s="2" t="s">
        <v>60</v>
      </c>
      <c r="B214" s="2"/>
      <c r="C214" s="2"/>
      <c r="D214" s="2">
        <v>0</v>
      </c>
      <c r="E214" s="12">
        <v>5570</v>
      </c>
      <c r="F214" s="39">
        <f t="shared" ref="F214" si="23">+D214*E214</f>
        <v>0</v>
      </c>
      <c r="G214" s="34"/>
      <c r="I214" s="24"/>
    </row>
    <row r="215" spans="1:9" s="1" customFormat="1" ht="15" customHeight="1" x14ac:dyDescent="0.2">
      <c r="A215" s="2"/>
      <c r="B215" s="2"/>
      <c r="C215" s="2"/>
      <c r="D215" s="12"/>
      <c r="E215" s="12"/>
      <c r="F215" s="2"/>
      <c r="G215" s="9"/>
      <c r="I215" s="9"/>
    </row>
    <row r="216" spans="1:9" s="1" customFormat="1" ht="15" customHeight="1" x14ac:dyDescent="0.2">
      <c r="A216" s="30" t="s">
        <v>73</v>
      </c>
      <c r="B216" s="30"/>
      <c r="C216" s="30"/>
      <c r="D216" s="30"/>
      <c r="E216" s="30"/>
      <c r="F216" s="31">
        <f>+F32+F44+F55+F141+F154+F165+F176+F187+F198+F210+F130+F106+F95+F82+F69</f>
        <v>28635</v>
      </c>
      <c r="G216" s="9"/>
      <c r="I216" s="9"/>
    </row>
    <row r="217" spans="1:9" s="1" customFormat="1" ht="15" customHeight="1" x14ac:dyDescent="0.2">
      <c r="A217" s="32" t="s">
        <v>74</v>
      </c>
      <c r="B217" s="32"/>
      <c r="C217" s="32"/>
      <c r="D217" s="32"/>
      <c r="E217" s="32"/>
      <c r="F217" s="33">
        <f>+F34+F36+F57+F58+F214+F143+F84+F71+F35</f>
        <v>0</v>
      </c>
      <c r="G217" s="9"/>
      <c r="I217" s="9"/>
    </row>
    <row r="218" spans="1:9" s="1" customFormat="1" x14ac:dyDescent="0.2">
      <c r="D218" s="9"/>
      <c r="E218" s="9"/>
      <c r="G218" s="9"/>
      <c r="I218" s="9"/>
    </row>
    <row r="219" spans="1:9" s="1" customFormat="1" x14ac:dyDescent="0.2">
      <c r="D219" s="9"/>
      <c r="E219" s="9"/>
      <c r="G219" s="9"/>
      <c r="I219" s="9"/>
    </row>
    <row r="220" spans="1:9" s="1" customFormat="1" x14ac:dyDescent="0.2">
      <c r="D220" s="9"/>
      <c r="E220" s="9"/>
      <c r="G220" s="9"/>
      <c r="I220" s="9"/>
    </row>
    <row r="221" spans="1:9" s="1" customFormat="1" x14ac:dyDescent="0.2">
      <c r="D221" s="9"/>
      <c r="E221" s="9"/>
      <c r="G221" s="9"/>
      <c r="I221" s="9"/>
    </row>
    <row r="222" spans="1:9" s="1" customFormat="1" x14ac:dyDescent="0.2">
      <c r="D222" s="9"/>
      <c r="E222" s="9"/>
      <c r="G222" s="9"/>
      <c r="I222" s="9"/>
    </row>
    <row r="223" spans="1:9" s="1" customFormat="1" x14ac:dyDescent="0.2">
      <c r="D223" s="9"/>
      <c r="E223" s="9"/>
      <c r="G223" s="9"/>
      <c r="I223" s="9"/>
    </row>
    <row r="224" spans="1:9" s="1" customFormat="1" x14ac:dyDescent="0.2">
      <c r="D224" s="9"/>
      <c r="E224" s="9"/>
      <c r="G224" s="9"/>
      <c r="I224" s="9"/>
    </row>
    <row r="225" spans="4:9" s="1" customFormat="1" x14ac:dyDescent="0.2">
      <c r="D225" s="9"/>
      <c r="E225" s="9"/>
      <c r="G225" s="9"/>
      <c r="I225" s="9"/>
    </row>
    <row r="226" spans="4:9" s="1" customFormat="1" x14ac:dyDescent="0.2">
      <c r="D226" s="9"/>
      <c r="E226" s="9"/>
      <c r="G226" s="9"/>
      <c r="I226" s="9"/>
    </row>
    <row r="227" spans="4:9" s="1" customFormat="1" x14ac:dyDescent="0.2">
      <c r="D227" s="9"/>
      <c r="E227" s="9"/>
      <c r="G227" s="9"/>
      <c r="I227" s="9"/>
    </row>
    <row r="228" spans="4:9" s="1" customFormat="1" x14ac:dyDescent="0.2">
      <c r="D228" s="9"/>
      <c r="E228" s="9"/>
      <c r="G228" s="9"/>
      <c r="I228" s="9"/>
    </row>
    <row r="229" spans="4:9" s="1" customFormat="1" x14ac:dyDescent="0.2">
      <c r="D229" s="9"/>
      <c r="E229" s="9"/>
      <c r="G229" s="9"/>
      <c r="I229" s="9"/>
    </row>
    <row r="230" spans="4:9" s="1" customFormat="1" x14ac:dyDescent="0.2">
      <c r="D230" s="9"/>
      <c r="E230" s="9"/>
      <c r="G230" s="9"/>
      <c r="I230" s="9"/>
    </row>
    <row r="231" spans="4:9" s="1" customFormat="1" x14ac:dyDescent="0.2">
      <c r="D231" s="9"/>
      <c r="E231" s="9"/>
      <c r="G231" s="9"/>
      <c r="I231" s="9"/>
    </row>
    <row r="232" spans="4:9" s="1" customFormat="1" x14ac:dyDescent="0.2">
      <c r="D232" s="9"/>
      <c r="E232" s="9"/>
      <c r="G232" s="9"/>
      <c r="I232" s="9"/>
    </row>
    <row r="233" spans="4:9" s="1" customFormat="1" x14ac:dyDescent="0.2">
      <c r="D233" s="9"/>
      <c r="E233" s="9"/>
      <c r="G233" s="9"/>
      <c r="I233" s="9"/>
    </row>
    <row r="234" spans="4:9" s="1" customFormat="1" x14ac:dyDescent="0.2">
      <c r="D234" s="9"/>
      <c r="E234" s="9"/>
      <c r="G234" s="9"/>
      <c r="I234" s="9"/>
    </row>
    <row r="235" spans="4:9" s="1" customFormat="1" x14ac:dyDescent="0.2">
      <c r="D235" s="9"/>
      <c r="E235" s="9"/>
      <c r="G235" s="9"/>
      <c r="I235" s="9"/>
    </row>
    <row r="236" spans="4:9" s="1" customFormat="1" x14ac:dyDescent="0.2">
      <c r="D236" s="9"/>
      <c r="E236" s="9"/>
      <c r="G236" s="9"/>
      <c r="I236" s="9"/>
    </row>
    <row r="237" spans="4:9" s="1" customFormat="1" x14ac:dyDescent="0.2">
      <c r="D237" s="9"/>
      <c r="E237" s="9"/>
      <c r="G237" s="9"/>
      <c r="I237" s="9"/>
    </row>
    <row r="238" spans="4:9" s="1" customFormat="1" x14ac:dyDescent="0.2">
      <c r="D238" s="9"/>
      <c r="E238" s="9"/>
      <c r="G238" s="9"/>
      <c r="I238" s="9"/>
    </row>
    <row r="239" spans="4:9" s="1" customFormat="1" x14ac:dyDescent="0.2">
      <c r="D239" s="9"/>
      <c r="E239" s="9"/>
      <c r="G239" s="9"/>
      <c r="I239" s="9"/>
    </row>
    <row r="240" spans="4:9" s="1" customFormat="1" x14ac:dyDescent="0.2">
      <c r="D240" s="9"/>
      <c r="E240" s="9"/>
      <c r="G240" s="9"/>
      <c r="I240" s="9"/>
    </row>
    <row r="241" spans="1:9" s="1" customFormat="1" x14ac:dyDescent="0.2">
      <c r="D241" s="9"/>
      <c r="E241" s="9"/>
      <c r="G241" s="9"/>
      <c r="I241" s="9"/>
    </row>
    <row r="242" spans="1:9" s="1" customFormat="1" x14ac:dyDescent="0.2">
      <c r="D242" s="9"/>
      <c r="E242" s="9"/>
      <c r="G242" s="9"/>
      <c r="I242" s="9"/>
    </row>
    <row r="243" spans="1:9" s="1" customFormat="1" x14ac:dyDescent="0.2">
      <c r="D243" s="9"/>
      <c r="E243" s="9"/>
      <c r="G243" s="9"/>
      <c r="I243" s="9"/>
    </row>
    <row r="244" spans="1:9" s="1" customFormat="1" x14ac:dyDescent="0.2">
      <c r="D244" s="9"/>
      <c r="E244" s="9"/>
      <c r="G244" s="9"/>
      <c r="I244" s="9"/>
    </row>
    <row r="245" spans="1:9" s="1" customFormat="1" x14ac:dyDescent="0.2">
      <c r="D245" s="9"/>
      <c r="E245" s="9"/>
      <c r="G245" s="9"/>
      <c r="I245" s="9"/>
    </row>
    <row r="246" spans="1:9" s="1" customFormat="1" x14ac:dyDescent="0.2">
      <c r="D246" s="9"/>
      <c r="E246" s="9"/>
      <c r="G246" s="9"/>
      <c r="I246" s="9"/>
    </row>
    <row r="247" spans="1:9" s="1" customFormat="1" x14ac:dyDescent="0.2">
      <c r="D247" s="9"/>
      <c r="E247" s="9"/>
      <c r="G247" s="9"/>
      <c r="I247" s="9"/>
    </row>
    <row r="248" spans="1:9" s="1" customFormat="1" x14ac:dyDescent="0.2">
      <c r="D248" s="9"/>
      <c r="E248" s="9"/>
      <c r="G248" s="9"/>
      <c r="I248" s="9"/>
    </row>
    <row r="249" spans="1:9" s="1" customFormat="1" x14ac:dyDescent="0.2">
      <c r="D249" s="9"/>
      <c r="E249" s="9"/>
      <c r="G249" s="9"/>
      <c r="I249" s="9"/>
    </row>
    <row r="250" spans="1:9" s="1" customFormat="1" x14ac:dyDescent="0.2">
      <c r="D250" s="9"/>
      <c r="E250" s="9"/>
      <c r="G250" s="9"/>
      <c r="I250" s="9"/>
    </row>
    <row r="251" spans="1:9" s="1" customFormat="1" x14ac:dyDescent="0.2">
      <c r="D251" s="9"/>
      <c r="E251" s="9"/>
      <c r="G251" s="9"/>
      <c r="I251" s="9"/>
    </row>
    <row r="252" spans="1:9" s="1" customFormat="1" x14ac:dyDescent="0.2">
      <c r="D252" s="9"/>
      <c r="E252" s="9"/>
      <c r="G252" s="9"/>
      <c r="I252" s="9"/>
    </row>
    <row r="253" spans="1:9" s="1" customFormat="1" x14ac:dyDescent="0.2">
      <c r="D253" s="9"/>
      <c r="E253" s="9"/>
      <c r="G253" s="9"/>
      <c r="I253" s="9"/>
    </row>
    <row r="254" spans="1:9" x14ac:dyDescent="0.2">
      <c r="A254" s="1"/>
      <c r="B254" s="1"/>
      <c r="C254" s="1"/>
      <c r="D254" s="9"/>
      <c r="E254" s="9"/>
      <c r="F254" s="1"/>
      <c r="G254" s="9"/>
      <c r="H254" s="1"/>
      <c r="I254" s="9"/>
    </row>
    <row r="255" spans="1:9" x14ac:dyDescent="0.2">
      <c r="A255" s="1"/>
      <c r="B255" s="1"/>
      <c r="C255" s="1"/>
      <c r="D255" s="9"/>
      <c r="E255" s="9"/>
      <c r="F255" s="1"/>
      <c r="G255" s="9"/>
      <c r="H255" s="1"/>
      <c r="I255" s="9"/>
    </row>
    <row r="256" spans="1:9" x14ac:dyDescent="0.2">
      <c r="A256" s="1"/>
      <c r="B256" s="1"/>
      <c r="C256" s="1"/>
      <c r="D256" s="9"/>
      <c r="E256" s="9"/>
      <c r="F256" s="1"/>
      <c r="G256" s="9"/>
      <c r="H256" s="1"/>
      <c r="I256" s="9"/>
    </row>
    <row r="257" spans="1:9" x14ac:dyDescent="0.2">
      <c r="A257" s="1"/>
      <c r="B257" s="1"/>
      <c r="C257" s="1"/>
      <c r="D257" s="9"/>
      <c r="E257" s="9"/>
      <c r="F257" s="1"/>
      <c r="G257" s="9"/>
      <c r="H257" s="1"/>
      <c r="I257" s="9"/>
    </row>
    <row r="258" spans="1:9" x14ac:dyDescent="0.2">
      <c r="A258" s="1"/>
      <c r="B258" s="1"/>
      <c r="C258" s="1"/>
      <c r="D258" s="9"/>
      <c r="E258" s="9"/>
      <c r="F258" s="1"/>
      <c r="G258" s="9"/>
      <c r="H258" s="1"/>
      <c r="I258" s="9"/>
    </row>
    <row r="259" spans="1:9" x14ac:dyDescent="0.2">
      <c r="A259" s="1"/>
      <c r="B259" s="1"/>
      <c r="C259" s="1"/>
      <c r="D259" s="9"/>
      <c r="E259" s="9"/>
      <c r="F259" s="1"/>
      <c r="G259" s="9"/>
      <c r="H259" s="1"/>
      <c r="I259" s="9"/>
    </row>
    <row r="260" spans="1:9" x14ac:dyDescent="0.2">
      <c r="A260" s="1"/>
      <c r="B260" s="1"/>
      <c r="C260" s="1"/>
      <c r="D260" s="9"/>
      <c r="E260" s="9"/>
      <c r="F260" s="1"/>
      <c r="G260" s="9"/>
      <c r="H260" s="1"/>
      <c r="I260" s="9"/>
    </row>
    <row r="261" spans="1:9" x14ac:dyDescent="0.2">
      <c r="A261" s="1"/>
      <c r="B261" s="1"/>
      <c r="C261" s="1"/>
      <c r="D261" s="9"/>
      <c r="E261" s="9"/>
      <c r="F261" s="1"/>
      <c r="G261" s="9"/>
      <c r="H261" s="1"/>
      <c r="I261" s="9"/>
    </row>
    <row r="262" spans="1:9" x14ac:dyDescent="0.2">
      <c r="A262" s="1"/>
      <c r="B262" s="1"/>
      <c r="C262" s="1"/>
      <c r="D262" s="9"/>
      <c r="E262" s="9"/>
      <c r="F262" s="1"/>
      <c r="G262" s="9"/>
      <c r="H262" s="1"/>
      <c r="I262" s="9"/>
    </row>
    <row r="263" spans="1:9" x14ac:dyDescent="0.2">
      <c r="A263" s="1"/>
      <c r="B263" s="1"/>
      <c r="C263" s="1"/>
      <c r="D263" s="9"/>
      <c r="E263" s="9"/>
      <c r="F263" s="1"/>
      <c r="G263" s="9"/>
      <c r="H263" s="1"/>
      <c r="I263" s="9"/>
    </row>
    <row r="264" spans="1:9" x14ac:dyDescent="0.2">
      <c r="A264" s="1"/>
      <c r="B264" s="1"/>
      <c r="C264" s="1"/>
      <c r="D264" s="9"/>
      <c r="E264" s="9"/>
      <c r="F264" s="1"/>
      <c r="G264" s="9"/>
      <c r="H264" s="1"/>
      <c r="I264" s="9"/>
    </row>
    <row r="265" spans="1:9" x14ac:dyDescent="0.2">
      <c r="A265" s="1"/>
      <c r="B265" s="1"/>
      <c r="C265" s="1"/>
      <c r="D265" s="9"/>
      <c r="E265" s="9"/>
      <c r="F265" s="1"/>
      <c r="G265" s="9"/>
      <c r="H265" s="1"/>
      <c r="I265" s="9"/>
    </row>
    <row r="266" spans="1:9" x14ac:dyDescent="0.2">
      <c r="A266" s="1"/>
      <c r="B266" s="1"/>
      <c r="C266" s="1"/>
      <c r="D266" s="9"/>
      <c r="E266" s="9"/>
      <c r="F266" s="1"/>
      <c r="G266" s="9"/>
      <c r="H266" s="1"/>
      <c r="I266" s="9"/>
    </row>
    <row r="267" spans="1:9" x14ac:dyDescent="0.2">
      <c r="A267" s="1"/>
      <c r="B267" s="1"/>
      <c r="C267" s="1"/>
      <c r="D267" s="9"/>
      <c r="E267" s="9"/>
      <c r="F267" s="1"/>
      <c r="G267" s="9"/>
      <c r="H267" s="1"/>
      <c r="I267" s="9"/>
    </row>
    <row r="268" spans="1:9" x14ac:dyDescent="0.2">
      <c r="A268" s="1"/>
      <c r="B268" s="1"/>
      <c r="C268" s="1"/>
      <c r="D268" s="9"/>
      <c r="E268" s="9"/>
      <c r="F268" s="1"/>
      <c r="G268" s="9"/>
      <c r="H268" s="1"/>
      <c r="I268" s="9"/>
    </row>
    <row r="269" spans="1:9" x14ac:dyDescent="0.2">
      <c r="A269" s="1"/>
      <c r="B269" s="1"/>
      <c r="C269" s="1"/>
      <c r="D269" s="9"/>
      <c r="E269" s="9"/>
      <c r="F269" s="1"/>
      <c r="G269" s="9"/>
      <c r="H269" s="1"/>
      <c r="I269" s="9"/>
    </row>
    <row r="270" spans="1:9" x14ac:dyDescent="0.2">
      <c r="A270" s="1"/>
      <c r="B270" s="1"/>
      <c r="C270" s="1"/>
      <c r="D270" s="9"/>
      <c r="E270" s="9"/>
      <c r="F270" s="1"/>
      <c r="G270" s="9"/>
      <c r="H270" s="1"/>
      <c r="I270" s="9"/>
    </row>
    <row r="271" spans="1:9" x14ac:dyDescent="0.2">
      <c r="A271" s="1"/>
      <c r="B271" s="1"/>
      <c r="C271" s="1"/>
      <c r="D271" s="9"/>
      <c r="E271" s="9"/>
      <c r="F271" s="1"/>
      <c r="G271" s="9"/>
      <c r="H271" s="1"/>
      <c r="I271" s="9"/>
    </row>
    <row r="272" spans="1:9" x14ac:dyDescent="0.2">
      <c r="A272" s="1"/>
      <c r="B272" s="1"/>
      <c r="C272" s="1"/>
      <c r="D272" s="9"/>
      <c r="E272" s="9"/>
      <c r="F272" s="1"/>
      <c r="G272" s="9"/>
      <c r="H272" s="1"/>
      <c r="I272" s="9"/>
    </row>
    <row r="273" spans="1:9" x14ac:dyDescent="0.2">
      <c r="A273" s="1"/>
      <c r="B273" s="1"/>
      <c r="C273" s="1"/>
      <c r="D273" s="9"/>
      <c r="E273" s="9"/>
      <c r="F273" s="1"/>
      <c r="G273" s="9"/>
      <c r="H273" s="1"/>
      <c r="I273" s="9"/>
    </row>
    <row r="274" spans="1:9" x14ac:dyDescent="0.2">
      <c r="A274" s="1"/>
      <c r="B274" s="1"/>
      <c r="C274" s="1"/>
      <c r="D274" s="9"/>
      <c r="E274" s="9"/>
      <c r="F274" s="1"/>
      <c r="G274" s="9"/>
      <c r="H274" s="1"/>
      <c r="I274" s="9"/>
    </row>
    <row r="275" spans="1:9" x14ac:dyDescent="0.2">
      <c r="A275" s="1"/>
      <c r="B275" s="1"/>
      <c r="C275" s="1"/>
      <c r="D275" s="9"/>
      <c r="E275" s="9"/>
      <c r="F275" s="1"/>
      <c r="G275" s="9"/>
      <c r="H275" s="1"/>
      <c r="I275" s="9"/>
    </row>
    <row r="276" spans="1:9" x14ac:dyDescent="0.2">
      <c r="A276" s="1"/>
      <c r="B276" s="1"/>
      <c r="C276" s="1"/>
      <c r="D276" s="9"/>
      <c r="E276" s="9"/>
      <c r="F276" s="1"/>
      <c r="G276" s="9"/>
      <c r="H276" s="1"/>
      <c r="I276" s="9"/>
    </row>
    <row r="277" spans="1:9" x14ac:dyDescent="0.2">
      <c r="A277" s="1"/>
      <c r="B277" s="1"/>
      <c r="C277" s="1"/>
      <c r="D277" s="9"/>
      <c r="E277" s="9"/>
      <c r="F277" s="1"/>
      <c r="G277" s="9"/>
      <c r="H277" s="1"/>
      <c r="I277" s="9"/>
    </row>
    <row r="278" spans="1:9" x14ac:dyDescent="0.2">
      <c r="A278" s="1"/>
      <c r="B278" s="1"/>
      <c r="C278" s="1"/>
      <c r="D278" s="9"/>
      <c r="E278" s="9"/>
      <c r="F278" s="1"/>
      <c r="G278" s="9"/>
      <c r="H278" s="1"/>
      <c r="I278" s="9"/>
    </row>
    <row r="279" spans="1:9" x14ac:dyDescent="0.2">
      <c r="A279" s="1"/>
      <c r="B279" s="1"/>
      <c r="C279" s="1"/>
      <c r="D279" s="9"/>
      <c r="E279" s="9"/>
      <c r="F279" s="1"/>
      <c r="G279" s="9"/>
      <c r="H279" s="1"/>
      <c r="I279" s="9"/>
    </row>
    <row r="280" spans="1:9" x14ac:dyDescent="0.2">
      <c r="A280" s="1"/>
      <c r="B280" s="1"/>
      <c r="C280" s="1"/>
      <c r="D280" s="9"/>
      <c r="E280" s="9"/>
      <c r="F280" s="1"/>
      <c r="G280" s="9"/>
      <c r="H280" s="1"/>
      <c r="I280" s="9"/>
    </row>
    <row r="281" spans="1:9" x14ac:dyDescent="0.2">
      <c r="A281" s="1"/>
      <c r="B281" s="1"/>
      <c r="C281" s="1"/>
      <c r="D281" s="9"/>
      <c r="E281" s="9"/>
      <c r="F281" s="1"/>
      <c r="G281" s="9"/>
      <c r="H281" s="1"/>
      <c r="I281" s="9"/>
    </row>
    <row r="282" spans="1:9" x14ac:dyDescent="0.2">
      <c r="A282" s="1"/>
      <c r="B282" s="1"/>
      <c r="C282" s="1"/>
      <c r="D282" s="9"/>
      <c r="E282" s="9"/>
      <c r="F282" s="1"/>
      <c r="G282" s="9"/>
      <c r="H282" s="1"/>
      <c r="I282" s="9"/>
    </row>
    <row r="283" spans="1:9" x14ac:dyDescent="0.2">
      <c r="A283" s="1"/>
      <c r="B283" s="1"/>
      <c r="C283" s="1"/>
      <c r="D283" s="9"/>
      <c r="E283" s="9"/>
      <c r="F283" s="1"/>
      <c r="G283" s="9"/>
      <c r="H283" s="1"/>
      <c r="I283" s="9"/>
    </row>
    <row r="284" spans="1:9" x14ac:dyDescent="0.2">
      <c r="A284" s="1"/>
      <c r="B284" s="1"/>
      <c r="C284" s="1"/>
      <c r="D284" s="9"/>
      <c r="E284" s="9"/>
      <c r="F284" s="1"/>
      <c r="G284" s="9"/>
      <c r="H284" s="1"/>
      <c r="I284" s="9"/>
    </row>
    <row r="285" spans="1:9" x14ac:dyDescent="0.2">
      <c r="A285" s="1"/>
      <c r="B285" s="1"/>
      <c r="C285" s="1"/>
      <c r="D285" s="9"/>
      <c r="E285" s="9"/>
      <c r="F285" s="1"/>
      <c r="G285" s="9"/>
      <c r="H285" s="1"/>
      <c r="I285" s="9"/>
    </row>
    <row r="286" spans="1:9" x14ac:dyDescent="0.2">
      <c r="A286" s="1"/>
      <c r="B286" s="1"/>
      <c r="C286" s="1"/>
      <c r="D286" s="9"/>
      <c r="E286" s="9"/>
      <c r="F286" s="1"/>
      <c r="G286" s="9"/>
      <c r="H286" s="1"/>
      <c r="I286" s="9"/>
    </row>
    <row r="287" spans="1:9" x14ac:dyDescent="0.2">
      <c r="A287" s="1"/>
      <c r="B287" s="1"/>
      <c r="C287" s="1"/>
      <c r="D287" s="9"/>
      <c r="E287" s="9"/>
      <c r="F287" s="1"/>
      <c r="G287" s="9"/>
      <c r="H287" s="1"/>
      <c r="I287" s="9"/>
    </row>
    <row r="288" spans="1:9" x14ac:dyDescent="0.2">
      <c r="A288" s="1"/>
      <c r="B288" s="1"/>
      <c r="C288" s="1"/>
      <c r="D288" s="9"/>
      <c r="E288" s="9"/>
      <c r="F288" s="1"/>
      <c r="G288" s="9"/>
      <c r="H288" s="1"/>
      <c r="I288" s="9"/>
    </row>
    <row r="289" spans="1:9" x14ac:dyDescent="0.2">
      <c r="A289" s="1"/>
      <c r="B289" s="1"/>
      <c r="C289" s="1"/>
      <c r="D289" s="9"/>
      <c r="E289" s="9"/>
      <c r="F289" s="1"/>
      <c r="G289" s="9"/>
      <c r="H289" s="1"/>
      <c r="I289" s="9"/>
    </row>
    <row r="290" spans="1:9" x14ac:dyDescent="0.2">
      <c r="A290" s="1"/>
      <c r="B290" s="1"/>
      <c r="C290" s="1"/>
      <c r="D290" s="9"/>
      <c r="E290" s="9"/>
      <c r="F290" s="1"/>
      <c r="G290" s="9"/>
      <c r="H290" s="1"/>
      <c r="I290" s="9"/>
    </row>
    <row r="291" spans="1:9" x14ac:dyDescent="0.2">
      <c r="A291" s="1"/>
      <c r="B291" s="1"/>
      <c r="C291" s="1"/>
      <c r="D291" s="9"/>
      <c r="E291" s="9"/>
      <c r="F291" s="1"/>
      <c r="G291" s="9"/>
      <c r="H291" s="1"/>
      <c r="I291" s="9"/>
    </row>
    <row r="292" spans="1:9" x14ac:dyDescent="0.2">
      <c r="A292" s="1"/>
      <c r="B292" s="1"/>
      <c r="C292" s="1"/>
      <c r="D292" s="9"/>
      <c r="E292" s="9"/>
      <c r="F292" s="1"/>
      <c r="G292" s="9"/>
      <c r="H292" s="1"/>
      <c r="I292" s="9"/>
    </row>
    <row r="293" spans="1:9" x14ac:dyDescent="0.2">
      <c r="A293" s="1"/>
      <c r="B293" s="1"/>
      <c r="C293" s="1"/>
      <c r="D293" s="9"/>
      <c r="E293" s="9"/>
      <c r="F293" s="1"/>
      <c r="G293" s="9"/>
      <c r="H293" s="1"/>
      <c r="I293" s="9"/>
    </row>
    <row r="294" spans="1:9" x14ac:dyDescent="0.2">
      <c r="A294" s="1"/>
      <c r="B294" s="1"/>
      <c r="C294" s="1"/>
      <c r="D294" s="9"/>
      <c r="E294" s="9"/>
      <c r="F294" s="1"/>
      <c r="G294" s="9"/>
      <c r="H294" s="1"/>
      <c r="I294" s="9"/>
    </row>
    <row r="295" spans="1:9" x14ac:dyDescent="0.2">
      <c r="A295" s="1"/>
      <c r="B295" s="1"/>
      <c r="C295" s="1"/>
      <c r="D295" s="9"/>
      <c r="E295" s="9"/>
      <c r="F295" s="1"/>
      <c r="G295" s="9"/>
      <c r="H295" s="1"/>
      <c r="I295" s="9"/>
    </row>
    <row r="296" spans="1:9" x14ac:dyDescent="0.2">
      <c r="A296" s="1"/>
      <c r="B296" s="1"/>
      <c r="C296" s="1"/>
      <c r="D296" s="9"/>
      <c r="E296" s="9"/>
      <c r="F296" s="1"/>
      <c r="G296" s="9"/>
      <c r="H296" s="1"/>
      <c r="I296" s="9"/>
    </row>
    <row r="297" spans="1:9" x14ac:dyDescent="0.2">
      <c r="A297" s="1"/>
      <c r="B297" s="1"/>
      <c r="C297" s="1"/>
      <c r="D297" s="9"/>
      <c r="E297" s="9"/>
      <c r="F297" s="1"/>
      <c r="G297" s="9"/>
      <c r="H297" s="1"/>
      <c r="I297" s="9"/>
    </row>
    <row r="298" spans="1:9" x14ac:dyDescent="0.2">
      <c r="A298" s="1"/>
      <c r="B298" s="1"/>
      <c r="C298" s="1"/>
      <c r="D298" s="9"/>
      <c r="E298" s="9"/>
      <c r="F298" s="1"/>
      <c r="G298" s="9"/>
      <c r="H298" s="1"/>
      <c r="I298" s="9"/>
    </row>
    <row r="299" spans="1:9" x14ac:dyDescent="0.2">
      <c r="A299" s="1"/>
      <c r="B299" s="1"/>
      <c r="C299" s="1"/>
      <c r="D299" s="9"/>
      <c r="E299" s="9"/>
      <c r="F299" s="1"/>
      <c r="G299" s="9"/>
      <c r="H299" s="1"/>
      <c r="I299" s="9"/>
    </row>
    <row r="300" spans="1:9" x14ac:dyDescent="0.2">
      <c r="A300" s="1"/>
      <c r="B300" s="1"/>
      <c r="C300" s="1"/>
      <c r="D300" s="9"/>
      <c r="E300" s="9"/>
      <c r="F300" s="1"/>
      <c r="G300" s="9"/>
      <c r="H300" s="1"/>
      <c r="I300" s="9"/>
    </row>
    <row r="301" spans="1:9" x14ac:dyDescent="0.2">
      <c r="A301" s="1"/>
      <c r="B301" s="1"/>
      <c r="C301" s="1"/>
      <c r="D301" s="9"/>
      <c r="E301" s="9"/>
      <c r="F301" s="1"/>
      <c r="G301" s="9"/>
      <c r="H301" s="1"/>
      <c r="I301" s="9"/>
    </row>
    <row r="302" spans="1:9" x14ac:dyDescent="0.2">
      <c r="A302" s="1"/>
      <c r="B302" s="1"/>
      <c r="C302" s="1"/>
      <c r="D302" s="9"/>
      <c r="E302" s="9"/>
      <c r="F302" s="1"/>
      <c r="G302" s="9"/>
      <c r="H302" s="1"/>
      <c r="I302" s="9"/>
    </row>
    <row r="303" spans="1:9" x14ac:dyDescent="0.2">
      <c r="A303" s="1"/>
      <c r="B303" s="1"/>
      <c r="C303" s="1"/>
      <c r="D303" s="9"/>
      <c r="E303" s="9"/>
      <c r="F303" s="1"/>
      <c r="G303" s="9"/>
      <c r="H303" s="1"/>
      <c r="I303" s="9"/>
    </row>
    <row r="304" spans="1:9" x14ac:dyDescent="0.2">
      <c r="A304" s="1"/>
      <c r="B304" s="1"/>
      <c r="C304" s="1"/>
      <c r="D304" s="9"/>
      <c r="E304" s="9"/>
      <c r="F304" s="1"/>
      <c r="G304" s="9"/>
      <c r="H304" s="1"/>
      <c r="I304" s="9"/>
    </row>
    <row r="305" spans="1:9" x14ac:dyDescent="0.2">
      <c r="A305" s="1"/>
      <c r="B305" s="1"/>
      <c r="C305" s="1"/>
      <c r="D305" s="9"/>
      <c r="E305" s="9"/>
      <c r="F305" s="1"/>
      <c r="G305" s="9"/>
      <c r="H305" s="1"/>
      <c r="I305" s="9"/>
    </row>
    <row r="306" spans="1:9" x14ac:dyDescent="0.2">
      <c r="A306" s="1"/>
      <c r="B306" s="1"/>
      <c r="C306" s="1"/>
      <c r="D306" s="9"/>
      <c r="E306" s="9"/>
      <c r="F306" s="1"/>
      <c r="G306" s="9"/>
      <c r="H306" s="1"/>
      <c r="I306" s="9"/>
    </row>
    <row r="307" spans="1:9" x14ac:dyDescent="0.2">
      <c r="A307" s="1"/>
      <c r="B307" s="1"/>
      <c r="C307" s="1"/>
      <c r="D307" s="9"/>
      <c r="E307" s="9"/>
      <c r="F307" s="1"/>
      <c r="G307" s="9"/>
      <c r="H307" s="1"/>
      <c r="I307" s="9"/>
    </row>
    <row r="308" spans="1:9" x14ac:dyDescent="0.2">
      <c r="A308" s="1"/>
      <c r="B308" s="1"/>
      <c r="C308" s="1"/>
      <c r="D308" s="9"/>
      <c r="E308" s="9"/>
      <c r="F308" s="1"/>
      <c r="G308" s="9"/>
      <c r="H308" s="1"/>
      <c r="I308" s="9"/>
    </row>
    <row r="309" spans="1:9" x14ac:dyDescent="0.2">
      <c r="A309" s="1"/>
      <c r="B309" s="1"/>
      <c r="C309" s="1"/>
      <c r="D309" s="9"/>
      <c r="E309" s="9"/>
      <c r="F309" s="1"/>
      <c r="G309" s="9"/>
      <c r="H309" s="1"/>
      <c r="I309" s="9"/>
    </row>
    <row r="310" spans="1:9" x14ac:dyDescent="0.2">
      <c r="A310" s="1"/>
      <c r="B310" s="1"/>
      <c r="C310" s="1"/>
      <c r="D310" s="9"/>
      <c r="E310" s="9"/>
      <c r="F310" s="1"/>
      <c r="G310" s="9"/>
      <c r="H310" s="1"/>
      <c r="I310" s="9"/>
    </row>
    <row r="311" spans="1:9" x14ac:dyDescent="0.2">
      <c r="A311" s="1"/>
      <c r="B311" s="1"/>
      <c r="C311" s="1"/>
      <c r="D311" s="9"/>
      <c r="E311" s="9"/>
      <c r="F311" s="1"/>
      <c r="G311" s="9"/>
      <c r="H311" s="1"/>
      <c r="I311" s="9"/>
    </row>
    <row r="312" spans="1:9" x14ac:dyDescent="0.2">
      <c r="A312" s="1"/>
      <c r="B312" s="1"/>
      <c r="C312" s="1"/>
      <c r="D312" s="9"/>
      <c r="E312" s="9"/>
      <c r="F312" s="1"/>
      <c r="G312" s="9"/>
      <c r="H312" s="1"/>
      <c r="I312" s="9"/>
    </row>
    <row r="313" spans="1:9" x14ac:dyDescent="0.2">
      <c r="A313" s="1"/>
      <c r="B313" s="1"/>
      <c r="C313" s="1"/>
      <c r="D313" s="9"/>
      <c r="E313" s="9"/>
      <c r="F313" s="1"/>
      <c r="G313" s="9"/>
      <c r="H313" s="1"/>
      <c r="I313" s="9"/>
    </row>
    <row r="314" spans="1:9" x14ac:dyDescent="0.2">
      <c r="A314" s="1"/>
      <c r="B314" s="1"/>
      <c r="C314" s="1"/>
      <c r="D314" s="9"/>
      <c r="E314" s="9"/>
      <c r="F314" s="1"/>
      <c r="G314" s="9"/>
      <c r="H314" s="1"/>
      <c r="I314" s="9"/>
    </row>
    <row r="315" spans="1:9" x14ac:dyDescent="0.2">
      <c r="A315" s="1"/>
      <c r="B315" s="1"/>
      <c r="C315" s="1"/>
      <c r="D315" s="9"/>
      <c r="E315" s="9"/>
      <c r="F315" s="1"/>
      <c r="G315" s="9"/>
      <c r="H315" s="1"/>
      <c r="I315" s="9"/>
    </row>
    <row r="316" spans="1:9" x14ac:dyDescent="0.2">
      <c r="A316" s="1"/>
      <c r="B316" s="1"/>
      <c r="C316" s="1"/>
      <c r="D316" s="9"/>
      <c r="E316" s="9"/>
      <c r="F316" s="1"/>
      <c r="G316" s="9"/>
      <c r="H316" s="1"/>
      <c r="I316" s="9"/>
    </row>
    <row r="317" spans="1:9" x14ac:dyDescent="0.2">
      <c r="A317" s="1"/>
      <c r="B317" s="1"/>
      <c r="C317" s="1"/>
      <c r="D317" s="9"/>
      <c r="E317" s="9"/>
      <c r="F317" s="1"/>
      <c r="G317" s="9"/>
      <c r="H317" s="1"/>
      <c r="I317" s="9"/>
    </row>
    <row r="318" spans="1:9" x14ac:dyDescent="0.2">
      <c r="A318" s="1"/>
      <c r="B318" s="1"/>
      <c r="C318" s="1"/>
      <c r="D318" s="9"/>
      <c r="E318" s="9"/>
      <c r="F318" s="1"/>
      <c r="G318" s="9"/>
      <c r="H318" s="1"/>
      <c r="I318" s="9"/>
    </row>
    <row r="319" spans="1:9" x14ac:dyDescent="0.2">
      <c r="A319" s="1"/>
      <c r="B319" s="1"/>
      <c r="C319" s="1"/>
      <c r="D319" s="9"/>
      <c r="E319" s="9"/>
      <c r="F319" s="1"/>
      <c r="G319" s="9"/>
      <c r="H319" s="1"/>
      <c r="I319" s="9"/>
    </row>
    <row r="320" spans="1:9" x14ac:dyDescent="0.2">
      <c r="A320" s="1"/>
      <c r="B320" s="1"/>
      <c r="C320" s="1"/>
      <c r="D320" s="9"/>
      <c r="E320" s="9"/>
      <c r="F320" s="1"/>
      <c r="G320" s="9"/>
      <c r="H320" s="1"/>
      <c r="I320" s="9"/>
    </row>
    <row r="321" spans="1:9" x14ac:dyDescent="0.2">
      <c r="A321" s="1"/>
      <c r="B321" s="1"/>
      <c r="C321" s="1"/>
      <c r="D321" s="9"/>
      <c r="E321" s="9"/>
      <c r="F321" s="1"/>
      <c r="G321" s="9"/>
      <c r="H321" s="1"/>
      <c r="I321" s="9"/>
    </row>
    <row r="322" spans="1:9" x14ac:dyDescent="0.2">
      <c r="A322" s="1"/>
      <c r="B322" s="1"/>
      <c r="C322" s="1"/>
      <c r="D322" s="9"/>
      <c r="E322" s="9"/>
      <c r="F322" s="1"/>
      <c r="G322" s="9"/>
      <c r="H322" s="1"/>
      <c r="I322" s="9"/>
    </row>
    <row r="323" spans="1:9" x14ac:dyDescent="0.2">
      <c r="A323" s="1"/>
      <c r="B323" s="1"/>
      <c r="C323" s="1"/>
      <c r="D323" s="9"/>
      <c r="E323" s="9"/>
      <c r="F323" s="1"/>
      <c r="G323" s="9"/>
      <c r="H323" s="1"/>
      <c r="I323" s="9"/>
    </row>
    <row r="324" spans="1:9" x14ac:dyDescent="0.2">
      <c r="A324" s="1"/>
      <c r="B324" s="1"/>
      <c r="C324" s="1"/>
      <c r="D324" s="9"/>
      <c r="E324" s="9"/>
      <c r="F324" s="1"/>
      <c r="G324" s="9"/>
      <c r="H324" s="1"/>
      <c r="I324" s="9"/>
    </row>
    <row r="325" spans="1:9" x14ac:dyDescent="0.2">
      <c r="A325" s="1"/>
      <c r="B325" s="1"/>
      <c r="C325" s="1"/>
      <c r="D325" s="9"/>
      <c r="E325" s="9"/>
      <c r="F325" s="1"/>
      <c r="G325" s="9"/>
      <c r="H325" s="1"/>
      <c r="I325" s="9"/>
    </row>
    <row r="326" spans="1:9" x14ac:dyDescent="0.2">
      <c r="A326" s="1"/>
      <c r="B326" s="1"/>
      <c r="C326" s="1"/>
      <c r="D326" s="9"/>
      <c r="E326" s="9"/>
      <c r="F326" s="1"/>
      <c r="G326" s="9"/>
      <c r="H326" s="1"/>
      <c r="I326" s="9"/>
    </row>
    <row r="327" spans="1:9" x14ac:dyDescent="0.2">
      <c r="A327" s="1"/>
      <c r="B327" s="1"/>
      <c r="C327" s="1"/>
      <c r="D327" s="9"/>
      <c r="E327" s="9"/>
      <c r="F327" s="1"/>
      <c r="G327" s="9"/>
      <c r="H327" s="1"/>
      <c r="I327" s="9"/>
    </row>
    <row r="328" spans="1:9" x14ac:dyDescent="0.2">
      <c r="A328" s="1"/>
      <c r="B328" s="1"/>
      <c r="C328" s="1"/>
      <c r="D328" s="9"/>
      <c r="E328" s="9"/>
      <c r="F328" s="1"/>
      <c r="G328" s="9"/>
      <c r="H328" s="1"/>
      <c r="I328" s="9"/>
    </row>
    <row r="329" spans="1:9" x14ac:dyDescent="0.2">
      <c r="A329" s="1"/>
      <c r="B329" s="1"/>
      <c r="C329" s="1"/>
      <c r="D329" s="9"/>
      <c r="E329" s="9"/>
      <c r="F329" s="1"/>
      <c r="G329" s="9"/>
      <c r="H329" s="1"/>
      <c r="I329" s="9"/>
    </row>
    <row r="330" spans="1:9" x14ac:dyDescent="0.2">
      <c r="A330" s="1"/>
      <c r="B330" s="1"/>
      <c r="C330" s="1"/>
      <c r="D330" s="9"/>
      <c r="E330" s="9"/>
      <c r="F330" s="1"/>
      <c r="G330" s="9"/>
      <c r="H330" s="1"/>
      <c r="I330" s="9"/>
    </row>
    <row r="331" spans="1:9" x14ac:dyDescent="0.2">
      <c r="A331" s="1"/>
      <c r="B331" s="1"/>
      <c r="C331" s="1"/>
      <c r="D331" s="9"/>
      <c r="E331" s="9"/>
      <c r="F331" s="1"/>
      <c r="G331" s="9"/>
      <c r="H331" s="1"/>
      <c r="I331" s="9"/>
    </row>
    <row r="332" spans="1:9" x14ac:dyDescent="0.2">
      <c r="A332" s="1"/>
      <c r="B332" s="1"/>
      <c r="C332" s="1"/>
      <c r="D332" s="9"/>
      <c r="E332" s="9"/>
      <c r="F332" s="1"/>
      <c r="G332" s="9"/>
      <c r="H332" s="1"/>
      <c r="I332" s="9"/>
    </row>
    <row r="333" spans="1:9" x14ac:dyDescent="0.2">
      <c r="A333" s="1"/>
      <c r="B333" s="1"/>
      <c r="C333" s="1"/>
      <c r="D333" s="9"/>
      <c r="E333" s="9"/>
      <c r="F333" s="1"/>
      <c r="G333" s="9"/>
      <c r="H333" s="1"/>
      <c r="I333" s="9"/>
    </row>
    <row r="334" spans="1:9" x14ac:dyDescent="0.2">
      <c r="A334" s="1"/>
      <c r="B334" s="1"/>
      <c r="C334" s="1"/>
      <c r="D334" s="9"/>
      <c r="E334" s="9"/>
      <c r="F334" s="1"/>
      <c r="G334" s="9"/>
      <c r="H334" s="1"/>
      <c r="I334" s="9"/>
    </row>
    <row r="335" spans="1:9" x14ac:dyDescent="0.2">
      <c r="A335" s="1"/>
      <c r="B335" s="1"/>
      <c r="C335" s="1"/>
      <c r="D335" s="9"/>
      <c r="E335" s="9"/>
      <c r="F335" s="1"/>
      <c r="G335" s="9"/>
      <c r="H335" s="1"/>
      <c r="I335" s="9"/>
    </row>
    <row r="336" spans="1:9" x14ac:dyDescent="0.2">
      <c r="A336" s="1"/>
      <c r="B336" s="1"/>
      <c r="C336" s="1"/>
      <c r="D336" s="9"/>
      <c r="E336" s="9"/>
      <c r="F336" s="1"/>
      <c r="G336" s="9"/>
      <c r="H336" s="1"/>
      <c r="I336" s="9"/>
    </row>
    <row r="337" spans="1:9" x14ac:dyDescent="0.2">
      <c r="A337" s="1"/>
      <c r="B337" s="1"/>
      <c r="C337" s="1"/>
      <c r="D337" s="9"/>
      <c r="E337" s="9"/>
      <c r="F337" s="1"/>
      <c r="G337" s="9"/>
      <c r="H337" s="1"/>
      <c r="I337" s="9"/>
    </row>
    <row r="338" spans="1:9" x14ac:dyDescent="0.2">
      <c r="A338" s="1"/>
      <c r="B338" s="1"/>
      <c r="C338" s="1"/>
      <c r="D338" s="9"/>
      <c r="E338" s="9"/>
      <c r="F338" s="1"/>
      <c r="G338" s="9"/>
      <c r="H338" s="1"/>
      <c r="I338" s="9"/>
    </row>
    <row r="339" spans="1:9" x14ac:dyDescent="0.2">
      <c r="A339" s="1"/>
      <c r="B339" s="1"/>
      <c r="C339" s="1"/>
      <c r="D339" s="9"/>
      <c r="E339" s="9"/>
      <c r="F339" s="1"/>
      <c r="G339" s="9"/>
      <c r="H339" s="1"/>
      <c r="I339" s="9"/>
    </row>
    <row r="340" spans="1:9" x14ac:dyDescent="0.2">
      <c r="A340" s="1"/>
      <c r="B340" s="1"/>
      <c r="C340" s="1"/>
      <c r="D340" s="9"/>
      <c r="E340" s="9"/>
      <c r="F340" s="1"/>
      <c r="G340" s="9"/>
      <c r="H340" s="1"/>
      <c r="I340" s="9"/>
    </row>
    <row r="341" spans="1:9" x14ac:dyDescent="0.2">
      <c r="A341" s="1"/>
      <c r="B341" s="1"/>
      <c r="C341" s="1"/>
      <c r="D341" s="9"/>
      <c r="E341" s="9"/>
      <c r="F341" s="1"/>
      <c r="G341" s="9"/>
      <c r="H341" s="1"/>
      <c r="I341" s="9"/>
    </row>
    <row r="342" spans="1:9" x14ac:dyDescent="0.2">
      <c r="A342" s="1"/>
      <c r="B342" s="1"/>
      <c r="C342" s="1"/>
      <c r="D342" s="9"/>
      <c r="E342" s="9"/>
      <c r="F342" s="1"/>
      <c r="G342" s="9"/>
      <c r="H342" s="1"/>
      <c r="I342" s="9"/>
    </row>
    <row r="343" spans="1:9" x14ac:dyDescent="0.2">
      <c r="A343" s="1"/>
      <c r="B343" s="1"/>
      <c r="C343" s="1"/>
      <c r="D343" s="9"/>
      <c r="E343" s="9"/>
      <c r="F343" s="1"/>
      <c r="G343" s="9"/>
      <c r="H343" s="1"/>
      <c r="I343" s="9"/>
    </row>
    <row r="344" spans="1:9" x14ac:dyDescent="0.2">
      <c r="A344" s="1"/>
      <c r="B344" s="1"/>
      <c r="C344" s="1"/>
      <c r="D344" s="9"/>
      <c r="E344" s="9"/>
      <c r="F344" s="1"/>
      <c r="G344" s="9"/>
      <c r="H344" s="1"/>
      <c r="I344" s="9"/>
    </row>
    <row r="345" spans="1:9" x14ac:dyDescent="0.2">
      <c r="A345" s="1"/>
      <c r="B345" s="1"/>
      <c r="C345" s="1"/>
      <c r="D345" s="9"/>
      <c r="E345" s="9"/>
      <c r="F345" s="1"/>
      <c r="G345" s="9"/>
      <c r="H345" s="1"/>
      <c r="I345" s="9"/>
    </row>
    <row r="346" spans="1:9" x14ac:dyDescent="0.2">
      <c r="A346" s="1"/>
      <c r="B346" s="1"/>
      <c r="C346" s="1"/>
      <c r="D346" s="9"/>
      <c r="E346" s="9"/>
      <c r="F346" s="1"/>
      <c r="G346" s="9"/>
      <c r="H346" s="1"/>
      <c r="I346" s="9"/>
    </row>
    <row r="347" spans="1:9" x14ac:dyDescent="0.2">
      <c r="A347" s="1"/>
      <c r="B347" s="1"/>
      <c r="C347" s="1"/>
      <c r="D347" s="9"/>
      <c r="E347" s="9"/>
      <c r="F347" s="1"/>
      <c r="G347" s="9"/>
      <c r="H347" s="1"/>
      <c r="I347" s="9"/>
    </row>
    <row r="348" spans="1:9" x14ac:dyDescent="0.2">
      <c r="A348" s="1"/>
      <c r="B348" s="1"/>
      <c r="C348" s="1"/>
      <c r="D348" s="9"/>
      <c r="E348" s="9"/>
      <c r="F348" s="1"/>
      <c r="G348" s="9"/>
      <c r="H348" s="1"/>
      <c r="I348" s="9"/>
    </row>
    <row r="349" spans="1:9" x14ac:dyDescent="0.2">
      <c r="A349" s="1"/>
      <c r="B349" s="1"/>
      <c r="C349" s="1"/>
      <c r="D349" s="9"/>
      <c r="E349" s="9"/>
      <c r="F349" s="1"/>
      <c r="G349" s="9"/>
      <c r="H349" s="1"/>
      <c r="I349" s="9"/>
    </row>
    <row r="350" spans="1:9" x14ac:dyDescent="0.2">
      <c r="A350" s="1"/>
      <c r="B350" s="1"/>
      <c r="C350" s="1"/>
      <c r="D350" s="9"/>
      <c r="E350" s="9"/>
      <c r="F350" s="1"/>
      <c r="G350" s="9"/>
      <c r="H350" s="1"/>
      <c r="I350" s="9"/>
    </row>
    <row r="351" spans="1:9" x14ac:dyDescent="0.2">
      <c r="A351" s="1"/>
      <c r="B351" s="1"/>
      <c r="C351" s="1"/>
      <c r="D351" s="9"/>
      <c r="E351" s="9"/>
      <c r="F351" s="1"/>
      <c r="G351" s="9"/>
      <c r="H351" s="1"/>
      <c r="I351" s="9"/>
    </row>
    <row r="352" spans="1:9" x14ac:dyDescent="0.2">
      <c r="A352" s="1"/>
      <c r="B352" s="1"/>
      <c r="C352" s="1"/>
      <c r="D352" s="9"/>
      <c r="E352" s="9"/>
      <c r="F352" s="1"/>
      <c r="G352" s="9"/>
      <c r="H352" s="1"/>
      <c r="I352" s="9"/>
    </row>
    <row r="353" spans="1:9" x14ac:dyDescent="0.2">
      <c r="A353" s="1"/>
      <c r="B353" s="1"/>
      <c r="C353" s="1"/>
      <c r="D353" s="9"/>
      <c r="E353" s="9"/>
      <c r="F353" s="1"/>
      <c r="G353" s="9"/>
      <c r="H353" s="1"/>
      <c r="I353" s="9"/>
    </row>
    <row r="354" spans="1:9" x14ac:dyDescent="0.2">
      <c r="A354" s="1"/>
      <c r="B354" s="1"/>
      <c r="C354" s="1"/>
      <c r="D354" s="9"/>
      <c r="E354" s="9"/>
      <c r="F354" s="1"/>
      <c r="G354" s="9"/>
      <c r="H354" s="1"/>
      <c r="I354" s="9"/>
    </row>
    <row r="355" spans="1:9" x14ac:dyDescent="0.2">
      <c r="A355" s="1"/>
      <c r="B355" s="1"/>
      <c r="C355" s="1"/>
      <c r="D355" s="9"/>
      <c r="E355" s="9"/>
      <c r="F355" s="1"/>
      <c r="G355" s="9"/>
      <c r="H355" s="1"/>
      <c r="I355" s="9"/>
    </row>
    <row r="356" spans="1:9" x14ac:dyDescent="0.2">
      <c r="A356" s="1"/>
      <c r="B356" s="1"/>
      <c r="C356" s="1"/>
      <c r="D356" s="9"/>
      <c r="E356" s="9"/>
      <c r="F356" s="1"/>
      <c r="G356" s="9"/>
      <c r="H356" s="1"/>
      <c r="I356" s="9"/>
    </row>
    <row r="357" spans="1:9" x14ac:dyDescent="0.2">
      <c r="A357" s="1"/>
      <c r="B357" s="1"/>
      <c r="C357" s="1"/>
      <c r="D357" s="9"/>
      <c r="E357" s="9"/>
      <c r="F357" s="1"/>
      <c r="G357" s="9"/>
      <c r="H357" s="1"/>
      <c r="I357" s="9"/>
    </row>
    <row r="358" spans="1:9" x14ac:dyDescent="0.2">
      <c r="A358" s="1"/>
      <c r="B358" s="1"/>
      <c r="C358" s="1"/>
      <c r="D358" s="9"/>
      <c r="E358" s="9"/>
      <c r="F358" s="1"/>
      <c r="G358" s="9"/>
      <c r="H358" s="1"/>
      <c r="I358" s="9"/>
    </row>
    <row r="359" spans="1:9" x14ac:dyDescent="0.2">
      <c r="A359" s="1"/>
      <c r="B359" s="1"/>
      <c r="C359" s="1"/>
      <c r="D359" s="9"/>
      <c r="E359" s="9"/>
      <c r="F359" s="1"/>
      <c r="G359" s="9"/>
      <c r="H359" s="1"/>
      <c r="I359" s="9"/>
    </row>
    <row r="360" spans="1:9" x14ac:dyDescent="0.2">
      <c r="A360" s="1"/>
      <c r="B360" s="1"/>
      <c r="C360" s="1"/>
      <c r="D360" s="9"/>
      <c r="E360" s="9"/>
      <c r="F360" s="1"/>
      <c r="G360" s="9"/>
      <c r="H360" s="1"/>
      <c r="I360" s="9"/>
    </row>
    <row r="361" spans="1:9" x14ac:dyDescent="0.2">
      <c r="A361" s="1"/>
      <c r="B361" s="1"/>
      <c r="C361" s="1"/>
      <c r="D361" s="9"/>
      <c r="E361" s="9"/>
      <c r="F361" s="1"/>
      <c r="G361" s="9"/>
      <c r="H361" s="1"/>
      <c r="I361" s="9"/>
    </row>
    <row r="362" spans="1:9" x14ac:dyDescent="0.2">
      <c r="A362" s="1"/>
      <c r="B362" s="1"/>
      <c r="C362" s="1"/>
      <c r="D362" s="9"/>
      <c r="E362" s="9"/>
      <c r="F362" s="1"/>
      <c r="G362" s="9"/>
      <c r="H362" s="1"/>
      <c r="I362" s="9"/>
    </row>
    <row r="363" spans="1:9" x14ac:dyDescent="0.2">
      <c r="A363" s="1"/>
      <c r="B363" s="1"/>
      <c r="C363" s="1"/>
      <c r="D363" s="9"/>
      <c r="E363" s="9"/>
      <c r="F363" s="1"/>
      <c r="G363" s="9"/>
      <c r="H363" s="1"/>
      <c r="I363" s="9"/>
    </row>
    <row r="364" spans="1:9" x14ac:dyDescent="0.2">
      <c r="A364" s="1"/>
      <c r="B364" s="1"/>
      <c r="C364" s="1"/>
      <c r="D364" s="9"/>
      <c r="E364" s="9"/>
      <c r="F364" s="1"/>
      <c r="G364" s="9"/>
      <c r="H364" s="1"/>
      <c r="I364" s="9"/>
    </row>
    <row r="365" spans="1:9" x14ac:dyDescent="0.2">
      <c r="A365" s="1"/>
      <c r="B365" s="1"/>
      <c r="C365" s="1"/>
      <c r="D365" s="9"/>
      <c r="E365" s="9"/>
      <c r="F365" s="1"/>
      <c r="G365" s="9"/>
      <c r="H365" s="1"/>
      <c r="I365" s="9"/>
    </row>
    <row r="366" spans="1:9" x14ac:dyDescent="0.2">
      <c r="A366" s="1"/>
      <c r="B366" s="1"/>
      <c r="C366" s="1"/>
      <c r="D366" s="9"/>
      <c r="E366" s="9"/>
      <c r="F366" s="1"/>
      <c r="G366" s="9"/>
      <c r="H366" s="1"/>
      <c r="I366" s="9"/>
    </row>
    <row r="367" spans="1:9" x14ac:dyDescent="0.2">
      <c r="A367" s="1"/>
      <c r="B367" s="1"/>
      <c r="C367" s="1"/>
      <c r="D367" s="9"/>
      <c r="E367" s="9"/>
      <c r="F367" s="1"/>
      <c r="G367" s="9"/>
      <c r="H367" s="1"/>
      <c r="I367" s="9"/>
    </row>
    <row r="368" spans="1:9" x14ac:dyDescent="0.2">
      <c r="A368" s="1"/>
      <c r="B368" s="1"/>
      <c r="C368" s="1"/>
      <c r="D368" s="9"/>
      <c r="E368" s="9"/>
      <c r="F368" s="1"/>
      <c r="G368" s="9"/>
      <c r="H368" s="1"/>
      <c r="I368" s="9"/>
    </row>
    <row r="369" spans="1:9" x14ac:dyDescent="0.2">
      <c r="A369" s="1"/>
      <c r="B369" s="1"/>
      <c r="C369" s="1"/>
      <c r="D369" s="9"/>
      <c r="E369" s="9"/>
      <c r="F369" s="1"/>
      <c r="G369" s="9"/>
      <c r="H369" s="1"/>
      <c r="I369" s="9"/>
    </row>
    <row r="370" spans="1:9" x14ac:dyDescent="0.2">
      <c r="A370" s="1"/>
      <c r="B370" s="1"/>
      <c r="C370" s="1"/>
      <c r="D370" s="9"/>
      <c r="E370" s="9"/>
      <c r="F370" s="1"/>
      <c r="G370" s="9"/>
      <c r="H370" s="1"/>
      <c r="I370" s="9"/>
    </row>
    <row r="371" spans="1:9" x14ac:dyDescent="0.2">
      <c r="A371" s="1"/>
      <c r="B371" s="1"/>
      <c r="C371" s="1"/>
      <c r="D371" s="9"/>
      <c r="E371" s="9"/>
      <c r="F371" s="1"/>
      <c r="G371" s="9"/>
      <c r="H371" s="1"/>
      <c r="I371" s="9"/>
    </row>
    <row r="372" spans="1:9" x14ac:dyDescent="0.2">
      <c r="A372" s="1"/>
      <c r="B372" s="1"/>
      <c r="C372" s="1"/>
      <c r="D372" s="9"/>
      <c r="E372" s="9"/>
      <c r="F372" s="1"/>
      <c r="G372" s="9"/>
      <c r="H372" s="1"/>
      <c r="I372" s="9"/>
    </row>
    <row r="373" spans="1:9" x14ac:dyDescent="0.2">
      <c r="A373" s="1"/>
      <c r="B373" s="1"/>
      <c r="C373" s="1"/>
      <c r="D373" s="9"/>
      <c r="E373" s="9"/>
      <c r="F373" s="1"/>
      <c r="G373" s="9"/>
      <c r="H373" s="1"/>
      <c r="I373" s="9"/>
    </row>
    <row r="374" spans="1:9" x14ac:dyDescent="0.2">
      <c r="A374" s="1"/>
      <c r="B374" s="1"/>
      <c r="C374" s="1"/>
      <c r="D374" s="9"/>
      <c r="E374" s="9"/>
      <c r="F374" s="1"/>
      <c r="G374" s="9"/>
      <c r="H374" s="1"/>
      <c r="I374" s="9"/>
    </row>
    <row r="375" spans="1:9" x14ac:dyDescent="0.2">
      <c r="A375" s="1"/>
      <c r="B375" s="1"/>
      <c r="C375" s="1"/>
      <c r="D375" s="9"/>
      <c r="E375" s="9"/>
      <c r="F375" s="1"/>
      <c r="G375" s="9"/>
      <c r="H375" s="1"/>
      <c r="I375" s="9"/>
    </row>
    <row r="376" spans="1:9" x14ac:dyDescent="0.2">
      <c r="A376" s="1"/>
      <c r="B376" s="1"/>
      <c r="C376" s="1"/>
      <c r="D376" s="9"/>
      <c r="E376" s="9"/>
      <c r="F376" s="1"/>
      <c r="G376" s="9"/>
      <c r="H376" s="1"/>
      <c r="I376" s="9"/>
    </row>
    <row r="377" spans="1:9" x14ac:dyDescent="0.2">
      <c r="A377" s="1"/>
      <c r="B377" s="1"/>
      <c r="C377" s="1"/>
      <c r="D377" s="9"/>
      <c r="E377" s="9"/>
      <c r="F377" s="1"/>
      <c r="G377" s="9"/>
      <c r="H377" s="1"/>
      <c r="I377" s="9"/>
    </row>
    <row r="378" spans="1:9" x14ac:dyDescent="0.2">
      <c r="A378" s="1"/>
      <c r="B378" s="1"/>
      <c r="C378" s="1"/>
      <c r="D378" s="9"/>
      <c r="E378" s="9"/>
      <c r="F378" s="1"/>
      <c r="G378" s="9"/>
      <c r="H378" s="1"/>
      <c r="I378" s="9"/>
    </row>
    <row r="379" spans="1:9" x14ac:dyDescent="0.2">
      <c r="A379" s="1"/>
      <c r="B379" s="1"/>
      <c r="C379" s="1"/>
      <c r="D379" s="9"/>
      <c r="E379" s="9"/>
      <c r="F379" s="1"/>
      <c r="G379" s="9"/>
      <c r="H379" s="1"/>
      <c r="I379" s="9"/>
    </row>
    <row r="380" spans="1:9" x14ac:dyDescent="0.2">
      <c r="A380" s="1"/>
      <c r="B380" s="1"/>
      <c r="C380" s="1"/>
      <c r="D380" s="9"/>
      <c r="E380" s="9"/>
      <c r="F380" s="1"/>
      <c r="G380" s="9"/>
      <c r="H380" s="1"/>
      <c r="I380" s="9"/>
    </row>
    <row r="381" spans="1:9" x14ac:dyDescent="0.2">
      <c r="A381" s="1"/>
      <c r="B381" s="1"/>
      <c r="C381" s="1"/>
      <c r="D381" s="9"/>
      <c r="E381" s="9"/>
      <c r="F381" s="1"/>
      <c r="G381" s="9"/>
      <c r="H381" s="1"/>
      <c r="I381" s="9"/>
    </row>
    <row r="382" spans="1:9" x14ac:dyDescent="0.2">
      <c r="A382" s="1"/>
      <c r="B382" s="1"/>
      <c r="C382" s="1"/>
      <c r="D382" s="9"/>
      <c r="E382" s="9"/>
      <c r="F382" s="1"/>
      <c r="G382" s="9"/>
      <c r="H382" s="1"/>
      <c r="I382" s="9"/>
    </row>
    <row r="383" spans="1:9" x14ac:dyDescent="0.2">
      <c r="A383" s="1"/>
      <c r="B383" s="1"/>
      <c r="C383" s="1"/>
      <c r="D383" s="9"/>
      <c r="E383" s="9"/>
      <c r="F383" s="1"/>
      <c r="G383" s="9"/>
      <c r="H383" s="1"/>
      <c r="I383" s="9"/>
    </row>
    <row r="384" spans="1:9" x14ac:dyDescent="0.2">
      <c r="A384" s="1"/>
      <c r="B384" s="1"/>
      <c r="C384" s="1"/>
      <c r="D384" s="9"/>
      <c r="E384" s="9"/>
      <c r="F384" s="1"/>
      <c r="G384" s="9"/>
      <c r="H384" s="1"/>
      <c r="I384" s="9"/>
    </row>
    <row r="385" spans="1:9" x14ac:dyDescent="0.2">
      <c r="A385" s="1"/>
      <c r="B385" s="1"/>
      <c r="C385" s="1"/>
      <c r="D385" s="9"/>
      <c r="E385" s="9"/>
      <c r="F385" s="1"/>
      <c r="G385" s="9"/>
      <c r="H385" s="1"/>
      <c r="I385" s="9"/>
    </row>
    <row r="386" spans="1:9" x14ac:dyDescent="0.2">
      <c r="A386" s="1"/>
      <c r="B386" s="1"/>
      <c r="C386" s="1"/>
      <c r="D386" s="9"/>
      <c r="E386" s="9"/>
      <c r="F386" s="1"/>
      <c r="G386" s="9"/>
      <c r="H386" s="1"/>
      <c r="I386" s="9"/>
    </row>
    <row r="387" spans="1:9" x14ac:dyDescent="0.2">
      <c r="A387" s="1"/>
      <c r="B387" s="1"/>
      <c r="C387" s="1"/>
      <c r="D387" s="9"/>
      <c r="E387" s="9"/>
      <c r="F387" s="1"/>
      <c r="G387" s="9"/>
      <c r="H387" s="1"/>
      <c r="I387" s="9"/>
    </row>
    <row r="388" spans="1:9" x14ac:dyDescent="0.2">
      <c r="A388" s="1"/>
      <c r="B388" s="1"/>
      <c r="C388" s="1"/>
      <c r="D388" s="9"/>
      <c r="E388" s="9"/>
      <c r="F388" s="1"/>
      <c r="G388" s="9"/>
      <c r="H388" s="1"/>
      <c r="I388" s="9"/>
    </row>
    <row r="389" spans="1:9" x14ac:dyDescent="0.2">
      <c r="A389" s="1"/>
      <c r="B389" s="1"/>
      <c r="C389" s="1"/>
      <c r="D389" s="9"/>
      <c r="E389" s="9"/>
      <c r="F389" s="1"/>
      <c r="G389" s="9"/>
      <c r="H389" s="1"/>
      <c r="I389" s="9"/>
    </row>
    <row r="390" spans="1:9" x14ac:dyDescent="0.2">
      <c r="A390" s="1"/>
      <c r="B390" s="1"/>
      <c r="C390" s="1"/>
      <c r="D390" s="9"/>
      <c r="E390" s="9"/>
      <c r="F390" s="1"/>
      <c r="G390" s="9"/>
      <c r="H390" s="1"/>
      <c r="I390" s="9"/>
    </row>
    <row r="391" spans="1:9" x14ac:dyDescent="0.2">
      <c r="A391" s="1"/>
      <c r="B391" s="1"/>
      <c r="C391" s="1"/>
      <c r="D391" s="9"/>
      <c r="E391" s="9"/>
      <c r="F391" s="1"/>
      <c r="G391" s="9"/>
      <c r="H391" s="1"/>
      <c r="I391" s="9"/>
    </row>
    <row r="392" spans="1:9" x14ac:dyDescent="0.2">
      <c r="A392" s="1"/>
      <c r="B392" s="1"/>
      <c r="C392" s="1"/>
      <c r="D392" s="9"/>
      <c r="E392" s="9"/>
      <c r="F392" s="1"/>
      <c r="G392" s="9"/>
      <c r="H392" s="1"/>
      <c r="I392" s="9"/>
    </row>
    <row r="393" spans="1:9" x14ac:dyDescent="0.2">
      <c r="A393" s="1"/>
      <c r="B393" s="1"/>
      <c r="C393" s="1"/>
      <c r="D393" s="9"/>
      <c r="E393" s="9"/>
      <c r="F393" s="1"/>
      <c r="G393" s="9"/>
      <c r="H393" s="1"/>
      <c r="I393" s="9"/>
    </row>
    <row r="394" spans="1:9" x14ac:dyDescent="0.2">
      <c r="A394" s="1"/>
      <c r="B394" s="1"/>
      <c r="C394" s="1"/>
      <c r="D394" s="9"/>
      <c r="E394" s="9"/>
      <c r="F394" s="1"/>
      <c r="G394" s="9"/>
      <c r="H394" s="1"/>
      <c r="I394" s="9"/>
    </row>
    <row r="395" spans="1:9" x14ac:dyDescent="0.2">
      <c r="A395" s="1"/>
      <c r="B395" s="1"/>
      <c r="C395" s="1"/>
      <c r="D395" s="9"/>
      <c r="E395" s="9"/>
      <c r="F395" s="1"/>
      <c r="G395" s="9"/>
      <c r="H395" s="1"/>
      <c r="I395" s="9"/>
    </row>
    <row r="396" spans="1:9" x14ac:dyDescent="0.2">
      <c r="A396" s="1"/>
      <c r="B396" s="1"/>
      <c r="C396" s="1"/>
      <c r="D396" s="9"/>
      <c r="E396" s="9"/>
      <c r="F396" s="1"/>
      <c r="G396" s="9"/>
      <c r="H396" s="1"/>
      <c r="I396" s="9"/>
    </row>
    <row r="397" spans="1:9" x14ac:dyDescent="0.2">
      <c r="A397" s="1"/>
      <c r="B397" s="1"/>
      <c r="C397" s="1"/>
      <c r="D397" s="9"/>
      <c r="E397" s="9"/>
      <c r="F397" s="1"/>
      <c r="G397" s="9"/>
      <c r="H397" s="1"/>
      <c r="I397" s="9"/>
    </row>
    <row r="398" spans="1:9" x14ac:dyDescent="0.2">
      <c r="A398" s="1"/>
      <c r="B398" s="1"/>
      <c r="C398" s="1"/>
      <c r="D398" s="9"/>
      <c r="E398" s="9"/>
      <c r="F398" s="1"/>
      <c r="G398" s="9"/>
      <c r="H398" s="1"/>
      <c r="I398" s="9"/>
    </row>
    <row r="399" spans="1:9" x14ac:dyDescent="0.2">
      <c r="A399" s="1"/>
      <c r="B399" s="1"/>
      <c r="C399" s="1"/>
      <c r="D399" s="9"/>
      <c r="E399" s="9"/>
      <c r="F399" s="1"/>
      <c r="G399" s="9"/>
      <c r="H399" s="1"/>
      <c r="I399" s="9"/>
    </row>
    <row r="400" spans="1:9" x14ac:dyDescent="0.2">
      <c r="A400" s="1"/>
      <c r="B400" s="1"/>
      <c r="C400" s="1"/>
      <c r="D400" s="9"/>
      <c r="E400" s="9"/>
      <c r="F400" s="1"/>
      <c r="G400" s="9"/>
      <c r="H400" s="1"/>
      <c r="I400" s="9"/>
    </row>
    <row r="401" spans="1:9" x14ac:dyDescent="0.2">
      <c r="A401" s="1"/>
      <c r="B401" s="1"/>
      <c r="C401" s="1"/>
      <c r="D401" s="9"/>
      <c r="E401" s="9"/>
      <c r="F401" s="1"/>
      <c r="G401" s="9"/>
      <c r="H401" s="1"/>
      <c r="I401" s="9"/>
    </row>
    <row r="402" spans="1:9" x14ac:dyDescent="0.2">
      <c r="A402" s="1"/>
      <c r="B402" s="1"/>
      <c r="C402" s="1"/>
      <c r="D402" s="9"/>
      <c r="E402" s="9"/>
      <c r="F402" s="1"/>
      <c r="G402" s="9"/>
      <c r="H402" s="1"/>
      <c r="I402" s="9"/>
    </row>
    <row r="403" spans="1:9" x14ac:dyDescent="0.2">
      <c r="A403" s="1"/>
      <c r="B403" s="1"/>
      <c r="C403" s="1"/>
      <c r="D403" s="9"/>
      <c r="E403" s="9"/>
      <c r="F403" s="1"/>
      <c r="G403" s="9"/>
      <c r="H403" s="1"/>
      <c r="I403" s="9"/>
    </row>
    <row r="404" spans="1:9" x14ac:dyDescent="0.2">
      <c r="A404" s="1"/>
      <c r="B404" s="1"/>
      <c r="C404" s="1"/>
      <c r="D404" s="9"/>
      <c r="E404" s="9"/>
      <c r="F404" s="1"/>
      <c r="G404" s="9"/>
      <c r="H404" s="1"/>
      <c r="I404" s="9"/>
    </row>
    <row r="405" spans="1:9" x14ac:dyDescent="0.2">
      <c r="A405" s="1"/>
      <c r="B405" s="1"/>
      <c r="C405" s="1"/>
      <c r="D405" s="9"/>
      <c r="E405" s="9"/>
      <c r="F405" s="1"/>
      <c r="G405" s="9"/>
      <c r="H405" s="1"/>
      <c r="I405" s="9"/>
    </row>
    <row r="406" spans="1:9" x14ac:dyDescent="0.2">
      <c r="A406" s="1"/>
      <c r="B406" s="1"/>
      <c r="C406" s="1"/>
      <c r="D406" s="9"/>
      <c r="E406" s="9"/>
      <c r="F406" s="1"/>
      <c r="G406" s="9"/>
      <c r="H406" s="1"/>
      <c r="I406" s="9"/>
    </row>
    <row r="407" spans="1:9" x14ac:dyDescent="0.2">
      <c r="A407" s="1"/>
      <c r="B407" s="1"/>
      <c r="C407" s="1"/>
      <c r="D407" s="9"/>
      <c r="E407" s="9"/>
      <c r="F407" s="1"/>
      <c r="G407" s="9"/>
      <c r="H407" s="1"/>
      <c r="I407" s="9"/>
    </row>
    <row r="408" spans="1:9" x14ac:dyDescent="0.2">
      <c r="A408" s="1"/>
      <c r="B408" s="1"/>
      <c r="C408" s="1"/>
      <c r="D408" s="9"/>
      <c r="E408" s="9"/>
      <c r="F408" s="1"/>
      <c r="G408" s="9"/>
      <c r="H408" s="1"/>
      <c r="I408" s="9"/>
    </row>
    <row r="409" spans="1:9" x14ac:dyDescent="0.2">
      <c r="A409" s="1"/>
      <c r="B409" s="1"/>
      <c r="C409" s="1"/>
      <c r="D409" s="9"/>
      <c r="E409" s="9"/>
      <c r="F409" s="1"/>
      <c r="G409" s="9"/>
      <c r="H409" s="1"/>
      <c r="I409" s="9"/>
    </row>
    <row r="410" spans="1:9" x14ac:dyDescent="0.2">
      <c r="A410" s="1"/>
      <c r="B410" s="1"/>
      <c r="C410" s="1"/>
      <c r="D410" s="9"/>
      <c r="E410" s="9"/>
      <c r="F410" s="1"/>
      <c r="G410" s="9"/>
      <c r="H410" s="1"/>
      <c r="I410" s="9"/>
    </row>
    <row r="411" spans="1:9" x14ac:dyDescent="0.2">
      <c r="A411" s="1"/>
      <c r="B411" s="1"/>
      <c r="C411" s="1"/>
      <c r="D411" s="9"/>
      <c r="E411" s="9"/>
      <c r="F411" s="1"/>
      <c r="G411" s="9"/>
      <c r="H411" s="1"/>
      <c r="I411" s="9"/>
    </row>
    <row r="412" spans="1:9" x14ac:dyDescent="0.2">
      <c r="A412" s="1"/>
      <c r="B412" s="1"/>
      <c r="C412" s="1"/>
      <c r="D412" s="9"/>
      <c r="E412" s="9"/>
      <c r="F412" s="1"/>
      <c r="G412" s="9"/>
      <c r="H412" s="1"/>
      <c r="I412" s="9"/>
    </row>
    <row r="413" spans="1:9" x14ac:dyDescent="0.2">
      <c r="A413" s="1"/>
      <c r="B413" s="1"/>
      <c r="C413" s="1"/>
      <c r="D413" s="9"/>
      <c r="E413" s="9"/>
      <c r="F413" s="1"/>
      <c r="G413" s="9"/>
      <c r="H413" s="1"/>
      <c r="I413" s="9"/>
    </row>
    <row r="414" spans="1:9" x14ac:dyDescent="0.2">
      <c r="A414" s="1"/>
      <c r="B414" s="1"/>
      <c r="C414" s="1"/>
      <c r="D414" s="9"/>
      <c r="E414" s="9"/>
      <c r="F414" s="1"/>
      <c r="G414" s="9"/>
      <c r="H414" s="1"/>
      <c r="I414" s="9"/>
    </row>
    <row r="415" spans="1:9" x14ac:dyDescent="0.2">
      <c r="A415" s="1"/>
      <c r="B415" s="1"/>
      <c r="C415" s="1"/>
      <c r="D415" s="9"/>
      <c r="E415" s="9"/>
      <c r="F415" s="1"/>
      <c r="G415" s="9"/>
      <c r="H415" s="1"/>
      <c r="I415" s="9"/>
    </row>
    <row r="416" spans="1:9" x14ac:dyDescent="0.2">
      <c r="A416" s="1"/>
      <c r="B416" s="1"/>
      <c r="C416" s="1"/>
      <c r="D416" s="9"/>
      <c r="E416" s="9"/>
      <c r="F416" s="1"/>
      <c r="G416" s="9"/>
      <c r="H416" s="1"/>
      <c r="I416" s="9"/>
    </row>
    <row r="417" spans="1:9" x14ac:dyDescent="0.2">
      <c r="A417" s="1"/>
      <c r="B417" s="1"/>
      <c r="C417" s="1"/>
      <c r="D417" s="9"/>
      <c r="E417" s="9"/>
      <c r="F417" s="1"/>
      <c r="G417" s="9"/>
      <c r="H417" s="1"/>
      <c r="I417" s="9"/>
    </row>
    <row r="418" spans="1:9" x14ac:dyDescent="0.2">
      <c r="A418" s="1"/>
      <c r="B418" s="1"/>
      <c r="C418" s="1"/>
      <c r="D418" s="9"/>
      <c r="E418" s="9"/>
      <c r="F418" s="1"/>
      <c r="G418" s="9"/>
      <c r="H418" s="1"/>
      <c r="I418" s="9"/>
    </row>
    <row r="419" spans="1:9" x14ac:dyDescent="0.2">
      <c r="A419" s="1"/>
      <c r="B419" s="1"/>
      <c r="C419" s="1"/>
      <c r="D419" s="9"/>
      <c r="E419" s="9"/>
      <c r="F419" s="1"/>
      <c r="G419" s="9"/>
      <c r="H419" s="1"/>
      <c r="I419" s="9"/>
    </row>
    <row r="420" spans="1:9" x14ac:dyDescent="0.2">
      <c r="A420" s="1"/>
      <c r="B420" s="1"/>
      <c r="C420" s="1"/>
      <c r="D420" s="9"/>
      <c r="E420" s="9"/>
      <c r="F420" s="1"/>
      <c r="G420" s="9"/>
      <c r="H420" s="1"/>
      <c r="I420" s="9"/>
    </row>
    <row r="421" spans="1:9" x14ac:dyDescent="0.2">
      <c r="A421" s="1"/>
      <c r="B421" s="1"/>
      <c r="C421" s="1"/>
      <c r="D421" s="9"/>
      <c r="E421" s="9"/>
      <c r="F421" s="1"/>
      <c r="G421" s="9"/>
      <c r="H421" s="1"/>
      <c r="I421" s="9"/>
    </row>
    <row r="422" spans="1:9" x14ac:dyDescent="0.2">
      <c r="A422" s="1"/>
      <c r="B422" s="1"/>
      <c r="C422" s="1"/>
      <c r="D422" s="9"/>
      <c r="E422" s="9"/>
      <c r="F422" s="1"/>
      <c r="G422" s="9"/>
      <c r="H422" s="1"/>
      <c r="I422" s="9"/>
    </row>
    <row r="423" spans="1:9" x14ac:dyDescent="0.2">
      <c r="A423" s="1"/>
      <c r="B423" s="1"/>
      <c r="C423" s="1"/>
      <c r="D423" s="9"/>
      <c r="E423" s="9"/>
      <c r="F423" s="1"/>
      <c r="G423" s="9"/>
      <c r="H423" s="1"/>
      <c r="I423" s="9"/>
    </row>
    <row r="424" spans="1:9" x14ac:dyDescent="0.2">
      <c r="A424" s="1"/>
      <c r="B424" s="1"/>
      <c r="C424" s="1"/>
      <c r="D424" s="9"/>
      <c r="E424" s="9"/>
      <c r="F424" s="1"/>
      <c r="G424" s="9"/>
      <c r="H424" s="1"/>
      <c r="I424" s="9"/>
    </row>
    <row r="425" spans="1:9" x14ac:dyDescent="0.2">
      <c r="A425" s="1"/>
      <c r="B425" s="1"/>
      <c r="C425" s="1"/>
      <c r="D425" s="9"/>
      <c r="E425" s="9"/>
      <c r="F425" s="1"/>
      <c r="G425" s="9"/>
      <c r="H425" s="1"/>
      <c r="I425" s="9"/>
    </row>
    <row r="426" spans="1:9" x14ac:dyDescent="0.2">
      <c r="A426" s="1"/>
      <c r="B426" s="1"/>
      <c r="C426" s="1"/>
      <c r="D426" s="9"/>
      <c r="E426" s="9"/>
      <c r="F426" s="1"/>
      <c r="G426" s="9"/>
      <c r="H426" s="1"/>
      <c r="I426" s="9"/>
    </row>
    <row r="427" spans="1:9" x14ac:dyDescent="0.2">
      <c r="A427" s="1"/>
      <c r="B427" s="1"/>
      <c r="C427" s="1"/>
      <c r="D427" s="9"/>
      <c r="E427" s="9"/>
      <c r="F427" s="1"/>
      <c r="G427" s="9"/>
      <c r="H427" s="1"/>
      <c r="I427" s="9"/>
    </row>
    <row r="428" spans="1:9" x14ac:dyDescent="0.2">
      <c r="A428" s="1"/>
      <c r="B428" s="1"/>
      <c r="C428" s="1"/>
      <c r="D428" s="9"/>
      <c r="E428" s="9"/>
      <c r="F428" s="1"/>
      <c r="G428" s="9"/>
      <c r="H428" s="1"/>
      <c r="I428" s="9"/>
    </row>
    <row r="429" spans="1:9" x14ac:dyDescent="0.2">
      <c r="A429" s="1"/>
      <c r="B429" s="1"/>
      <c r="C429" s="1"/>
      <c r="D429" s="9"/>
      <c r="E429" s="9"/>
      <c r="F429" s="1"/>
      <c r="G429" s="9"/>
      <c r="H429" s="1"/>
      <c r="I429" s="9"/>
    </row>
    <row r="430" spans="1:9" x14ac:dyDescent="0.2">
      <c r="A430" s="1"/>
      <c r="B430" s="1"/>
      <c r="C430" s="1"/>
      <c r="D430" s="9"/>
      <c r="E430" s="9"/>
      <c r="F430" s="1"/>
      <c r="G430" s="9"/>
      <c r="H430" s="1"/>
      <c r="I430" s="9"/>
    </row>
    <row r="431" spans="1:9" x14ac:dyDescent="0.2">
      <c r="A431" s="1"/>
      <c r="B431" s="1"/>
      <c r="C431" s="1"/>
      <c r="D431" s="9"/>
      <c r="E431" s="9"/>
      <c r="F431" s="1"/>
      <c r="G431" s="9"/>
      <c r="H431" s="1"/>
      <c r="I431" s="9"/>
    </row>
    <row r="432" spans="1:9" x14ac:dyDescent="0.2">
      <c r="A432" s="1"/>
      <c r="B432" s="1"/>
      <c r="C432" s="1"/>
      <c r="D432" s="9"/>
      <c r="E432" s="9"/>
      <c r="F432" s="1"/>
      <c r="G432" s="9"/>
      <c r="H432" s="1"/>
      <c r="I432" s="9"/>
    </row>
    <row r="433" spans="1:9" x14ac:dyDescent="0.2">
      <c r="A433" s="1"/>
      <c r="B433" s="1"/>
      <c r="C433" s="1"/>
      <c r="D433" s="9"/>
      <c r="E433" s="9"/>
      <c r="F433" s="1"/>
      <c r="G433" s="9"/>
      <c r="H433" s="1"/>
      <c r="I433" s="9"/>
    </row>
    <row r="434" spans="1:9" x14ac:dyDescent="0.2">
      <c r="A434" s="1"/>
      <c r="B434" s="1"/>
      <c r="C434" s="1"/>
      <c r="D434" s="9"/>
      <c r="E434" s="9"/>
      <c r="F434" s="1"/>
      <c r="G434" s="9"/>
      <c r="H434" s="1"/>
      <c r="I434" s="9"/>
    </row>
    <row r="435" spans="1:9" x14ac:dyDescent="0.2">
      <c r="A435" s="1"/>
      <c r="B435" s="1"/>
      <c r="C435" s="1"/>
      <c r="D435" s="9"/>
      <c r="E435" s="9"/>
      <c r="F435" s="1"/>
      <c r="G435" s="9"/>
      <c r="H435" s="1"/>
      <c r="I435" s="9"/>
    </row>
    <row r="436" spans="1:9" x14ac:dyDescent="0.2">
      <c r="A436" s="1"/>
      <c r="B436" s="1"/>
      <c r="C436" s="1"/>
      <c r="D436" s="9"/>
      <c r="E436" s="9"/>
      <c r="F436" s="1"/>
      <c r="G436" s="9"/>
      <c r="H436" s="1"/>
      <c r="I436" s="9"/>
    </row>
    <row r="437" spans="1:9" x14ac:dyDescent="0.2">
      <c r="A437" s="1"/>
      <c r="B437" s="1"/>
      <c r="C437" s="1"/>
      <c r="D437" s="9"/>
      <c r="E437" s="9"/>
      <c r="F437" s="1"/>
      <c r="G437" s="9"/>
      <c r="H437" s="1"/>
      <c r="I437" s="9"/>
    </row>
    <row r="438" spans="1:9" x14ac:dyDescent="0.2">
      <c r="A438" s="1"/>
      <c r="B438" s="1"/>
      <c r="C438" s="1"/>
      <c r="D438" s="9"/>
      <c r="E438" s="9"/>
      <c r="F438" s="1"/>
      <c r="G438" s="9"/>
      <c r="H438" s="1"/>
      <c r="I438" s="9"/>
    </row>
    <row r="439" spans="1:9" x14ac:dyDescent="0.2">
      <c r="A439" s="1"/>
      <c r="B439" s="1"/>
      <c r="C439" s="1"/>
      <c r="D439" s="9"/>
      <c r="E439" s="9"/>
      <c r="F439" s="1"/>
      <c r="G439" s="9"/>
      <c r="H439" s="1"/>
      <c r="I439" s="9"/>
    </row>
    <row r="440" spans="1:9" x14ac:dyDescent="0.2">
      <c r="A440" s="1"/>
      <c r="B440" s="1"/>
      <c r="C440" s="1"/>
      <c r="D440" s="9"/>
      <c r="E440" s="9"/>
      <c r="F440" s="1"/>
      <c r="G440" s="9"/>
      <c r="H440" s="1"/>
      <c r="I440" s="9"/>
    </row>
    <row r="441" spans="1:9" x14ac:dyDescent="0.2">
      <c r="A441" s="1"/>
      <c r="B441" s="1"/>
      <c r="C441" s="1"/>
      <c r="D441" s="9"/>
      <c r="E441" s="9"/>
      <c r="F441" s="1"/>
      <c r="G441" s="9"/>
      <c r="H441" s="1"/>
      <c r="I441" s="9"/>
    </row>
    <row r="442" spans="1:9" x14ac:dyDescent="0.2">
      <c r="A442" s="1"/>
      <c r="B442" s="1"/>
      <c r="C442" s="1"/>
      <c r="D442" s="9"/>
      <c r="E442" s="9"/>
      <c r="F442" s="1"/>
      <c r="G442" s="9"/>
      <c r="H442" s="1"/>
      <c r="I442" s="9"/>
    </row>
    <row r="443" spans="1:9" x14ac:dyDescent="0.2">
      <c r="A443" s="1"/>
      <c r="B443" s="1"/>
      <c r="C443" s="1"/>
      <c r="D443" s="9"/>
      <c r="E443" s="9"/>
      <c r="F443" s="1"/>
      <c r="G443" s="9"/>
      <c r="H443" s="1"/>
      <c r="I443" s="9"/>
    </row>
    <row r="444" spans="1:9" x14ac:dyDescent="0.2">
      <c r="A444" s="1"/>
      <c r="B444" s="1"/>
      <c r="C444" s="1"/>
      <c r="D444" s="9"/>
      <c r="E444" s="9"/>
      <c r="F444" s="1"/>
      <c r="G444" s="9"/>
      <c r="H444" s="1"/>
      <c r="I444" s="9"/>
    </row>
    <row r="445" spans="1:9" x14ac:dyDescent="0.2">
      <c r="A445" s="1"/>
      <c r="B445" s="1"/>
      <c r="C445" s="1"/>
      <c r="D445" s="9"/>
      <c r="E445" s="9"/>
      <c r="F445" s="1"/>
      <c r="G445" s="9"/>
      <c r="H445" s="1"/>
      <c r="I445" s="9"/>
    </row>
    <row r="446" spans="1:9" x14ac:dyDescent="0.2">
      <c r="A446" s="1"/>
      <c r="B446" s="1"/>
      <c r="C446" s="1"/>
      <c r="D446" s="9"/>
      <c r="E446" s="9"/>
      <c r="F446" s="1"/>
      <c r="G446" s="9"/>
      <c r="H446" s="1"/>
      <c r="I446" s="9"/>
    </row>
    <row r="447" spans="1:9" x14ac:dyDescent="0.2">
      <c r="A447" s="1"/>
      <c r="B447" s="1"/>
      <c r="C447" s="1"/>
      <c r="D447" s="9"/>
      <c r="E447" s="9"/>
      <c r="F447" s="1"/>
      <c r="G447" s="9"/>
      <c r="H447" s="1"/>
      <c r="I447" s="9"/>
    </row>
    <row r="448" spans="1:9" x14ac:dyDescent="0.2">
      <c r="A448" s="1"/>
      <c r="B448" s="1"/>
      <c r="C448" s="1"/>
      <c r="D448" s="9"/>
      <c r="E448" s="9"/>
      <c r="F448" s="1"/>
      <c r="G448" s="9"/>
      <c r="H448" s="1"/>
      <c r="I448" s="9"/>
    </row>
    <row r="449" spans="1:9" x14ac:dyDescent="0.2">
      <c r="A449" s="1"/>
      <c r="B449" s="1"/>
      <c r="C449" s="1"/>
      <c r="D449" s="9"/>
      <c r="E449" s="9"/>
      <c r="F449" s="1"/>
      <c r="G449" s="9"/>
      <c r="H449" s="1"/>
      <c r="I449" s="9"/>
    </row>
    <row r="450" spans="1:9" x14ac:dyDescent="0.2">
      <c r="A450" s="1"/>
      <c r="B450" s="1"/>
      <c r="C450" s="1"/>
      <c r="D450" s="9"/>
      <c r="E450" s="9"/>
      <c r="F450" s="1"/>
      <c r="G450" s="9"/>
      <c r="H450" s="1"/>
      <c r="I450" s="9"/>
    </row>
    <row r="451" spans="1:9" x14ac:dyDescent="0.2">
      <c r="A451" s="1"/>
      <c r="B451" s="1"/>
      <c r="C451" s="1"/>
      <c r="D451" s="9"/>
      <c r="E451" s="9"/>
      <c r="F451" s="1"/>
      <c r="G451" s="9"/>
      <c r="H451" s="1"/>
      <c r="I451" s="9"/>
    </row>
    <row r="452" spans="1:9" x14ac:dyDescent="0.2">
      <c r="A452" s="1"/>
      <c r="B452" s="1"/>
      <c r="C452" s="1"/>
      <c r="D452" s="9"/>
      <c r="E452" s="9"/>
      <c r="F452" s="1"/>
      <c r="G452" s="9"/>
      <c r="H452" s="1"/>
      <c r="I452" s="9"/>
    </row>
    <row r="453" spans="1:9" x14ac:dyDescent="0.2">
      <c r="A453" s="1"/>
      <c r="B453" s="1"/>
      <c r="C453" s="1"/>
      <c r="D453" s="9"/>
      <c r="E453" s="9"/>
      <c r="F453" s="1"/>
      <c r="G453" s="9"/>
      <c r="H453" s="1"/>
      <c r="I453" s="9"/>
    </row>
    <row r="454" spans="1:9" x14ac:dyDescent="0.2">
      <c r="A454" s="1"/>
      <c r="B454" s="1"/>
      <c r="C454" s="1"/>
      <c r="D454" s="9"/>
      <c r="E454" s="9"/>
      <c r="F454" s="1"/>
      <c r="G454" s="9"/>
      <c r="H454" s="1"/>
      <c r="I454" s="9"/>
    </row>
    <row r="455" spans="1:9" x14ac:dyDescent="0.2">
      <c r="A455" s="1"/>
      <c r="B455" s="1"/>
      <c r="C455" s="1"/>
      <c r="D455" s="9"/>
      <c r="E455" s="9"/>
      <c r="F455" s="1"/>
      <c r="G455" s="9"/>
      <c r="H455" s="1"/>
      <c r="I455" s="9"/>
    </row>
    <row r="456" spans="1:9" x14ac:dyDescent="0.2">
      <c r="A456" s="1"/>
      <c r="B456" s="1"/>
      <c r="C456" s="1"/>
      <c r="D456" s="9"/>
      <c r="E456" s="9"/>
      <c r="F456" s="1"/>
      <c r="G456" s="9"/>
      <c r="H456" s="1"/>
      <c r="I456" s="9"/>
    </row>
    <row r="457" spans="1:9" x14ac:dyDescent="0.2">
      <c r="A457" s="1"/>
      <c r="B457" s="1"/>
      <c r="C457" s="1"/>
      <c r="D457" s="9"/>
      <c r="E457" s="9"/>
      <c r="F457" s="1"/>
      <c r="G457" s="9"/>
      <c r="H457" s="1"/>
      <c r="I457" s="9"/>
    </row>
    <row r="458" spans="1:9" x14ac:dyDescent="0.2">
      <c r="A458" s="1"/>
      <c r="B458" s="1"/>
      <c r="C458" s="1"/>
      <c r="D458" s="9"/>
      <c r="E458" s="9"/>
      <c r="F458" s="1"/>
      <c r="G458" s="9"/>
      <c r="H458" s="1"/>
      <c r="I458" s="9"/>
    </row>
    <row r="459" spans="1:9" x14ac:dyDescent="0.2">
      <c r="A459" s="1"/>
      <c r="B459" s="1"/>
      <c r="C459" s="1"/>
      <c r="D459" s="9"/>
      <c r="E459" s="9"/>
      <c r="F459" s="1"/>
      <c r="G459" s="9"/>
      <c r="H459" s="1"/>
      <c r="I459" s="9"/>
    </row>
    <row r="460" spans="1:9" x14ac:dyDescent="0.2">
      <c r="A460" s="1"/>
      <c r="B460" s="1"/>
      <c r="C460" s="1"/>
      <c r="D460" s="9"/>
      <c r="E460" s="9"/>
      <c r="F460" s="1"/>
      <c r="G460" s="9"/>
      <c r="H460" s="1"/>
      <c r="I460" s="9"/>
    </row>
    <row r="461" spans="1:9" x14ac:dyDescent="0.2">
      <c r="A461" s="1"/>
      <c r="B461" s="1"/>
      <c r="C461" s="1"/>
      <c r="D461" s="9"/>
      <c r="E461" s="9"/>
      <c r="F461" s="1"/>
      <c r="G461" s="9"/>
      <c r="H461" s="1"/>
      <c r="I461" s="9"/>
    </row>
    <row r="462" spans="1:9" x14ac:dyDescent="0.2">
      <c r="A462" s="1"/>
      <c r="B462" s="1"/>
      <c r="C462" s="1"/>
      <c r="D462" s="9"/>
      <c r="E462" s="9"/>
      <c r="F462" s="1"/>
      <c r="G462" s="9"/>
      <c r="H462" s="1"/>
      <c r="I462" s="9"/>
    </row>
    <row r="463" spans="1:9" x14ac:dyDescent="0.2">
      <c r="A463" s="1"/>
      <c r="B463" s="1"/>
      <c r="C463" s="1"/>
      <c r="D463" s="9"/>
      <c r="E463" s="9"/>
      <c r="F463" s="1"/>
      <c r="G463" s="9"/>
      <c r="H463" s="1"/>
      <c r="I463" s="9"/>
    </row>
    <row r="464" spans="1:9" x14ac:dyDescent="0.2">
      <c r="A464" s="1"/>
      <c r="B464" s="1"/>
      <c r="C464" s="1"/>
      <c r="D464" s="9"/>
      <c r="E464" s="9"/>
      <c r="F464" s="1"/>
      <c r="G464" s="9"/>
      <c r="H464" s="1"/>
      <c r="I464" s="9"/>
    </row>
    <row r="465" spans="1:9" x14ac:dyDescent="0.2">
      <c r="A465" s="1"/>
      <c r="B465" s="1"/>
      <c r="C465" s="1"/>
      <c r="D465" s="9"/>
      <c r="E465" s="9"/>
      <c r="F465" s="1"/>
      <c r="G465" s="9"/>
      <c r="H465" s="1"/>
      <c r="I465" s="9"/>
    </row>
    <row r="466" spans="1:9" x14ac:dyDescent="0.2">
      <c r="A466" s="1"/>
      <c r="B466" s="1"/>
      <c r="C466" s="1"/>
      <c r="D466" s="9"/>
      <c r="E466" s="9"/>
      <c r="F466" s="1"/>
      <c r="G466" s="9"/>
      <c r="H466" s="1"/>
      <c r="I466" s="9"/>
    </row>
    <row r="467" spans="1:9" x14ac:dyDescent="0.2">
      <c r="A467" s="1"/>
      <c r="B467" s="1"/>
      <c r="C467" s="1"/>
      <c r="D467" s="9"/>
      <c r="E467" s="9"/>
      <c r="F467" s="1"/>
      <c r="G467" s="9"/>
      <c r="H467" s="1"/>
      <c r="I467" s="9"/>
    </row>
    <row r="468" spans="1:9" x14ac:dyDescent="0.2">
      <c r="A468" s="1"/>
      <c r="B468" s="1"/>
      <c r="C468" s="1"/>
      <c r="D468" s="9"/>
      <c r="E468" s="9"/>
      <c r="F468" s="1"/>
      <c r="G468" s="9"/>
      <c r="H468" s="1"/>
      <c r="I468" s="9"/>
    </row>
    <row r="469" spans="1:9" x14ac:dyDescent="0.2">
      <c r="A469" s="1"/>
      <c r="B469" s="1"/>
      <c r="C469" s="1"/>
      <c r="D469" s="9"/>
      <c r="E469" s="9"/>
      <c r="F469" s="1"/>
      <c r="G469" s="9"/>
      <c r="H469" s="1"/>
      <c r="I469" s="9"/>
    </row>
    <row r="470" spans="1:9" x14ac:dyDescent="0.2">
      <c r="A470" s="1"/>
      <c r="B470" s="1"/>
      <c r="C470" s="1"/>
      <c r="D470" s="9"/>
      <c r="E470" s="9"/>
      <c r="F470" s="1"/>
      <c r="G470" s="9"/>
      <c r="H470" s="1"/>
      <c r="I470" s="9"/>
    </row>
    <row r="471" spans="1:9" x14ac:dyDescent="0.2">
      <c r="A471" s="1"/>
      <c r="B471" s="1"/>
      <c r="C471" s="1"/>
      <c r="D471" s="9"/>
      <c r="E471" s="9"/>
      <c r="F471" s="1"/>
      <c r="G471" s="9"/>
      <c r="H471" s="1"/>
      <c r="I471" s="9"/>
    </row>
    <row r="472" spans="1:9" x14ac:dyDescent="0.2">
      <c r="A472" s="1"/>
      <c r="B472" s="1"/>
      <c r="C472" s="1"/>
      <c r="D472" s="9"/>
      <c r="E472" s="9"/>
      <c r="F472" s="1"/>
      <c r="G472" s="9"/>
      <c r="H472" s="1"/>
      <c r="I472" s="9"/>
    </row>
    <row r="473" spans="1:9" x14ac:dyDescent="0.2">
      <c r="A473" s="1"/>
      <c r="B473" s="1"/>
      <c r="C473" s="1"/>
      <c r="D473" s="9"/>
      <c r="E473" s="9"/>
      <c r="F473" s="1"/>
      <c r="G473" s="9"/>
      <c r="H473" s="1"/>
      <c r="I473" s="9"/>
    </row>
    <row r="474" spans="1:9" x14ac:dyDescent="0.2">
      <c r="A474" s="1"/>
      <c r="B474" s="1"/>
      <c r="C474" s="1"/>
      <c r="D474" s="9"/>
      <c r="E474" s="9"/>
      <c r="F474" s="1"/>
      <c r="G474" s="9"/>
      <c r="H474" s="1"/>
      <c r="I474" s="9"/>
    </row>
    <row r="475" spans="1:9" x14ac:dyDescent="0.2">
      <c r="A475" s="1"/>
      <c r="B475" s="1"/>
      <c r="C475" s="1"/>
      <c r="D475" s="9"/>
      <c r="E475" s="9"/>
      <c r="F475" s="1"/>
      <c r="G475" s="9"/>
      <c r="H475" s="1"/>
      <c r="I475" s="9"/>
    </row>
    <row r="476" spans="1:9" x14ac:dyDescent="0.2">
      <c r="A476" s="1"/>
      <c r="B476" s="1"/>
      <c r="C476" s="1"/>
      <c r="D476" s="9"/>
      <c r="E476" s="9"/>
      <c r="F476" s="1"/>
      <c r="G476" s="9"/>
      <c r="H476" s="1"/>
      <c r="I476" s="9"/>
    </row>
    <row r="477" spans="1:9" x14ac:dyDescent="0.2">
      <c r="A477" s="1"/>
      <c r="B477" s="1"/>
      <c r="C477" s="1"/>
      <c r="D477" s="9"/>
      <c r="E477" s="9"/>
      <c r="F477" s="1"/>
      <c r="G477" s="9"/>
      <c r="H477" s="1"/>
      <c r="I477" s="9"/>
    </row>
    <row r="478" spans="1:9" x14ac:dyDescent="0.2">
      <c r="A478" s="1"/>
      <c r="B478" s="1"/>
      <c r="C478" s="1"/>
      <c r="D478" s="9"/>
      <c r="E478" s="9"/>
      <c r="F478" s="1"/>
      <c r="G478" s="9"/>
      <c r="H478" s="1"/>
      <c r="I478" s="9"/>
    </row>
    <row r="479" spans="1:9" x14ac:dyDescent="0.2">
      <c r="A479" s="1"/>
      <c r="B479" s="1"/>
      <c r="C479" s="1"/>
      <c r="D479" s="9"/>
      <c r="E479" s="9"/>
      <c r="F479" s="1"/>
      <c r="G479" s="9"/>
      <c r="H479" s="1"/>
      <c r="I479" s="9"/>
    </row>
    <row r="480" spans="1:9" x14ac:dyDescent="0.2">
      <c r="A480" s="1"/>
      <c r="B480" s="1"/>
      <c r="C480" s="1"/>
      <c r="D480" s="9"/>
      <c r="E480" s="9"/>
      <c r="F480" s="1"/>
      <c r="G480" s="9"/>
      <c r="H480" s="1"/>
      <c r="I480" s="9"/>
    </row>
    <row r="481" spans="1:9" x14ac:dyDescent="0.2">
      <c r="A481" s="1"/>
      <c r="B481" s="1"/>
      <c r="C481" s="1"/>
      <c r="D481" s="9"/>
      <c r="E481" s="9"/>
      <c r="F481" s="1"/>
      <c r="G481" s="9"/>
      <c r="H481" s="1"/>
      <c r="I481" s="9"/>
    </row>
    <row r="482" spans="1:9" x14ac:dyDescent="0.2">
      <c r="A482" s="1"/>
      <c r="B482" s="1"/>
      <c r="C482" s="1"/>
      <c r="D482" s="9"/>
      <c r="E482" s="9"/>
      <c r="F482" s="1"/>
      <c r="G482" s="9"/>
      <c r="H482" s="1"/>
      <c r="I482" s="9"/>
    </row>
    <row r="483" spans="1:9" x14ac:dyDescent="0.2">
      <c r="A483" s="1"/>
      <c r="B483" s="1"/>
      <c r="C483" s="1"/>
      <c r="D483" s="9"/>
      <c r="E483" s="9"/>
      <c r="F483" s="1"/>
      <c r="G483" s="9"/>
      <c r="H483" s="1"/>
      <c r="I483" s="9"/>
    </row>
    <row r="484" spans="1:9" x14ac:dyDescent="0.2">
      <c r="A484" s="1"/>
      <c r="B484" s="1"/>
      <c r="C484" s="1"/>
      <c r="D484" s="9"/>
      <c r="E484" s="9"/>
      <c r="F484" s="1"/>
      <c r="G484" s="9"/>
      <c r="H484" s="1"/>
      <c r="I484" s="9"/>
    </row>
    <row r="485" spans="1:9" x14ac:dyDescent="0.2">
      <c r="A485" s="1"/>
      <c r="B485" s="1"/>
      <c r="C485" s="1"/>
      <c r="D485" s="9"/>
      <c r="E485" s="9"/>
      <c r="F485" s="1"/>
      <c r="G485" s="9"/>
      <c r="H485" s="1"/>
      <c r="I485" s="9"/>
    </row>
    <row r="486" spans="1:9" x14ac:dyDescent="0.2">
      <c r="A486" s="1"/>
      <c r="B486" s="1"/>
      <c r="C486" s="1"/>
      <c r="D486" s="9"/>
      <c r="E486" s="9"/>
      <c r="F486" s="1"/>
      <c r="G486" s="9"/>
      <c r="H486" s="1"/>
      <c r="I486" s="9"/>
    </row>
    <row r="487" spans="1:9" x14ac:dyDescent="0.2">
      <c r="A487" s="1"/>
      <c r="B487" s="1"/>
      <c r="C487" s="1"/>
      <c r="D487" s="9"/>
      <c r="E487" s="9"/>
      <c r="F487" s="1"/>
      <c r="G487" s="9"/>
      <c r="H487" s="1"/>
      <c r="I487" s="9"/>
    </row>
    <row r="488" spans="1:9" x14ac:dyDescent="0.2">
      <c r="A488" s="1"/>
      <c r="B488" s="1"/>
      <c r="C488" s="1"/>
      <c r="D488" s="9"/>
      <c r="E488" s="9"/>
      <c r="F488" s="1"/>
      <c r="G488" s="9"/>
      <c r="H488" s="1"/>
      <c r="I488" s="9"/>
    </row>
  </sheetData>
  <pageMargins left="0.7" right="0.7" top="0.75" bottom="0.75" header="0.3" footer="0.3"/>
  <pageSetup paperSize="9" orientation="portrait" r:id="rId1"/>
  <ignoredErrors>
    <ignoredError sqref="A11" twoDigitTextYear="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FD2"/>
  </sheetPr>
  <dimension ref="A1:HJ533"/>
  <sheetViews>
    <sheetView zoomScaleNormal="100" workbookViewId="0">
      <pane ySplit="6" topLeftCell="A7" activePane="bottomLeft" state="frozen"/>
      <selection pane="bottomLeft" activeCell="A7" sqref="A7"/>
    </sheetView>
  </sheetViews>
  <sheetFormatPr defaultColWidth="9.140625" defaultRowHeight="12" x14ac:dyDescent="0.2"/>
  <cols>
    <col min="1" max="1" width="14.7109375" style="2" customWidth="1"/>
    <col min="2" max="2" width="6.7109375" style="2" customWidth="1"/>
    <col min="3" max="3" width="70.7109375" style="2" customWidth="1"/>
    <col min="4" max="4" width="6.85546875" style="2" customWidth="1"/>
    <col min="5" max="5" width="19.7109375" style="2" customWidth="1"/>
    <col min="6" max="6" width="16.7109375" style="2" customWidth="1"/>
    <col min="7" max="7" width="22.140625" style="2" customWidth="1"/>
    <col min="8" max="8" width="22.7109375" style="2" customWidth="1"/>
    <col min="9" max="9" width="17.140625" style="2" customWidth="1"/>
    <col min="10" max="10" width="3.7109375" style="1" customWidth="1"/>
    <col min="11" max="11" width="70.28515625" style="1" customWidth="1"/>
    <col min="12" max="12" width="9.140625" style="1"/>
    <col min="13" max="13" width="4.42578125" style="1" customWidth="1"/>
    <col min="14" max="15" width="9.140625" style="1"/>
    <col min="16" max="16" width="3.5703125" style="1" customWidth="1"/>
    <col min="17" max="218" width="9.140625" style="1"/>
    <col min="219" max="16384" width="9.140625" style="2"/>
  </cols>
  <sheetData>
    <row r="1" spans="1:25" s="65" customFormat="1" ht="61.5" customHeight="1" x14ac:dyDescent="0.9">
      <c r="A1" s="62" t="e" vm="1">
        <v>#VALUE!</v>
      </c>
      <c r="B1" s="66" t="s">
        <v>110</v>
      </c>
      <c r="C1" s="67"/>
      <c r="D1" s="67"/>
      <c r="E1" s="67"/>
      <c r="H1" s="77" t="s">
        <v>156</v>
      </c>
      <c r="I1" s="68"/>
    </row>
    <row r="2" spans="1:25" s="65" customFormat="1" ht="15" customHeight="1" x14ac:dyDescent="0.35">
      <c r="A2" s="62"/>
      <c r="B2" s="75" t="s">
        <v>112</v>
      </c>
      <c r="C2" s="67"/>
      <c r="D2" s="67"/>
      <c r="E2" s="67"/>
      <c r="H2" s="76" t="s">
        <v>23</v>
      </c>
      <c r="I2" s="68"/>
    </row>
    <row r="3" spans="1:25" s="61" customFormat="1" ht="30" customHeight="1" x14ac:dyDescent="0.2">
      <c r="A3" s="59" t="s">
        <v>0</v>
      </c>
      <c r="B3" s="82" t="s">
        <v>163</v>
      </c>
      <c r="C3" s="80"/>
      <c r="D3" s="80"/>
      <c r="E3" s="80"/>
      <c r="F3" s="80"/>
      <c r="G3" s="81"/>
      <c r="H3" s="45" t="s">
        <v>69</v>
      </c>
      <c r="I3" s="46">
        <f>+F261</f>
        <v>0</v>
      </c>
      <c r="J3" s="60"/>
      <c r="K3" s="60"/>
      <c r="L3" s="60"/>
      <c r="M3" s="60"/>
      <c r="N3" s="60"/>
      <c r="O3" s="60"/>
      <c r="P3" s="60"/>
      <c r="Q3" s="60"/>
      <c r="R3" s="60"/>
      <c r="S3" s="60"/>
      <c r="T3" s="60"/>
      <c r="U3" s="60"/>
      <c r="V3" s="60"/>
      <c r="W3" s="60"/>
      <c r="X3" s="60"/>
      <c r="Y3" s="60"/>
    </row>
    <row r="4" spans="1:25" ht="19.5" customHeight="1" x14ac:dyDescent="0.2">
      <c r="A4" s="64" t="s">
        <v>158</v>
      </c>
      <c r="B4" s="41"/>
      <c r="C4" s="40"/>
      <c r="D4" s="1"/>
      <c r="E4" s="40"/>
      <c r="F4" s="40"/>
      <c r="G4" s="40"/>
      <c r="H4" s="45" t="s">
        <v>70</v>
      </c>
      <c r="I4" s="46">
        <f>+I261</f>
        <v>0</v>
      </c>
      <c r="J4" s="40"/>
      <c r="K4" s="40"/>
      <c r="L4" s="40"/>
      <c r="M4" s="40"/>
      <c r="N4" s="40"/>
      <c r="O4" s="40"/>
      <c r="P4" s="40"/>
      <c r="Q4" s="40"/>
      <c r="R4" s="40"/>
      <c r="S4" s="40"/>
      <c r="T4" s="40"/>
      <c r="U4" s="40"/>
      <c r="V4" s="40"/>
      <c r="W4" s="40"/>
      <c r="X4" s="40"/>
      <c r="Y4" s="40"/>
    </row>
    <row r="5" spans="1:25" ht="18.75" customHeight="1" x14ac:dyDescent="0.2">
      <c r="A5" s="48" t="s">
        <v>118</v>
      </c>
      <c r="B5" s="41"/>
      <c r="C5" s="40"/>
      <c r="D5" s="1"/>
      <c r="E5" s="40"/>
      <c r="F5" s="40"/>
      <c r="G5" s="40"/>
      <c r="H5" s="45"/>
      <c r="I5" s="46"/>
      <c r="J5" s="40"/>
      <c r="K5" s="40"/>
      <c r="L5" s="40"/>
      <c r="M5" s="40"/>
      <c r="N5" s="40"/>
      <c r="O5" s="40"/>
      <c r="P5" s="40"/>
      <c r="Q5" s="40"/>
      <c r="R5" s="40"/>
      <c r="S5" s="40"/>
      <c r="T5" s="40"/>
      <c r="U5" s="40"/>
      <c r="V5" s="40"/>
      <c r="W5" s="40"/>
      <c r="X5" s="40"/>
      <c r="Y5" s="40"/>
    </row>
    <row r="6" spans="1:25" ht="45.75" customHeight="1" x14ac:dyDescent="0.35">
      <c r="A6" s="47" t="s">
        <v>1</v>
      </c>
      <c r="B6" s="49" t="s">
        <v>2</v>
      </c>
      <c r="C6" s="63" t="s">
        <v>157</v>
      </c>
      <c r="D6" s="42"/>
      <c r="E6" s="40"/>
      <c r="F6" s="40"/>
      <c r="G6" s="40"/>
      <c r="H6" s="45" t="s">
        <v>71</v>
      </c>
      <c r="I6" s="46">
        <f>+F262</f>
        <v>0</v>
      </c>
      <c r="J6" s="43"/>
      <c r="K6" s="40"/>
      <c r="L6" s="40"/>
      <c r="M6" s="40"/>
      <c r="N6" s="40"/>
      <c r="O6" s="40"/>
      <c r="P6" s="40"/>
      <c r="Q6" s="40"/>
      <c r="R6" s="40"/>
      <c r="S6" s="40"/>
      <c r="T6" s="40"/>
      <c r="U6" s="40"/>
      <c r="V6" s="40"/>
      <c r="W6" s="40"/>
      <c r="X6" s="40"/>
      <c r="Y6" s="40"/>
    </row>
    <row r="7" spans="1:25" ht="15" customHeight="1" x14ac:dyDescent="0.2">
      <c r="E7" s="4"/>
      <c r="G7" s="4"/>
      <c r="I7" s="4"/>
    </row>
    <row r="8" spans="1:25" ht="15" customHeight="1" x14ac:dyDescent="0.2">
      <c r="C8" s="5" t="s">
        <v>46</v>
      </c>
      <c r="D8" s="6" t="s">
        <v>72</v>
      </c>
      <c r="E8" s="6" t="s">
        <v>69</v>
      </c>
      <c r="F8" s="7" t="s">
        <v>23</v>
      </c>
      <c r="G8" s="6"/>
      <c r="H8" s="8" t="s">
        <v>70</v>
      </c>
      <c r="I8" s="7" t="s">
        <v>23</v>
      </c>
      <c r="J8" s="9"/>
      <c r="K8" s="10" t="s">
        <v>75</v>
      </c>
    </row>
    <row r="9" spans="1:25" ht="15" customHeight="1" x14ac:dyDescent="0.2">
      <c r="A9" s="11" t="s">
        <v>3</v>
      </c>
      <c r="B9" s="2" t="s">
        <v>4</v>
      </c>
      <c r="C9" s="2" t="s">
        <v>95</v>
      </c>
      <c r="D9" s="2">
        <v>0</v>
      </c>
      <c r="E9" s="12">
        <v>131764</v>
      </c>
      <c r="F9" s="2">
        <f>+D9*E9</f>
        <v>0</v>
      </c>
      <c r="G9" s="12"/>
      <c r="H9" s="13">
        <f>+E9*0.2</f>
        <v>26352.800000000003</v>
      </c>
      <c r="I9" s="2">
        <f>+D9*H9</f>
        <v>0</v>
      </c>
      <c r="J9" s="9"/>
      <c r="K9" s="1" t="s">
        <v>98</v>
      </c>
    </row>
    <row r="10" spans="1:25" ht="15" customHeight="1" x14ac:dyDescent="0.2">
      <c r="A10" s="11" t="s">
        <v>5</v>
      </c>
      <c r="B10" s="2" t="s">
        <v>6</v>
      </c>
      <c r="C10" s="2" t="s">
        <v>95</v>
      </c>
      <c r="D10" s="2">
        <v>0</v>
      </c>
      <c r="E10" s="12">
        <v>94844</v>
      </c>
      <c r="F10" s="2">
        <f t="shared" ref="F10:F16" si="0">+D10*E10</f>
        <v>0</v>
      </c>
      <c r="G10" s="12"/>
      <c r="H10" s="13">
        <f t="shared" ref="H10:H16" si="1">+E10*0.2</f>
        <v>18968.8</v>
      </c>
      <c r="I10" s="2">
        <f t="shared" ref="I10:I16" si="2">+D10*H10</f>
        <v>0</v>
      </c>
      <c r="J10" s="9"/>
      <c r="K10" s="1" t="s">
        <v>98</v>
      </c>
    </row>
    <row r="11" spans="1:25" ht="15" customHeight="1" x14ac:dyDescent="0.2">
      <c r="A11" s="11" t="s">
        <v>7</v>
      </c>
      <c r="B11" s="2" t="s">
        <v>8</v>
      </c>
      <c r="C11" s="2" t="s">
        <v>95</v>
      </c>
      <c r="D11" s="2">
        <v>0</v>
      </c>
      <c r="E11" s="12">
        <v>65500</v>
      </c>
      <c r="F11" s="2">
        <f t="shared" si="0"/>
        <v>0</v>
      </c>
      <c r="G11" s="12"/>
      <c r="H11" s="13">
        <f t="shared" si="1"/>
        <v>13100</v>
      </c>
      <c r="I11" s="2">
        <f t="shared" si="2"/>
        <v>0</v>
      </c>
      <c r="J11" s="9"/>
      <c r="K11" s="1" t="s">
        <v>98</v>
      </c>
    </row>
    <row r="12" spans="1:25" ht="15" customHeight="1" x14ac:dyDescent="0.2">
      <c r="A12" s="11" t="s">
        <v>9</v>
      </c>
      <c r="B12" s="2" t="s">
        <v>10</v>
      </c>
      <c r="C12" s="2" t="s">
        <v>95</v>
      </c>
      <c r="D12" s="2">
        <v>0</v>
      </c>
      <c r="E12" s="12">
        <v>50923</v>
      </c>
      <c r="F12" s="2">
        <f t="shared" si="0"/>
        <v>0</v>
      </c>
      <c r="G12" s="12"/>
      <c r="H12" s="13">
        <f t="shared" si="1"/>
        <v>10184.6</v>
      </c>
      <c r="I12" s="2">
        <f t="shared" si="2"/>
        <v>0</v>
      </c>
      <c r="J12" s="9"/>
      <c r="K12" s="1" t="s">
        <v>98</v>
      </c>
    </row>
    <row r="13" spans="1:25" ht="15" customHeight="1" x14ac:dyDescent="0.2">
      <c r="A13" s="11" t="s">
        <v>11</v>
      </c>
      <c r="B13" s="2" t="s">
        <v>12</v>
      </c>
      <c r="C13" s="2" t="s">
        <v>95</v>
      </c>
      <c r="D13" s="2">
        <v>0</v>
      </c>
      <c r="E13" s="12">
        <v>40102</v>
      </c>
      <c r="F13" s="2">
        <f t="shared" si="0"/>
        <v>0</v>
      </c>
      <c r="G13" s="12"/>
      <c r="H13" s="13">
        <f t="shared" si="1"/>
        <v>8020.4000000000005</v>
      </c>
      <c r="I13" s="2">
        <f t="shared" si="2"/>
        <v>0</v>
      </c>
      <c r="J13" s="9"/>
      <c r="K13" s="1" t="s">
        <v>98</v>
      </c>
    </row>
    <row r="14" spans="1:25" ht="15" customHeight="1" x14ac:dyDescent="0.2">
      <c r="C14" s="2" t="s">
        <v>94</v>
      </c>
      <c r="D14" s="2">
        <v>0</v>
      </c>
      <c r="E14" s="12">
        <v>13686</v>
      </c>
      <c r="F14" s="2">
        <f t="shared" si="0"/>
        <v>0</v>
      </c>
      <c r="G14" s="12"/>
      <c r="H14" s="13">
        <f t="shared" si="1"/>
        <v>2737.2000000000003</v>
      </c>
      <c r="I14" s="2">
        <f t="shared" si="2"/>
        <v>0</v>
      </c>
      <c r="J14" s="9"/>
      <c r="K14" s="1" t="s">
        <v>76</v>
      </c>
    </row>
    <row r="15" spans="1:25" ht="15" customHeight="1" x14ac:dyDescent="0.2">
      <c r="C15" s="2" t="s">
        <v>97</v>
      </c>
      <c r="D15" s="2">
        <v>0</v>
      </c>
      <c r="E15" s="12">
        <v>6874</v>
      </c>
      <c r="F15" s="2">
        <f t="shared" si="0"/>
        <v>0</v>
      </c>
      <c r="G15" s="12"/>
      <c r="H15" s="13">
        <f t="shared" si="1"/>
        <v>1374.8000000000002</v>
      </c>
      <c r="I15" s="2">
        <f t="shared" si="2"/>
        <v>0</v>
      </c>
      <c r="J15" s="9"/>
      <c r="K15" s="1" t="s">
        <v>77</v>
      </c>
    </row>
    <row r="16" spans="1:25" ht="15" customHeight="1" x14ac:dyDescent="0.2">
      <c r="C16" s="2" t="s">
        <v>96</v>
      </c>
      <c r="D16" s="2">
        <v>0</v>
      </c>
      <c r="E16" s="12">
        <v>2674</v>
      </c>
      <c r="F16" s="2">
        <f t="shared" si="0"/>
        <v>0</v>
      </c>
      <c r="G16" s="12"/>
      <c r="H16" s="13">
        <f t="shared" si="1"/>
        <v>534.80000000000007</v>
      </c>
      <c r="I16" s="2">
        <f t="shared" si="2"/>
        <v>0</v>
      </c>
      <c r="J16" s="9"/>
    </row>
    <row r="17" spans="3:11" ht="42" customHeight="1" x14ac:dyDescent="0.2">
      <c r="C17" s="54" t="s">
        <v>150</v>
      </c>
      <c r="E17" s="12"/>
      <c r="G17" s="12"/>
      <c r="H17" s="13"/>
      <c r="J17" s="9"/>
    </row>
    <row r="18" spans="3:11" ht="15" customHeight="1" x14ac:dyDescent="0.2">
      <c r="C18" s="2" t="s">
        <v>16</v>
      </c>
      <c r="D18" s="2">
        <v>0</v>
      </c>
      <c r="E18" s="12">
        <v>17823</v>
      </c>
      <c r="F18" s="2">
        <f t="shared" ref="F18:F27" si="3">+D18*E18</f>
        <v>0</v>
      </c>
      <c r="G18" s="12"/>
      <c r="H18" s="13">
        <f t="shared" ref="H18:H27" si="4">+E18*0.2</f>
        <v>3564.6000000000004</v>
      </c>
      <c r="I18" s="2">
        <f t="shared" ref="I18:I27" si="5">+D18*H18</f>
        <v>0</v>
      </c>
      <c r="J18" s="9"/>
      <c r="K18" s="1" t="s">
        <v>78</v>
      </c>
    </row>
    <row r="19" spans="3:11" ht="15" customHeight="1" x14ac:dyDescent="0.2">
      <c r="C19" s="2" t="s">
        <v>17</v>
      </c>
      <c r="D19" s="2">
        <v>0</v>
      </c>
      <c r="E19" s="12">
        <v>35540</v>
      </c>
      <c r="F19" s="2">
        <f t="shared" si="3"/>
        <v>0</v>
      </c>
      <c r="G19" s="12"/>
      <c r="H19" s="13">
        <f t="shared" si="4"/>
        <v>7108</v>
      </c>
      <c r="I19" s="2">
        <f t="shared" si="5"/>
        <v>0</v>
      </c>
      <c r="J19" s="9"/>
      <c r="K19" s="1" t="s">
        <v>78</v>
      </c>
    </row>
    <row r="20" spans="3:11" ht="15" customHeight="1" x14ac:dyDescent="0.2">
      <c r="C20" s="2" t="s">
        <v>33</v>
      </c>
      <c r="D20" s="2">
        <v>0</v>
      </c>
      <c r="E20" s="12">
        <v>17823</v>
      </c>
      <c r="F20" s="2">
        <f t="shared" si="3"/>
        <v>0</v>
      </c>
      <c r="G20" s="12"/>
      <c r="H20" s="13">
        <f t="shared" si="4"/>
        <v>3564.6000000000004</v>
      </c>
      <c r="I20" s="2">
        <f t="shared" si="5"/>
        <v>0</v>
      </c>
      <c r="J20" s="9"/>
      <c r="K20" s="1" t="s">
        <v>78</v>
      </c>
    </row>
    <row r="21" spans="3:11" ht="15" customHeight="1" x14ac:dyDescent="0.2">
      <c r="C21" s="2" t="s">
        <v>18</v>
      </c>
      <c r="D21" s="2">
        <v>0</v>
      </c>
      <c r="E21" s="12">
        <v>53575</v>
      </c>
      <c r="F21" s="2">
        <f t="shared" si="3"/>
        <v>0</v>
      </c>
      <c r="G21" s="12"/>
      <c r="H21" s="13">
        <f t="shared" si="4"/>
        <v>10715</v>
      </c>
      <c r="I21" s="2">
        <f t="shared" si="5"/>
        <v>0</v>
      </c>
      <c r="J21" s="9"/>
      <c r="K21" s="1" t="s">
        <v>78</v>
      </c>
    </row>
    <row r="22" spans="3:11" ht="15" customHeight="1" x14ac:dyDescent="0.2">
      <c r="C22" s="2" t="s">
        <v>34</v>
      </c>
      <c r="D22" s="2">
        <v>0</v>
      </c>
      <c r="E22" s="12">
        <v>35646</v>
      </c>
      <c r="F22" s="2">
        <f t="shared" si="3"/>
        <v>0</v>
      </c>
      <c r="G22" s="12"/>
      <c r="H22" s="13">
        <f t="shared" si="4"/>
        <v>7129.2000000000007</v>
      </c>
      <c r="I22" s="2">
        <f t="shared" si="5"/>
        <v>0</v>
      </c>
      <c r="J22" s="9"/>
      <c r="K22" s="1" t="s">
        <v>78</v>
      </c>
    </row>
    <row r="23" spans="3:11" ht="15" customHeight="1" x14ac:dyDescent="0.2">
      <c r="C23" s="2" t="s">
        <v>35</v>
      </c>
      <c r="D23" s="2">
        <v>0</v>
      </c>
      <c r="E23" s="12">
        <v>17823</v>
      </c>
      <c r="F23" s="2">
        <f t="shared" si="3"/>
        <v>0</v>
      </c>
      <c r="G23" s="12"/>
      <c r="H23" s="13">
        <f t="shared" si="4"/>
        <v>3564.6000000000004</v>
      </c>
      <c r="I23" s="2">
        <f t="shared" si="5"/>
        <v>0</v>
      </c>
      <c r="J23" s="9"/>
      <c r="K23" s="1" t="s">
        <v>78</v>
      </c>
    </row>
    <row r="24" spans="3:11" ht="15" customHeight="1" x14ac:dyDescent="0.2">
      <c r="C24" s="2" t="s">
        <v>65</v>
      </c>
      <c r="D24" s="2">
        <v>0</v>
      </c>
      <c r="E24" s="12">
        <v>109724</v>
      </c>
      <c r="F24" s="2">
        <f t="shared" si="3"/>
        <v>0</v>
      </c>
      <c r="G24" s="12"/>
      <c r="H24" s="13">
        <f t="shared" si="4"/>
        <v>21944.800000000003</v>
      </c>
      <c r="I24" s="2">
        <f t="shared" si="5"/>
        <v>0</v>
      </c>
      <c r="J24" s="9"/>
      <c r="K24" s="1" t="s">
        <v>78</v>
      </c>
    </row>
    <row r="25" spans="3:11" ht="15" customHeight="1" x14ac:dyDescent="0.2">
      <c r="C25" s="2" t="s">
        <v>66</v>
      </c>
      <c r="D25" s="2">
        <v>0</v>
      </c>
      <c r="E25" s="12">
        <v>91901</v>
      </c>
      <c r="F25" s="2">
        <f t="shared" si="3"/>
        <v>0</v>
      </c>
      <c r="G25" s="12"/>
      <c r="H25" s="13">
        <f t="shared" si="4"/>
        <v>18380.2</v>
      </c>
      <c r="I25" s="2">
        <f t="shared" si="5"/>
        <v>0</v>
      </c>
      <c r="J25" s="9"/>
      <c r="K25" s="1" t="s">
        <v>78</v>
      </c>
    </row>
    <row r="26" spans="3:11" ht="15" customHeight="1" x14ac:dyDescent="0.2">
      <c r="C26" s="2" t="s">
        <v>67</v>
      </c>
      <c r="D26" s="2">
        <v>0</v>
      </c>
      <c r="E26" s="12">
        <v>74078</v>
      </c>
      <c r="F26" s="2">
        <f t="shared" si="3"/>
        <v>0</v>
      </c>
      <c r="G26" s="12"/>
      <c r="H26" s="13">
        <f t="shared" si="4"/>
        <v>14815.6</v>
      </c>
      <c r="I26" s="2">
        <f t="shared" si="5"/>
        <v>0</v>
      </c>
      <c r="J26" s="9"/>
      <c r="K26" s="1" t="s">
        <v>78</v>
      </c>
    </row>
    <row r="27" spans="3:11" ht="15" customHeight="1" x14ac:dyDescent="0.2">
      <c r="C27" s="2" t="s">
        <v>68</v>
      </c>
      <c r="D27" s="2">
        <v>0</v>
      </c>
      <c r="E27" s="12">
        <v>56254</v>
      </c>
      <c r="F27" s="2">
        <f t="shared" si="3"/>
        <v>0</v>
      </c>
      <c r="G27" s="12"/>
      <c r="H27" s="13">
        <f t="shared" si="4"/>
        <v>11250.800000000001</v>
      </c>
      <c r="I27" s="2">
        <f t="shared" si="5"/>
        <v>0</v>
      </c>
      <c r="J27" s="9"/>
      <c r="K27" s="1" t="s">
        <v>78</v>
      </c>
    </row>
    <row r="28" spans="3:11" ht="15" customHeight="1" x14ac:dyDescent="0.2">
      <c r="E28" s="12"/>
      <c r="G28" s="12"/>
      <c r="H28" s="13"/>
      <c r="J28" s="9"/>
    </row>
    <row r="29" spans="3:11" ht="15" customHeight="1" x14ac:dyDescent="0.2">
      <c r="C29" s="2" t="s">
        <v>19</v>
      </c>
      <c r="D29" s="2">
        <v>0</v>
      </c>
      <c r="E29" s="12">
        <v>3819</v>
      </c>
      <c r="F29" s="2">
        <f t="shared" ref="F29:F32" si="6">+D29*E29</f>
        <v>0</v>
      </c>
      <c r="G29" s="12"/>
      <c r="H29" s="13">
        <f t="shared" ref="H29:H32" si="7">+E29*0.2</f>
        <v>763.80000000000007</v>
      </c>
      <c r="I29" s="2">
        <f t="shared" ref="I29:I32" si="8">+D29*H29</f>
        <v>0</v>
      </c>
      <c r="J29" s="9"/>
      <c r="K29" s="1" t="s">
        <v>78</v>
      </c>
    </row>
    <row r="30" spans="3:11" ht="15" customHeight="1" x14ac:dyDescent="0.2">
      <c r="C30" s="2" t="s">
        <v>20</v>
      </c>
      <c r="D30" s="2">
        <v>0</v>
      </c>
      <c r="E30" s="12">
        <v>5013</v>
      </c>
      <c r="F30" s="2">
        <f t="shared" si="6"/>
        <v>0</v>
      </c>
      <c r="G30" s="12"/>
      <c r="H30" s="13">
        <f t="shared" si="7"/>
        <v>1002.6</v>
      </c>
      <c r="I30" s="2">
        <f t="shared" si="8"/>
        <v>0</v>
      </c>
      <c r="J30" s="9"/>
      <c r="K30" s="1" t="s">
        <v>78</v>
      </c>
    </row>
    <row r="31" spans="3:11" ht="15" customHeight="1" x14ac:dyDescent="0.2">
      <c r="C31" s="2" t="s">
        <v>21</v>
      </c>
      <c r="D31" s="2">
        <v>0</v>
      </c>
      <c r="E31" s="12">
        <v>9708</v>
      </c>
      <c r="F31" s="2">
        <f t="shared" si="6"/>
        <v>0</v>
      </c>
      <c r="G31" s="12"/>
      <c r="H31" s="13">
        <f t="shared" si="7"/>
        <v>1941.6000000000001</v>
      </c>
      <c r="I31" s="2">
        <f t="shared" si="8"/>
        <v>0</v>
      </c>
      <c r="J31" s="9"/>
      <c r="K31" s="1" t="s">
        <v>78</v>
      </c>
    </row>
    <row r="32" spans="3:11" ht="15" customHeight="1" x14ac:dyDescent="0.2">
      <c r="C32" s="2" t="s">
        <v>22</v>
      </c>
      <c r="D32" s="2">
        <v>0</v>
      </c>
      <c r="E32" s="12">
        <v>13792</v>
      </c>
      <c r="F32" s="2">
        <f t="shared" si="6"/>
        <v>0</v>
      </c>
      <c r="G32" s="12"/>
      <c r="H32" s="13">
        <f t="shared" si="7"/>
        <v>2758.4</v>
      </c>
      <c r="I32" s="2">
        <f t="shared" si="8"/>
        <v>0</v>
      </c>
      <c r="J32" s="9"/>
      <c r="K32" s="1" t="s">
        <v>78</v>
      </c>
    </row>
    <row r="33" spans="1:11" ht="15" customHeight="1" x14ac:dyDescent="0.2">
      <c r="F33" s="14"/>
      <c r="H33" s="13"/>
      <c r="I33" s="14"/>
    </row>
    <row r="34" spans="1:11" ht="15" customHeight="1" x14ac:dyDescent="0.2">
      <c r="A34" s="14" t="s">
        <v>23</v>
      </c>
      <c r="B34" s="14"/>
      <c r="C34" s="14"/>
      <c r="D34" s="15"/>
      <c r="E34" s="16"/>
      <c r="F34" s="15">
        <f>SUM(F8:F33)</f>
        <v>0</v>
      </c>
      <c r="G34" s="16"/>
      <c r="H34" s="17"/>
      <c r="I34" s="15">
        <f>SUM(I8:I33)</f>
        <v>0</v>
      </c>
    </row>
    <row r="35" spans="1:11" ht="15" customHeight="1" x14ac:dyDescent="0.2">
      <c r="E35" s="12"/>
      <c r="G35" s="12"/>
      <c r="H35" s="13"/>
    </row>
    <row r="36" spans="1:11" ht="15" customHeight="1" x14ac:dyDescent="0.2">
      <c r="C36" s="2" t="s">
        <v>24</v>
      </c>
      <c r="D36" s="2">
        <v>0</v>
      </c>
      <c r="E36" s="13">
        <v>0.34</v>
      </c>
      <c r="F36" s="2">
        <f t="shared" ref="F36:F38" si="9">+D36*E36</f>
        <v>0</v>
      </c>
      <c r="G36" s="13"/>
      <c r="H36" s="13"/>
      <c r="J36" s="18"/>
      <c r="K36" s="1" t="s">
        <v>79</v>
      </c>
    </row>
    <row r="37" spans="1:11" ht="15" customHeight="1" x14ac:dyDescent="0.2">
      <c r="C37" s="2" t="s">
        <v>114</v>
      </c>
      <c r="D37" s="2">
        <v>0</v>
      </c>
      <c r="E37" s="13">
        <v>0.34</v>
      </c>
      <c r="F37" s="2">
        <f>+D37*E37</f>
        <v>0</v>
      </c>
      <c r="H37" s="13"/>
      <c r="K37" s="19" t="s">
        <v>115</v>
      </c>
    </row>
    <row r="38" spans="1:11" ht="15" customHeight="1" x14ac:dyDescent="0.2">
      <c r="C38" s="2" t="s">
        <v>164</v>
      </c>
      <c r="D38" s="2">
        <v>0</v>
      </c>
      <c r="E38" s="12">
        <v>0</v>
      </c>
      <c r="F38" s="2">
        <f t="shared" si="9"/>
        <v>0</v>
      </c>
      <c r="G38" s="12"/>
      <c r="H38" s="13"/>
    </row>
    <row r="39" spans="1:11" ht="15" customHeight="1" x14ac:dyDescent="0.2">
      <c r="E39" s="12"/>
      <c r="G39" s="12"/>
      <c r="H39" s="13"/>
    </row>
    <row r="40" spans="1:11" ht="15" customHeight="1" x14ac:dyDescent="0.2">
      <c r="C40" s="5" t="s">
        <v>45</v>
      </c>
      <c r="D40" s="6" t="s">
        <v>72</v>
      </c>
      <c r="E40" s="6" t="s">
        <v>69</v>
      </c>
      <c r="F40" s="7" t="s">
        <v>23</v>
      </c>
      <c r="G40" s="6"/>
      <c r="H40" s="8" t="s">
        <v>70</v>
      </c>
      <c r="I40" s="7" t="s">
        <v>23</v>
      </c>
    </row>
    <row r="41" spans="1:11" ht="15" customHeight="1" x14ac:dyDescent="0.2">
      <c r="C41" s="2" t="s">
        <v>62</v>
      </c>
      <c r="D41" s="2">
        <v>0</v>
      </c>
      <c r="E41" s="12">
        <v>23340</v>
      </c>
      <c r="F41" s="2">
        <f t="shared" ref="F41:F45" si="10">+D41*E41</f>
        <v>0</v>
      </c>
      <c r="G41" s="12"/>
      <c r="H41" s="13">
        <f t="shared" ref="H41:H45" si="11">+E41*0.2</f>
        <v>4668</v>
      </c>
      <c r="I41" s="2">
        <f t="shared" ref="I41:I45" si="12">+D41*H41</f>
        <v>0</v>
      </c>
      <c r="J41" s="9"/>
      <c r="K41" s="19" t="s">
        <v>80</v>
      </c>
    </row>
    <row r="42" spans="1:11" ht="15" customHeight="1" x14ac:dyDescent="0.2">
      <c r="C42" s="2" t="s">
        <v>63</v>
      </c>
      <c r="D42" s="2">
        <v>0</v>
      </c>
      <c r="E42" s="12">
        <v>15038</v>
      </c>
      <c r="F42" s="2">
        <f t="shared" si="10"/>
        <v>0</v>
      </c>
      <c r="G42" s="12"/>
      <c r="H42" s="13">
        <f t="shared" si="11"/>
        <v>3007.6000000000004</v>
      </c>
      <c r="I42" s="2">
        <f t="shared" si="12"/>
        <v>0</v>
      </c>
      <c r="J42" s="9"/>
      <c r="K42" s="19" t="s">
        <v>80</v>
      </c>
    </row>
    <row r="43" spans="1:11" ht="15" customHeight="1" x14ac:dyDescent="0.2">
      <c r="C43" s="2" t="s">
        <v>13</v>
      </c>
      <c r="D43" s="2">
        <v>0</v>
      </c>
      <c r="E43" s="12">
        <v>7532</v>
      </c>
      <c r="F43" s="2">
        <f t="shared" si="10"/>
        <v>0</v>
      </c>
      <c r="G43" s="12"/>
      <c r="H43" s="13">
        <f t="shared" si="11"/>
        <v>1506.4</v>
      </c>
      <c r="I43" s="2">
        <f t="shared" si="12"/>
        <v>0</v>
      </c>
      <c r="J43" s="9"/>
      <c r="K43" s="1" t="s">
        <v>76</v>
      </c>
    </row>
    <row r="44" spans="1:11" ht="15" customHeight="1" x14ac:dyDescent="0.2">
      <c r="C44" s="2" t="s">
        <v>14</v>
      </c>
      <c r="D44" s="2">
        <v>0</v>
      </c>
      <c r="E44" s="20">
        <v>3761</v>
      </c>
      <c r="F44" s="2">
        <f t="shared" si="10"/>
        <v>0</v>
      </c>
      <c r="G44" s="12"/>
      <c r="H44" s="13">
        <f t="shared" si="11"/>
        <v>752.2</v>
      </c>
      <c r="I44" s="2">
        <f t="shared" si="12"/>
        <v>0</v>
      </c>
      <c r="J44" s="9"/>
      <c r="K44" s="1" t="s">
        <v>77</v>
      </c>
    </row>
    <row r="45" spans="1:11" ht="15" customHeight="1" x14ac:dyDescent="0.2">
      <c r="C45" s="2" t="s">
        <v>15</v>
      </c>
      <c r="D45" s="2">
        <v>0</v>
      </c>
      <c r="E45" s="20">
        <v>1485</v>
      </c>
      <c r="F45" s="2">
        <f t="shared" si="10"/>
        <v>0</v>
      </c>
      <c r="G45" s="12"/>
      <c r="H45" s="13">
        <f t="shared" si="11"/>
        <v>297</v>
      </c>
      <c r="I45" s="2">
        <f t="shared" si="12"/>
        <v>0</v>
      </c>
      <c r="J45" s="9"/>
    </row>
    <row r="46" spans="1:11" ht="15" customHeight="1" x14ac:dyDescent="0.2">
      <c r="A46" s="14" t="s">
        <v>23</v>
      </c>
      <c r="B46" s="14"/>
      <c r="C46" s="14"/>
      <c r="D46" s="15"/>
      <c r="E46" s="16"/>
      <c r="F46" s="15">
        <f>SUM(F41:F45)</f>
        <v>0</v>
      </c>
      <c r="G46" s="16"/>
      <c r="H46" s="21"/>
      <c r="I46" s="15">
        <f>SUM(I41:I45)</f>
        <v>0</v>
      </c>
    </row>
    <row r="47" spans="1:11" ht="15" customHeight="1" x14ac:dyDescent="0.2">
      <c r="A47" s="14"/>
      <c r="B47" s="14"/>
      <c r="C47" s="14"/>
      <c r="D47" s="15"/>
      <c r="E47" s="16"/>
      <c r="F47" s="15"/>
      <c r="G47" s="16"/>
      <c r="H47" s="21"/>
      <c r="I47" s="15"/>
    </row>
    <row r="48" spans="1:11" ht="15" customHeight="1" x14ac:dyDescent="0.2">
      <c r="C48" s="5" t="s">
        <v>47</v>
      </c>
      <c r="D48" s="6" t="s">
        <v>72</v>
      </c>
      <c r="E48" s="6" t="s">
        <v>69</v>
      </c>
      <c r="F48" s="7" t="s">
        <v>23</v>
      </c>
      <c r="G48" s="6"/>
      <c r="H48" s="8" t="s">
        <v>70</v>
      </c>
      <c r="I48" s="7" t="s">
        <v>23</v>
      </c>
    </row>
    <row r="49" spans="1:11" ht="15" customHeight="1" x14ac:dyDescent="0.2">
      <c r="A49" s="11" t="s">
        <v>3</v>
      </c>
      <c r="B49" s="2" t="s">
        <v>4</v>
      </c>
      <c r="C49" s="2" t="s">
        <v>25</v>
      </c>
      <c r="D49" s="2">
        <v>0</v>
      </c>
      <c r="E49" s="12">
        <v>72963</v>
      </c>
      <c r="F49" s="2">
        <f t="shared" ref="F49:F56" si="13">+D49*E49</f>
        <v>0</v>
      </c>
      <c r="G49" s="12"/>
      <c r="H49" s="13">
        <f t="shared" ref="H49:H56" si="14">+E49*0.2</f>
        <v>14592.6</v>
      </c>
      <c r="I49" s="2">
        <f t="shared" ref="I49:I56" si="15">+D49*H49</f>
        <v>0</v>
      </c>
      <c r="J49" s="9"/>
    </row>
    <row r="50" spans="1:11" ht="15" customHeight="1" x14ac:dyDescent="0.2">
      <c r="A50" s="11" t="s">
        <v>5</v>
      </c>
      <c r="B50" s="2" t="s">
        <v>6</v>
      </c>
      <c r="C50" s="2" t="s">
        <v>25</v>
      </c>
      <c r="D50" s="2">
        <v>0</v>
      </c>
      <c r="E50" s="12">
        <v>54027</v>
      </c>
      <c r="F50" s="2">
        <f t="shared" si="13"/>
        <v>0</v>
      </c>
      <c r="G50" s="12"/>
      <c r="H50" s="13">
        <f t="shared" si="14"/>
        <v>10805.400000000001</v>
      </c>
      <c r="I50" s="2">
        <f t="shared" si="15"/>
        <v>0</v>
      </c>
      <c r="J50" s="9"/>
    </row>
    <row r="51" spans="1:11" ht="15" customHeight="1" x14ac:dyDescent="0.2">
      <c r="A51" s="11" t="s">
        <v>7</v>
      </c>
      <c r="B51" s="2" t="s">
        <v>8</v>
      </c>
      <c r="C51" s="2" t="s">
        <v>25</v>
      </c>
      <c r="D51" s="2">
        <v>0</v>
      </c>
      <c r="E51" s="12">
        <v>35089</v>
      </c>
      <c r="F51" s="2">
        <f t="shared" si="13"/>
        <v>0</v>
      </c>
      <c r="G51" s="12"/>
      <c r="H51" s="13">
        <f t="shared" si="14"/>
        <v>7017.8</v>
      </c>
      <c r="I51" s="2">
        <f t="shared" si="15"/>
        <v>0</v>
      </c>
      <c r="J51" s="9"/>
    </row>
    <row r="52" spans="1:11" ht="15" customHeight="1" x14ac:dyDescent="0.2">
      <c r="A52" s="11" t="s">
        <v>9</v>
      </c>
      <c r="B52" s="2" t="s">
        <v>10</v>
      </c>
      <c r="C52" s="2" t="s">
        <v>25</v>
      </c>
      <c r="D52" s="2">
        <v>0</v>
      </c>
      <c r="E52" s="12">
        <v>22836</v>
      </c>
      <c r="F52" s="2">
        <f t="shared" si="13"/>
        <v>0</v>
      </c>
      <c r="G52" s="12"/>
      <c r="H52" s="13">
        <f t="shared" si="14"/>
        <v>4567.2</v>
      </c>
      <c r="I52" s="2">
        <f t="shared" si="15"/>
        <v>0</v>
      </c>
      <c r="J52" s="9"/>
    </row>
    <row r="53" spans="1:11" ht="15" customHeight="1" x14ac:dyDescent="0.2">
      <c r="A53" s="11" t="s">
        <v>11</v>
      </c>
      <c r="B53" s="2" t="s">
        <v>12</v>
      </c>
      <c r="C53" s="2" t="s">
        <v>25</v>
      </c>
      <c r="D53" s="2">
        <v>0</v>
      </c>
      <c r="E53" s="12">
        <v>16152</v>
      </c>
      <c r="F53" s="2">
        <f t="shared" si="13"/>
        <v>0</v>
      </c>
      <c r="G53" s="12"/>
      <c r="H53" s="13">
        <f t="shared" si="14"/>
        <v>3230.4</v>
      </c>
      <c r="I53" s="2">
        <f t="shared" si="15"/>
        <v>0</v>
      </c>
      <c r="J53" s="9"/>
    </row>
    <row r="54" spans="1:11" ht="15" customHeight="1" x14ac:dyDescent="0.2">
      <c r="C54" s="2" t="s">
        <v>13</v>
      </c>
      <c r="D54" s="2">
        <v>0</v>
      </c>
      <c r="E54" s="12">
        <v>7575</v>
      </c>
      <c r="F54" s="2">
        <f t="shared" si="13"/>
        <v>0</v>
      </c>
      <c r="G54" s="12"/>
      <c r="H54" s="13">
        <f t="shared" si="14"/>
        <v>1515</v>
      </c>
      <c r="I54" s="2">
        <f t="shared" si="15"/>
        <v>0</v>
      </c>
      <c r="J54" s="9"/>
      <c r="K54" s="1" t="s">
        <v>76</v>
      </c>
    </row>
    <row r="55" spans="1:11" ht="15" customHeight="1" x14ac:dyDescent="0.2">
      <c r="C55" s="2" t="s">
        <v>14</v>
      </c>
      <c r="D55" s="2">
        <v>0</v>
      </c>
      <c r="E55" s="20">
        <v>3787</v>
      </c>
      <c r="F55" s="2">
        <f t="shared" si="13"/>
        <v>0</v>
      </c>
      <c r="G55" s="12"/>
      <c r="H55" s="13">
        <f t="shared" si="14"/>
        <v>757.40000000000009</v>
      </c>
      <c r="I55" s="2">
        <f t="shared" si="15"/>
        <v>0</v>
      </c>
      <c r="J55" s="9"/>
      <c r="K55" s="1" t="s">
        <v>77</v>
      </c>
    </row>
    <row r="56" spans="1:11" ht="15" customHeight="1" x14ac:dyDescent="0.2">
      <c r="C56" s="2" t="s">
        <v>15</v>
      </c>
      <c r="D56" s="2">
        <v>0</v>
      </c>
      <c r="E56" s="20">
        <v>1504</v>
      </c>
      <c r="F56" s="2">
        <f t="shared" si="13"/>
        <v>0</v>
      </c>
      <c r="G56" s="12"/>
      <c r="H56" s="13">
        <f t="shared" si="14"/>
        <v>300.8</v>
      </c>
      <c r="I56" s="2">
        <f t="shared" si="15"/>
        <v>0</v>
      </c>
      <c r="J56" s="9"/>
    </row>
    <row r="57" spans="1:11" ht="15" customHeight="1" x14ac:dyDescent="0.2">
      <c r="A57" s="14" t="s">
        <v>23</v>
      </c>
      <c r="B57" s="14"/>
      <c r="C57" s="14"/>
      <c r="D57" s="15"/>
      <c r="E57" s="16"/>
      <c r="F57" s="15">
        <f>SUM(F49:F56)</f>
        <v>0</v>
      </c>
      <c r="G57" s="16"/>
      <c r="H57" s="21"/>
      <c r="I57" s="15">
        <f>SUM(I49:I56)</f>
        <v>0</v>
      </c>
      <c r="K57" s="22"/>
    </row>
    <row r="58" spans="1:11" ht="15" customHeight="1" x14ac:dyDescent="0.2">
      <c r="E58" s="12"/>
      <c r="G58" s="12"/>
      <c r="H58" s="13"/>
    </row>
    <row r="59" spans="1:11" ht="15" customHeight="1" x14ac:dyDescent="0.2">
      <c r="C59" s="2" t="s">
        <v>26</v>
      </c>
      <c r="D59" s="2">
        <v>0</v>
      </c>
      <c r="E59" s="13">
        <v>0.68</v>
      </c>
      <c r="F59" s="2">
        <f t="shared" ref="F59:F60" si="16">+D59*E59</f>
        <v>0</v>
      </c>
      <c r="G59" s="13"/>
      <c r="H59" s="13"/>
      <c r="J59" s="23"/>
      <c r="K59" s="1" t="s">
        <v>152</v>
      </c>
    </row>
    <row r="60" spans="1:11" ht="15" customHeight="1" x14ac:dyDescent="0.2">
      <c r="C60" s="2" t="s">
        <v>36</v>
      </c>
      <c r="D60" s="2">
        <v>0</v>
      </c>
      <c r="E60" s="13">
        <v>0.34</v>
      </c>
      <c r="F60" s="2">
        <f t="shared" si="16"/>
        <v>0</v>
      </c>
      <c r="G60" s="13"/>
      <c r="H60" s="13"/>
      <c r="J60" s="23"/>
      <c r="K60" s="1" t="s">
        <v>153</v>
      </c>
    </row>
    <row r="61" spans="1:11" ht="15" customHeight="1" x14ac:dyDescent="0.2">
      <c r="E61" s="12"/>
      <c r="G61" s="12"/>
      <c r="H61" s="13"/>
    </row>
    <row r="62" spans="1:11" ht="15" customHeight="1" x14ac:dyDescent="0.2">
      <c r="C62" s="5" t="s">
        <v>48</v>
      </c>
      <c r="D62" s="6" t="s">
        <v>72</v>
      </c>
      <c r="E62" s="6" t="s">
        <v>69</v>
      </c>
      <c r="F62" s="7" t="s">
        <v>23</v>
      </c>
      <c r="G62" s="6"/>
      <c r="H62" s="8" t="s">
        <v>70</v>
      </c>
      <c r="I62" s="7" t="s">
        <v>23</v>
      </c>
    </row>
    <row r="63" spans="1:11" ht="15" customHeight="1" x14ac:dyDescent="0.2">
      <c r="A63" s="11" t="s">
        <v>3</v>
      </c>
      <c r="B63" s="2" t="s">
        <v>4</v>
      </c>
      <c r="C63" s="2" t="s">
        <v>99</v>
      </c>
      <c r="D63" s="2">
        <v>0</v>
      </c>
      <c r="E63" s="12">
        <v>70179</v>
      </c>
      <c r="F63" s="2">
        <f t="shared" ref="F63:F70" si="17">+D63*E63</f>
        <v>0</v>
      </c>
      <c r="G63" s="12"/>
      <c r="H63" s="13">
        <f t="shared" ref="H63:H70" si="18">+E63*0.2</f>
        <v>14035.800000000001</v>
      </c>
      <c r="I63" s="2">
        <f t="shared" ref="I63:I70" si="19">+D63*H63</f>
        <v>0</v>
      </c>
      <c r="J63" s="9"/>
      <c r="K63" s="1" t="s">
        <v>100</v>
      </c>
    </row>
    <row r="64" spans="1:11" ht="15" customHeight="1" x14ac:dyDescent="0.2">
      <c r="A64" s="11" t="s">
        <v>5</v>
      </c>
      <c r="B64" s="2" t="s">
        <v>6</v>
      </c>
      <c r="C64" s="2" t="s">
        <v>99</v>
      </c>
      <c r="D64" s="2">
        <v>0</v>
      </c>
      <c r="E64" s="12">
        <v>50128</v>
      </c>
      <c r="F64" s="2">
        <f t="shared" si="17"/>
        <v>0</v>
      </c>
      <c r="G64" s="12"/>
      <c r="H64" s="13">
        <f t="shared" si="18"/>
        <v>10025.6</v>
      </c>
      <c r="I64" s="2">
        <f t="shared" si="19"/>
        <v>0</v>
      </c>
      <c r="J64" s="9"/>
      <c r="K64" s="1" t="s">
        <v>100</v>
      </c>
    </row>
    <row r="65" spans="1:11" ht="15" customHeight="1" x14ac:dyDescent="0.2">
      <c r="A65" s="11" t="s">
        <v>7</v>
      </c>
      <c r="B65" s="2" t="s">
        <v>8</v>
      </c>
      <c r="C65" s="2" t="s">
        <v>99</v>
      </c>
      <c r="D65" s="2">
        <v>0</v>
      </c>
      <c r="E65" s="12">
        <v>32750</v>
      </c>
      <c r="F65" s="2">
        <f t="shared" si="17"/>
        <v>0</v>
      </c>
      <c r="G65" s="12"/>
      <c r="H65" s="13">
        <f t="shared" si="18"/>
        <v>6550</v>
      </c>
      <c r="I65" s="2">
        <f t="shared" si="19"/>
        <v>0</v>
      </c>
      <c r="J65" s="9"/>
      <c r="K65" s="1" t="s">
        <v>100</v>
      </c>
    </row>
    <row r="66" spans="1:11" ht="15" customHeight="1" x14ac:dyDescent="0.2">
      <c r="A66" s="11" t="s">
        <v>9</v>
      </c>
      <c r="B66" s="2" t="s">
        <v>10</v>
      </c>
      <c r="C66" s="2" t="s">
        <v>99</v>
      </c>
      <c r="D66" s="2">
        <v>0</v>
      </c>
      <c r="E66" s="12">
        <v>21038</v>
      </c>
      <c r="F66" s="2">
        <f t="shared" si="17"/>
        <v>0</v>
      </c>
      <c r="G66" s="12"/>
      <c r="H66" s="13">
        <f t="shared" si="18"/>
        <v>4207.6000000000004</v>
      </c>
      <c r="I66" s="2">
        <f t="shared" si="19"/>
        <v>0</v>
      </c>
      <c r="J66" s="9"/>
      <c r="K66" s="1" t="s">
        <v>100</v>
      </c>
    </row>
    <row r="67" spans="1:11" ht="15" customHeight="1" x14ac:dyDescent="0.2">
      <c r="A67" s="11" t="s">
        <v>11</v>
      </c>
      <c r="B67" s="2" t="s">
        <v>12</v>
      </c>
      <c r="C67" s="2" t="s">
        <v>99</v>
      </c>
      <c r="D67" s="2">
        <v>0</v>
      </c>
      <c r="E67" s="12">
        <v>13049</v>
      </c>
      <c r="F67" s="2">
        <f t="shared" si="17"/>
        <v>0</v>
      </c>
      <c r="G67" s="12"/>
      <c r="H67" s="13">
        <f t="shared" si="18"/>
        <v>2609.8000000000002</v>
      </c>
      <c r="I67" s="2">
        <f t="shared" si="19"/>
        <v>0</v>
      </c>
      <c r="J67" s="9"/>
      <c r="K67" s="1" t="s">
        <v>100</v>
      </c>
    </row>
    <row r="68" spans="1:11" ht="15" customHeight="1" x14ac:dyDescent="0.2">
      <c r="C68" s="2" t="s">
        <v>94</v>
      </c>
      <c r="D68" s="2">
        <v>0</v>
      </c>
      <c r="E68" s="12">
        <v>6149</v>
      </c>
      <c r="F68" s="2">
        <f t="shared" si="17"/>
        <v>0</v>
      </c>
      <c r="G68" s="12"/>
      <c r="H68" s="13">
        <f t="shared" si="18"/>
        <v>1229.8000000000002</v>
      </c>
      <c r="I68" s="2">
        <f t="shared" si="19"/>
        <v>0</v>
      </c>
      <c r="J68" s="9"/>
      <c r="K68" s="1" t="s">
        <v>76</v>
      </c>
    </row>
    <row r="69" spans="1:11" ht="15" customHeight="1" x14ac:dyDescent="0.2">
      <c r="C69" s="2" t="s">
        <v>97</v>
      </c>
      <c r="D69" s="2">
        <v>0</v>
      </c>
      <c r="E69" s="12">
        <v>3075</v>
      </c>
      <c r="F69" s="2">
        <f t="shared" si="17"/>
        <v>0</v>
      </c>
      <c r="G69" s="12"/>
      <c r="H69" s="13">
        <f t="shared" si="18"/>
        <v>615</v>
      </c>
      <c r="I69" s="2">
        <f t="shared" si="19"/>
        <v>0</v>
      </c>
      <c r="J69" s="9"/>
      <c r="K69" s="1" t="s">
        <v>77</v>
      </c>
    </row>
    <row r="70" spans="1:11" ht="15" customHeight="1" x14ac:dyDescent="0.2">
      <c r="C70" s="2" t="s">
        <v>96</v>
      </c>
      <c r="D70" s="2">
        <v>0</v>
      </c>
      <c r="E70" s="12">
        <v>1203</v>
      </c>
      <c r="F70" s="2">
        <f t="shared" si="17"/>
        <v>0</v>
      </c>
      <c r="G70" s="12"/>
      <c r="H70" s="13">
        <f t="shared" si="18"/>
        <v>240.60000000000002</v>
      </c>
      <c r="I70" s="2">
        <f t="shared" si="19"/>
        <v>0</v>
      </c>
      <c r="J70" s="9"/>
    </row>
    <row r="71" spans="1:11" ht="15" customHeight="1" x14ac:dyDescent="0.2">
      <c r="A71" s="14" t="s">
        <v>23</v>
      </c>
      <c r="B71" s="14"/>
      <c r="C71" s="14"/>
      <c r="D71" s="15"/>
      <c r="E71" s="16"/>
      <c r="F71" s="15">
        <f>SUM(F63:F70)</f>
        <v>0</v>
      </c>
      <c r="G71" s="16"/>
      <c r="H71" s="21"/>
      <c r="I71" s="15">
        <f>SUM(I63:I70)</f>
        <v>0</v>
      </c>
      <c r="K71" s="22"/>
    </row>
    <row r="72" spans="1:11" ht="15" customHeight="1" x14ac:dyDescent="0.2">
      <c r="A72" s="14"/>
      <c r="B72" s="14"/>
      <c r="C72" s="14"/>
      <c r="D72" s="15"/>
      <c r="E72" s="16"/>
      <c r="F72" s="15"/>
      <c r="G72" s="16"/>
      <c r="H72" s="21"/>
      <c r="I72" s="15"/>
      <c r="K72" s="22"/>
    </row>
    <row r="73" spans="1:11" ht="15" customHeight="1" x14ac:dyDescent="0.2">
      <c r="C73" s="2" t="s">
        <v>114</v>
      </c>
      <c r="D73" s="2">
        <v>0</v>
      </c>
      <c r="E73" s="13">
        <v>0.34</v>
      </c>
      <c r="F73" s="2">
        <f>+D73*E73</f>
        <v>0</v>
      </c>
      <c r="H73" s="13"/>
      <c r="K73" s="19" t="s">
        <v>119</v>
      </c>
    </row>
    <row r="74" spans="1:11" ht="15" customHeight="1" x14ac:dyDescent="0.2">
      <c r="E74" s="13"/>
      <c r="G74" s="12"/>
      <c r="H74" s="13"/>
      <c r="K74" s="19"/>
    </row>
    <row r="75" spans="1:11" ht="15" customHeight="1" x14ac:dyDescent="0.2">
      <c r="C75" s="5" t="s">
        <v>101</v>
      </c>
      <c r="D75" s="6" t="s">
        <v>72</v>
      </c>
      <c r="E75" s="6" t="s">
        <v>69</v>
      </c>
      <c r="F75" s="7" t="s">
        <v>23</v>
      </c>
      <c r="G75" s="6"/>
      <c r="H75" s="8" t="s">
        <v>70</v>
      </c>
      <c r="I75" s="7" t="s">
        <v>23</v>
      </c>
    </row>
    <row r="76" spans="1:11" ht="15" customHeight="1" x14ac:dyDescent="0.2">
      <c r="A76" s="11" t="s">
        <v>3</v>
      </c>
      <c r="B76" s="2" t="s">
        <v>4</v>
      </c>
      <c r="C76" s="2" t="s">
        <v>102</v>
      </c>
      <c r="D76" s="2">
        <v>0</v>
      </c>
      <c r="E76" s="12">
        <v>72100</v>
      </c>
      <c r="F76" s="2">
        <f t="shared" ref="F76:F83" si="20">+D76*E76</f>
        <v>0</v>
      </c>
      <c r="G76" s="12"/>
      <c r="H76" s="13">
        <f t="shared" ref="H76:H83" si="21">+E76*0.2</f>
        <v>14420</v>
      </c>
      <c r="I76" s="2">
        <f t="shared" ref="I76:I83" si="22">+D76*H76</f>
        <v>0</v>
      </c>
      <c r="K76" s="1" t="s">
        <v>154</v>
      </c>
    </row>
    <row r="77" spans="1:11" ht="15" customHeight="1" x14ac:dyDescent="0.2">
      <c r="A77" s="11" t="s">
        <v>5</v>
      </c>
      <c r="B77" s="2" t="s">
        <v>6</v>
      </c>
      <c r="C77" s="2" t="s">
        <v>102</v>
      </c>
      <c r="D77" s="2">
        <v>0</v>
      </c>
      <c r="E77" s="12">
        <v>49955</v>
      </c>
      <c r="F77" s="2">
        <f t="shared" si="20"/>
        <v>0</v>
      </c>
      <c r="G77" s="12"/>
      <c r="H77" s="13">
        <f t="shared" si="21"/>
        <v>9991</v>
      </c>
      <c r="I77" s="2">
        <f t="shared" si="22"/>
        <v>0</v>
      </c>
      <c r="K77" s="1" t="s">
        <v>154</v>
      </c>
    </row>
    <row r="78" spans="1:11" ht="15" customHeight="1" x14ac:dyDescent="0.2">
      <c r="A78" s="11" t="s">
        <v>7</v>
      </c>
      <c r="B78" s="2" t="s">
        <v>8</v>
      </c>
      <c r="C78" s="2" t="s">
        <v>102</v>
      </c>
      <c r="D78" s="2">
        <v>0</v>
      </c>
      <c r="E78" s="12">
        <v>36050</v>
      </c>
      <c r="F78" s="2">
        <f t="shared" si="20"/>
        <v>0</v>
      </c>
      <c r="G78" s="12"/>
      <c r="H78" s="13">
        <f t="shared" si="21"/>
        <v>7210</v>
      </c>
      <c r="I78" s="2">
        <f t="shared" si="22"/>
        <v>0</v>
      </c>
      <c r="K78" s="1" t="s">
        <v>154</v>
      </c>
    </row>
    <row r="79" spans="1:11" ht="15" customHeight="1" x14ac:dyDescent="0.2">
      <c r="A79" s="11" t="s">
        <v>9</v>
      </c>
      <c r="B79" s="2" t="s">
        <v>10</v>
      </c>
      <c r="C79" s="2" t="s">
        <v>102</v>
      </c>
      <c r="D79" s="2">
        <v>0</v>
      </c>
      <c r="E79" s="12">
        <v>25750</v>
      </c>
      <c r="F79" s="2">
        <f t="shared" si="20"/>
        <v>0</v>
      </c>
      <c r="G79" s="12"/>
      <c r="H79" s="13">
        <f t="shared" si="21"/>
        <v>5150</v>
      </c>
      <c r="I79" s="2">
        <f t="shared" si="22"/>
        <v>0</v>
      </c>
      <c r="K79" s="1" t="s">
        <v>154</v>
      </c>
    </row>
    <row r="80" spans="1:11" ht="15" customHeight="1" x14ac:dyDescent="0.2">
      <c r="A80" s="11" t="s">
        <v>11</v>
      </c>
      <c r="B80" s="2" t="s">
        <v>12</v>
      </c>
      <c r="C80" s="2" t="s">
        <v>102</v>
      </c>
      <c r="D80" s="2">
        <v>0</v>
      </c>
      <c r="E80" s="12">
        <v>20600</v>
      </c>
      <c r="F80" s="2">
        <f t="shared" si="20"/>
        <v>0</v>
      </c>
      <c r="G80" s="12"/>
      <c r="H80" s="13">
        <f t="shared" si="21"/>
        <v>4120</v>
      </c>
      <c r="I80" s="2">
        <f t="shared" si="22"/>
        <v>0</v>
      </c>
      <c r="K80" s="1" t="s">
        <v>154</v>
      </c>
    </row>
    <row r="81" spans="1:11" ht="15" customHeight="1" x14ac:dyDescent="0.2">
      <c r="C81" s="2" t="s">
        <v>13</v>
      </c>
      <c r="D81" s="2">
        <v>0</v>
      </c>
      <c r="E81" s="12">
        <v>10300</v>
      </c>
      <c r="F81" s="2">
        <f t="shared" si="20"/>
        <v>0</v>
      </c>
      <c r="G81" s="12"/>
      <c r="H81" s="13">
        <f t="shared" si="21"/>
        <v>2060</v>
      </c>
      <c r="I81" s="2">
        <f t="shared" si="22"/>
        <v>0</v>
      </c>
      <c r="K81" s="1" t="s">
        <v>76</v>
      </c>
    </row>
    <row r="82" spans="1:11" ht="15" customHeight="1" x14ac:dyDescent="0.2">
      <c r="C82" s="2" t="s">
        <v>14</v>
      </c>
      <c r="D82" s="2">
        <v>0</v>
      </c>
      <c r="E82" s="12">
        <v>5150</v>
      </c>
      <c r="F82" s="2">
        <f t="shared" si="20"/>
        <v>0</v>
      </c>
      <c r="G82" s="12"/>
      <c r="H82" s="13">
        <f t="shared" si="21"/>
        <v>1030</v>
      </c>
      <c r="I82" s="2">
        <f t="shared" si="22"/>
        <v>0</v>
      </c>
      <c r="K82" s="1" t="s">
        <v>77</v>
      </c>
    </row>
    <row r="83" spans="1:11" ht="15" customHeight="1" x14ac:dyDescent="0.2">
      <c r="C83" s="2" t="s">
        <v>15</v>
      </c>
      <c r="D83" s="2">
        <v>0</v>
      </c>
      <c r="E83" s="12">
        <v>2060</v>
      </c>
      <c r="F83" s="2">
        <f t="shared" si="20"/>
        <v>0</v>
      </c>
      <c r="G83" s="12"/>
      <c r="H83" s="13">
        <f t="shared" si="21"/>
        <v>412</v>
      </c>
      <c r="I83" s="2">
        <f t="shared" si="22"/>
        <v>0</v>
      </c>
    </row>
    <row r="84" spans="1:11" ht="15" customHeight="1" x14ac:dyDescent="0.2">
      <c r="A84" s="14" t="s">
        <v>23</v>
      </c>
      <c r="B84" s="14"/>
      <c r="C84" s="14"/>
      <c r="D84" s="15"/>
      <c r="E84" s="14"/>
      <c r="F84" s="15">
        <f>SUM(F76:F83)</f>
        <v>0</v>
      </c>
      <c r="G84" s="14"/>
      <c r="H84" s="21"/>
      <c r="I84" s="15">
        <f>SUM(I76:I83)</f>
        <v>0</v>
      </c>
    </row>
    <row r="85" spans="1:11" ht="15" customHeight="1" x14ac:dyDescent="0.2">
      <c r="A85" s="14"/>
      <c r="B85" s="14"/>
      <c r="C85" s="14"/>
      <c r="D85" s="15"/>
      <c r="E85" s="14"/>
      <c r="F85" s="15"/>
      <c r="G85" s="14"/>
      <c r="H85" s="21"/>
      <c r="I85" s="15"/>
    </row>
    <row r="86" spans="1:11" ht="15" customHeight="1" x14ac:dyDescent="0.2">
      <c r="A86" s="14"/>
      <c r="B86" s="14"/>
      <c r="C86" s="2" t="s">
        <v>116</v>
      </c>
      <c r="D86" s="2">
        <v>0</v>
      </c>
      <c r="E86" s="13">
        <v>0.34</v>
      </c>
      <c r="F86" s="2">
        <f>+D86*E86</f>
        <v>0</v>
      </c>
      <c r="H86" s="13"/>
      <c r="K86" s="19" t="s">
        <v>117</v>
      </c>
    </row>
    <row r="87" spans="1:11" ht="15" customHeight="1" x14ac:dyDescent="0.2">
      <c r="E87" s="13"/>
      <c r="G87" s="13"/>
      <c r="H87" s="13"/>
    </row>
    <row r="88" spans="1:11" ht="15" customHeight="1" x14ac:dyDescent="0.2">
      <c r="C88" s="5" t="s">
        <v>103</v>
      </c>
      <c r="D88" s="6" t="s">
        <v>72</v>
      </c>
      <c r="E88" s="6" t="s">
        <v>69</v>
      </c>
      <c r="F88" s="7" t="s">
        <v>23</v>
      </c>
      <c r="G88" s="6"/>
      <c r="H88" s="8" t="s">
        <v>70</v>
      </c>
      <c r="I88" s="7" t="s">
        <v>23</v>
      </c>
    </row>
    <row r="89" spans="1:11" ht="15" customHeight="1" x14ac:dyDescent="0.2">
      <c r="A89" s="11" t="s">
        <v>3</v>
      </c>
      <c r="B89" s="2" t="s">
        <v>4</v>
      </c>
      <c r="C89" s="2" t="s">
        <v>104</v>
      </c>
      <c r="D89" s="2">
        <v>0</v>
      </c>
      <c r="E89" s="12">
        <v>36050</v>
      </c>
      <c r="F89" s="2">
        <f t="shared" ref="F89:F96" si="23">+D89*E89</f>
        <v>0</v>
      </c>
      <c r="G89" s="12"/>
      <c r="H89" s="13">
        <f t="shared" ref="H89:H96" si="24">+E89*0.2</f>
        <v>7210</v>
      </c>
      <c r="I89" s="2">
        <f t="shared" ref="I89:I96" si="25">+D89*H89</f>
        <v>0</v>
      </c>
      <c r="K89" s="1" t="s">
        <v>105</v>
      </c>
    </row>
    <row r="90" spans="1:11" ht="15" customHeight="1" x14ac:dyDescent="0.2">
      <c r="A90" s="11" t="s">
        <v>5</v>
      </c>
      <c r="B90" s="2" t="s">
        <v>6</v>
      </c>
      <c r="C90" s="2" t="s">
        <v>104</v>
      </c>
      <c r="D90" s="2">
        <v>0</v>
      </c>
      <c r="E90" s="12">
        <v>25750</v>
      </c>
      <c r="F90" s="2">
        <f t="shared" si="23"/>
        <v>0</v>
      </c>
      <c r="G90" s="12"/>
      <c r="H90" s="13">
        <f t="shared" si="24"/>
        <v>5150</v>
      </c>
      <c r="I90" s="2">
        <f t="shared" si="25"/>
        <v>0</v>
      </c>
      <c r="K90" s="1" t="s">
        <v>105</v>
      </c>
    </row>
    <row r="91" spans="1:11" ht="15" customHeight="1" x14ac:dyDescent="0.2">
      <c r="A91" s="11" t="s">
        <v>7</v>
      </c>
      <c r="B91" s="2" t="s">
        <v>8</v>
      </c>
      <c r="C91" s="2" t="s">
        <v>104</v>
      </c>
      <c r="D91" s="2">
        <v>0</v>
      </c>
      <c r="E91" s="12">
        <v>20600</v>
      </c>
      <c r="F91" s="2">
        <f t="shared" si="23"/>
        <v>0</v>
      </c>
      <c r="G91" s="12"/>
      <c r="H91" s="13">
        <f t="shared" si="24"/>
        <v>4120</v>
      </c>
      <c r="I91" s="2">
        <f t="shared" si="25"/>
        <v>0</v>
      </c>
      <c r="K91" s="1" t="s">
        <v>105</v>
      </c>
    </row>
    <row r="92" spans="1:11" ht="15" customHeight="1" x14ac:dyDescent="0.2">
      <c r="A92" s="11" t="s">
        <v>9</v>
      </c>
      <c r="B92" s="2" t="s">
        <v>10</v>
      </c>
      <c r="C92" s="2" t="s">
        <v>104</v>
      </c>
      <c r="D92" s="2">
        <v>0</v>
      </c>
      <c r="E92" s="12">
        <v>15450</v>
      </c>
      <c r="F92" s="2">
        <f t="shared" si="23"/>
        <v>0</v>
      </c>
      <c r="G92" s="12"/>
      <c r="H92" s="13">
        <f t="shared" si="24"/>
        <v>3090</v>
      </c>
      <c r="I92" s="2">
        <f t="shared" si="25"/>
        <v>0</v>
      </c>
      <c r="K92" s="1" t="s">
        <v>105</v>
      </c>
    </row>
    <row r="93" spans="1:11" ht="15" customHeight="1" x14ac:dyDescent="0.2">
      <c r="A93" s="11" t="s">
        <v>11</v>
      </c>
      <c r="B93" s="2" t="s">
        <v>12</v>
      </c>
      <c r="C93" s="2" t="s">
        <v>104</v>
      </c>
      <c r="D93" s="2">
        <v>0</v>
      </c>
      <c r="E93" s="12">
        <v>12875</v>
      </c>
      <c r="F93" s="2">
        <f t="shared" si="23"/>
        <v>0</v>
      </c>
      <c r="G93" s="12"/>
      <c r="H93" s="13">
        <f t="shared" si="24"/>
        <v>2575</v>
      </c>
      <c r="I93" s="2">
        <f t="shared" si="25"/>
        <v>0</v>
      </c>
      <c r="K93" s="1" t="s">
        <v>105</v>
      </c>
    </row>
    <row r="94" spans="1:11" ht="15" customHeight="1" x14ac:dyDescent="0.2">
      <c r="C94" s="2" t="s">
        <v>13</v>
      </c>
      <c r="D94" s="2">
        <v>0</v>
      </c>
      <c r="E94" s="12">
        <v>6438</v>
      </c>
      <c r="F94" s="2">
        <f t="shared" si="23"/>
        <v>0</v>
      </c>
      <c r="G94" s="12"/>
      <c r="H94" s="13">
        <f t="shared" si="24"/>
        <v>1287.6000000000001</v>
      </c>
      <c r="I94" s="2">
        <f t="shared" si="25"/>
        <v>0</v>
      </c>
      <c r="K94" s="1" t="s">
        <v>76</v>
      </c>
    </row>
    <row r="95" spans="1:11" ht="15" customHeight="1" x14ac:dyDescent="0.2">
      <c r="C95" s="2" t="s">
        <v>14</v>
      </c>
      <c r="D95" s="2">
        <v>0</v>
      </c>
      <c r="E95" s="12">
        <v>3219</v>
      </c>
      <c r="F95" s="2">
        <f t="shared" si="23"/>
        <v>0</v>
      </c>
      <c r="G95" s="12"/>
      <c r="H95" s="13">
        <f t="shared" si="24"/>
        <v>643.80000000000007</v>
      </c>
      <c r="I95" s="2">
        <f t="shared" si="25"/>
        <v>0</v>
      </c>
      <c r="K95" s="1" t="s">
        <v>77</v>
      </c>
    </row>
    <row r="96" spans="1:11" ht="15" customHeight="1" x14ac:dyDescent="0.2">
      <c r="C96" s="2" t="s">
        <v>15</v>
      </c>
      <c r="D96" s="2">
        <v>0</v>
      </c>
      <c r="E96" s="12">
        <v>1288</v>
      </c>
      <c r="F96" s="2">
        <f t="shared" si="23"/>
        <v>0</v>
      </c>
      <c r="G96" s="12"/>
      <c r="H96" s="13">
        <f t="shared" si="24"/>
        <v>257.60000000000002</v>
      </c>
      <c r="I96" s="2">
        <f t="shared" si="25"/>
        <v>0</v>
      </c>
    </row>
    <row r="97" spans="1:11" ht="15" customHeight="1" x14ac:dyDescent="0.2">
      <c r="A97" s="14" t="s">
        <v>23</v>
      </c>
      <c r="B97" s="14"/>
      <c r="C97" s="14"/>
      <c r="D97" s="15"/>
      <c r="E97" s="14"/>
      <c r="F97" s="15">
        <f>SUM(F89:F96)</f>
        <v>0</v>
      </c>
      <c r="G97" s="14"/>
      <c r="H97" s="21"/>
      <c r="I97" s="15">
        <f>SUM(I89:I96)</f>
        <v>0</v>
      </c>
    </row>
    <row r="98" spans="1:11" ht="15" customHeight="1" x14ac:dyDescent="0.2">
      <c r="A98" s="14"/>
      <c r="B98" s="14"/>
      <c r="C98" s="14"/>
      <c r="D98" s="15"/>
      <c r="E98" s="14"/>
      <c r="F98" s="15"/>
      <c r="G98" s="14"/>
      <c r="H98" s="21"/>
      <c r="I98" s="15"/>
    </row>
    <row r="99" spans="1:11" ht="15" customHeight="1" x14ac:dyDescent="0.2">
      <c r="C99" s="5" t="s">
        <v>106</v>
      </c>
      <c r="D99" s="6" t="s">
        <v>72</v>
      </c>
      <c r="E99" s="6" t="s">
        <v>69</v>
      </c>
      <c r="F99" s="7" t="s">
        <v>23</v>
      </c>
      <c r="G99" s="6"/>
      <c r="H99" s="8" t="s">
        <v>70</v>
      </c>
      <c r="I99" s="7" t="s">
        <v>23</v>
      </c>
    </row>
    <row r="100" spans="1:11" ht="15" customHeight="1" x14ac:dyDescent="0.2">
      <c r="A100" s="11" t="s">
        <v>3</v>
      </c>
      <c r="B100" s="2" t="s">
        <v>4</v>
      </c>
      <c r="C100" s="2" t="s">
        <v>107</v>
      </c>
      <c r="D100" s="2">
        <v>0</v>
      </c>
      <c r="E100" s="12">
        <v>23175</v>
      </c>
      <c r="F100" s="2">
        <f t="shared" ref="F100:F107" si="26">+D100*E100</f>
        <v>0</v>
      </c>
      <c r="G100" s="12"/>
      <c r="H100" s="13">
        <f t="shared" ref="H100:H107" si="27">+E100*0.2</f>
        <v>4635</v>
      </c>
      <c r="I100" s="2">
        <f t="shared" ref="I100:I107" si="28">+D100*H100</f>
        <v>0</v>
      </c>
      <c r="J100" s="9"/>
      <c r="K100" s="1" t="s">
        <v>105</v>
      </c>
    </row>
    <row r="101" spans="1:11" ht="15" customHeight="1" x14ac:dyDescent="0.2">
      <c r="A101" s="11" t="s">
        <v>5</v>
      </c>
      <c r="B101" s="2" t="s">
        <v>6</v>
      </c>
      <c r="C101" s="2" t="s">
        <v>107</v>
      </c>
      <c r="D101" s="2">
        <v>0</v>
      </c>
      <c r="E101" s="12">
        <v>20085</v>
      </c>
      <c r="F101" s="2">
        <f t="shared" si="26"/>
        <v>0</v>
      </c>
      <c r="G101" s="12"/>
      <c r="H101" s="13">
        <f t="shared" si="27"/>
        <v>4017</v>
      </c>
      <c r="I101" s="2">
        <f t="shared" si="28"/>
        <v>0</v>
      </c>
      <c r="J101" s="9"/>
      <c r="K101" s="1" t="s">
        <v>105</v>
      </c>
    </row>
    <row r="102" spans="1:11" ht="15" customHeight="1" x14ac:dyDescent="0.2">
      <c r="A102" s="11" t="s">
        <v>7</v>
      </c>
      <c r="B102" s="2" t="s">
        <v>8</v>
      </c>
      <c r="C102" s="2" t="s">
        <v>107</v>
      </c>
      <c r="D102" s="2">
        <v>0</v>
      </c>
      <c r="E102" s="12">
        <v>14935</v>
      </c>
      <c r="F102" s="2">
        <f t="shared" si="26"/>
        <v>0</v>
      </c>
      <c r="G102" s="12"/>
      <c r="H102" s="13">
        <f t="shared" si="27"/>
        <v>2987</v>
      </c>
      <c r="I102" s="2">
        <f t="shared" si="28"/>
        <v>0</v>
      </c>
      <c r="J102" s="9"/>
      <c r="K102" s="1" t="s">
        <v>105</v>
      </c>
    </row>
    <row r="103" spans="1:11" ht="15" customHeight="1" x14ac:dyDescent="0.2">
      <c r="A103" s="11" t="s">
        <v>9</v>
      </c>
      <c r="B103" s="2" t="s">
        <v>10</v>
      </c>
      <c r="C103" s="2" t="s">
        <v>107</v>
      </c>
      <c r="D103" s="2">
        <v>0</v>
      </c>
      <c r="E103" s="12">
        <v>12875</v>
      </c>
      <c r="F103" s="2">
        <f t="shared" si="26"/>
        <v>0</v>
      </c>
      <c r="G103" s="12"/>
      <c r="H103" s="13">
        <f t="shared" si="27"/>
        <v>2575</v>
      </c>
      <c r="I103" s="2">
        <f t="shared" si="28"/>
        <v>0</v>
      </c>
      <c r="J103" s="9"/>
      <c r="K103" s="1" t="s">
        <v>105</v>
      </c>
    </row>
    <row r="104" spans="1:11" ht="15" customHeight="1" x14ac:dyDescent="0.2">
      <c r="A104" s="11" t="s">
        <v>11</v>
      </c>
      <c r="B104" s="2" t="s">
        <v>12</v>
      </c>
      <c r="C104" s="2" t="s">
        <v>107</v>
      </c>
      <c r="D104" s="2">
        <v>0</v>
      </c>
      <c r="E104" s="12">
        <v>9785</v>
      </c>
      <c r="F104" s="2">
        <f t="shared" si="26"/>
        <v>0</v>
      </c>
      <c r="G104" s="12"/>
      <c r="H104" s="13">
        <f t="shared" si="27"/>
        <v>1957</v>
      </c>
      <c r="I104" s="2">
        <f t="shared" si="28"/>
        <v>0</v>
      </c>
      <c r="J104" s="9"/>
      <c r="K104" s="1" t="s">
        <v>105</v>
      </c>
    </row>
    <row r="105" spans="1:11" ht="15" customHeight="1" x14ac:dyDescent="0.2">
      <c r="C105" s="2" t="s">
        <v>13</v>
      </c>
      <c r="D105" s="2">
        <v>0</v>
      </c>
      <c r="E105" s="12">
        <v>4893</v>
      </c>
      <c r="F105" s="2">
        <f t="shared" si="26"/>
        <v>0</v>
      </c>
      <c r="G105" s="12"/>
      <c r="H105" s="13">
        <f t="shared" si="27"/>
        <v>978.6</v>
      </c>
      <c r="I105" s="2">
        <f t="shared" si="28"/>
        <v>0</v>
      </c>
      <c r="J105" s="9"/>
      <c r="K105" s="1" t="s">
        <v>76</v>
      </c>
    </row>
    <row r="106" spans="1:11" ht="15" customHeight="1" x14ac:dyDescent="0.2">
      <c r="C106" s="2" t="s">
        <v>14</v>
      </c>
      <c r="D106" s="2">
        <v>0</v>
      </c>
      <c r="E106" s="12">
        <v>2446</v>
      </c>
      <c r="F106" s="2">
        <f t="shared" si="26"/>
        <v>0</v>
      </c>
      <c r="G106" s="12"/>
      <c r="H106" s="13">
        <f t="shared" si="27"/>
        <v>489.20000000000005</v>
      </c>
      <c r="I106" s="2">
        <f t="shared" si="28"/>
        <v>0</v>
      </c>
      <c r="J106" s="9"/>
      <c r="K106" s="1" t="s">
        <v>77</v>
      </c>
    </row>
    <row r="107" spans="1:11" ht="15" customHeight="1" x14ac:dyDescent="0.2">
      <c r="C107" s="2" t="s">
        <v>15</v>
      </c>
      <c r="D107" s="2">
        <v>0</v>
      </c>
      <c r="E107" s="12">
        <v>979</v>
      </c>
      <c r="F107" s="2">
        <f t="shared" si="26"/>
        <v>0</v>
      </c>
      <c r="G107" s="12"/>
      <c r="H107" s="13">
        <f t="shared" si="27"/>
        <v>195.8</v>
      </c>
      <c r="I107" s="2">
        <f t="shared" si="28"/>
        <v>0</v>
      </c>
      <c r="J107" s="9"/>
    </row>
    <row r="108" spans="1:11" ht="15" customHeight="1" x14ac:dyDescent="0.2">
      <c r="A108" s="14" t="s">
        <v>23</v>
      </c>
      <c r="B108" s="14"/>
      <c r="C108" s="14"/>
      <c r="D108" s="15"/>
      <c r="E108" s="16"/>
      <c r="F108" s="15">
        <f>SUM(F100:F107)</f>
        <v>0</v>
      </c>
      <c r="G108" s="16"/>
      <c r="H108" s="21"/>
      <c r="I108" s="15">
        <f>SUM(I100:I107)</f>
        <v>0</v>
      </c>
      <c r="J108" s="9"/>
      <c r="K108" s="22"/>
    </row>
    <row r="109" spans="1:11" ht="15" customHeight="1" x14ac:dyDescent="0.2">
      <c r="A109" s="14"/>
      <c r="B109" s="14"/>
      <c r="C109" s="14"/>
      <c r="D109" s="14"/>
      <c r="E109" s="16"/>
      <c r="G109" s="16"/>
      <c r="H109" s="13"/>
    </row>
    <row r="110" spans="1:11" ht="15" customHeight="1" x14ac:dyDescent="0.2">
      <c r="C110" s="5" t="s">
        <v>57</v>
      </c>
      <c r="D110" s="6" t="s">
        <v>72</v>
      </c>
      <c r="E110" s="6" t="s">
        <v>69</v>
      </c>
      <c r="F110" s="7" t="s">
        <v>23</v>
      </c>
      <c r="G110" s="6"/>
      <c r="H110" s="8" t="s">
        <v>70</v>
      </c>
      <c r="I110" s="7" t="s">
        <v>23</v>
      </c>
      <c r="K110" s="9"/>
    </row>
    <row r="111" spans="1:11" ht="15" customHeight="1" x14ac:dyDescent="0.2">
      <c r="A111" s="11"/>
      <c r="C111" s="2" t="s">
        <v>58</v>
      </c>
      <c r="D111" s="2">
        <v>0</v>
      </c>
      <c r="E111" s="12">
        <v>0</v>
      </c>
      <c r="F111" s="2">
        <f t="shared" ref="F111:F116" si="29">+D111*E111</f>
        <v>0</v>
      </c>
      <c r="G111" s="12"/>
      <c r="H111" s="13">
        <f>+E111*0.2</f>
        <v>0</v>
      </c>
      <c r="I111" s="2">
        <f t="shared" ref="I111:I116" si="30">+D111*H111</f>
        <v>0</v>
      </c>
      <c r="K111" s="1" t="s">
        <v>108</v>
      </c>
    </row>
    <row r="112" spans="1:11" ht="15" customHeight="1" x14ac:dyDescent="0.2">
      <c r="A112" s="11"/>
      <c r="E112" s="12"/>
      <c r="G112" s="12"/>
      <c r="H112" s="13"/>
    </row>
    <row r="113" spans="1:11" ht="15" customHeight="1" x14ac:dyDescent="0.2">
      <c r="A113" s="11"/>
      <c r="C113" s="2" t="s">
        <v>87</v>
      </c>
      <c r="D113" s="2">
        <v>0</v>
      </c>
      <c r="E113" s="12">
        <v>9373</v>
      </c>
      <c r="F113" s="2">
        <f t="shared" si="29"/>
        <v>0</v>
      </c>
      <c r="G113" s="12"/>
      <c r="H113" s="13">
        <f t="shared" ref="H113:H116" si="31">+E113*0.2</f>
        <v>1874.6000000000001</v>
      </c>
      <c r="I113" s="2">
        <f t="shared" si="30"/>
        <v>0</v>
      </c>
      <c r="K113" s="1" t="s">
        <v>88</v>
      </c>
    </row>
    <row r="114" spans="1:11" ht="15" customHeight="1" x14ac:dyDescent="0.2">
      <c r="C114" s="2" t="s">
        <v>13</v>
      </c>
      <c r="D114" s="2">
        <v>0</v>
      </c>
      <c r="E114" s="12">
        <v>3317</v>
      </c>
      <c r="F114" s="2">
        <f t="shared" si="29"/>
        <v>0</v>
      </c>
      <c r="G114" s="12"/>
      <c r="H114" s="13">
        <f t="shared" si="31"/>
        <v>663.40000000000009</v>
      </c>
      <c r="I114" s="2">
        <f t="shared" si="30"/>
        <v>0</v>
      </c>
      <c r="K114" s="1" t="s">
        <v>159</v>
      </c>
    </row>
    <row r="115" spans="1:11" ht="15" customHeight="1" x14ac:dyDescent="0.2">
      <c r="C115" s="2" t="s">
        <v>14</v>
      </c>
      <c r="D115" s="2">
        <v>0</v>
      </c>
      <c r="E115" s="12">
        <v>1658</v>
      </c>
      <c r="F115" s="2">
        <f t="shared" si="29"/>
        <v>0</v>
      </c>
      <c r="G115" s="12"/>
      <c r="H115" s="13">
        <f t="shared" si="31"/>
        <v>331.6</v>
      </c>
      <c r="I115" s="2">
        <f t="shared" si="30"/>
        <v>0</v>
      </c>
      <c r="K115" s="1" t="s">
        <v>160</v>
      </c>
    </row>
    <row r="116" spans="1:11" ht="15" customHeight="1" x14ac:dyDescent="0.2">
      <c r="C116" s="2" t="s">
        <v>15</v>
      </c>
      <c r="D116" s="2">
        <v>0</v>
      </c>
      <c r="E116" s="12">
        <v>332</v>
      </c>
      <c r="F116" s="2">
        <f t="shared" si="29"/>
        <v>0</v>
      </c>
      <c r="G116" s="12"/>
      <c r="H116" s="13">
        <f t="shared" si="31"/>
        <v>66.400000000000006</v>
      </c>
      <c r="I116" s="2">
        <f t="shared" si="30"/>
        <v>0</v>
      </c>
    </row>
    <row r="117" spans="1:11" ht="15" customHeight="1" x14ac:dyDescent="0.2">
      <c r="A117" s="14"/>
      <c r="B117" s="14"/>
      <c r="C117" s="14"/>
      <c r="E117" s="12"/>
      <c r="G117" s="12"/>
      <c r="H117" s="13"/>
    </row>
    <row r="118" spans="1:11" ht="15" customHeight="1" x14ac:dyDescent="0.2">
      <c r="A118" s="11"/>
      <c r="C118" s="2" t="s">
        <v>89</v>
      </c>
      <c r="D118" s="2">
        <v>0</v>
      </c>
      <c r="E118" s="12">
        <v>19467</v>
      </c>
      <c r="F118" s="2">
        <f t="shared" ref="F118:F121" si="32">+D118*E118</f>
        <v>0</v>
      </c>
      <c r="G118" s="12"/>
      <c r="H118" s="13">
        <f t="shared" ref="H118:H121" si="33">+E118*0.2</f>
        <v>3893.4</v>
      </c>
      <c r="I118" s="2">
        <f t="shared" ref="I118:I121" si="34">+D118*H118</f>
        <v>0</v>
      </c>
      <c r="K118" s="1" t="s">
        <v>151</v>
      </c>
    </row>
    <row r="119" spans="1:11" ht="15" customHeight="1" x14ac:dyDescent="0.2">
      <c r="C119" s="2" t="s">
        <v>13</v>
      </c>
      <c r="D119" s="2">
        <v>0</v>
      </c>
      <c r="E119" s="12">
        <v>4326</v>
      </c>
      <c r="F119" s="2">
        <f t="shared" si="32"/>
        <v>0</v>
      </c>
      <c r="G119" s="12"/>
      <c r="H119" s="13">
        <f t="shared" si="33"/>
        <v>865.2</v>
      </c>
      <c r="I119" s="2">
        <f t="shared" si="34"/>
        <v>0</v>
      </c>
      <c r="K119" s="1" t="s">
        <v>159</v>
      </c>
    </row>
    <row r="120" spans="1:11" ht="15" customHeight="1" x14ac:dyDescent="0.2">
      <c r="C120" s="2" t="s">
        <v>14</v>
      </c>
      <c r="D120" s="2">
        <v>0</v>
      </c>
      <c r="E120" s="12">
        <v>2163</v>
      </c>
      <c r="F120" s="2">
        <f t="shared" si="32"/>
        <v>0</v>
      </c>
      <c r="G120" s="12"/>
      <c r="H120" s="13">
        <f t="shared" si="33"/>
        <v>432.6</v>
      </c>
      <c r="I120" s="2">
        <f t="shared" si="34"/>
        <v>0</v>
      </c>
      <c r="K120" s="1" t="s">
        <v>160</v>
      </c>
    </row>
    <row r="121" spans="1:11" ht="15" customHeight="1" x14ac:dyDescent="0.2">
      <c r="C121" s="2" t="s">
        <v>15</v>
      </c>
      <c r="D121" s="2">
        <v>0</v>
      </c>
      <c r="E121" s="12">
        <v>433</v>
      </c>
      <c r="F121" s="2">
        <f t="shared" si="32"/>
        <v>0</v>
      </c>
      <c r="G121" s="12"/>
      <c r="H121" s="13">
        <f t="shared" si="33"/>
        <v>86.600000000000009</v>
      </c>
      <c r="I121" s="2">
        <f t="shared" si="34"/>
        <v>0</v>
      </c>
    </row>
    <row r="122" spans="1:11" ht="15" customHeight="1" x14ac:dyDescent="0.2">
      <c r="C122" s="14"/>
      <c r="E122" s="12"/>
      <c r="G122" s="12"/>
      <c r="H122" s="13"/>
    </row>
    <row r="123" spans="1:11" ht="15" customHeight="1" x14ac:dyDescent="0.2">
      <c r="C123" s="2" t="s">
        <v>90</v>
      </c>
      <c r="D123" s="2">
        <v>0</v>
      </c>
      <c r="E123" s="12">
        <v>31518</v>
      </c>
      <c r="F123" s="2">
        <f t="shared" ref="F123:F126" si="35">+D123*E123</f>
        <v>0</v>
      </c>
      <c r="G123" s="12"/>
      <c r="H123" s="13">
        <f t="shared" ref="H123:H126" si="36">+E123*0.2</f>
        <v>6303.6</v>
      </c>
      <c r="I123" s="2">
        <f t="shared" ref="I123:I126" si="37">+D123*H123</f>
        <v>0</v>
      </c>
      <c r="K123" s="1" t="s">
        <v>91</v>
      </c>
    </row>
    <row r="124" spans="1:11" ht="15" customHeight="1" x14ac:dyDescent="0.2">
      <c r="C124" s="2" t="s">
        <v>13</v>
      </c>
      <c r="D124" s="2">
        <v>0</v>
      </c>
      <c r="E124" s="12">
        <v>12978</v>
      </c>
      <c r="F124" s="2">
        <f t="shared" si="35"/>
        <v>0</v>
      </c>
      <c r="G124" s="12"/>
      <c r="H124" s="13">
        <f t="shared" si="36"/>
        <v>2595.6000000000004</v>
      </c>
      <c r="I124" s="2">
        <f t="shared" si="37"/>
        <v>0</v>
      </c>
      <c r="K124" s="1" t="s">
        <v>76</v>
      </c>
    </row>
    <row r="125" spans="1:11" ht="15" customHeight="1" x14ac:dyDescent="0.2">
      <c r="C125" s="2" t="s">
        <v>14</v>
      </c>
      <c r="D125" s="2">
        <v>0</v>
      </c>
      <c r="E125" s="12">
        <v>6489</v>
      </c>
      <c r="F125" s="2">
        <f t="shared" si="35"/>
        <v>0</v>
      </c>
      <c r="G125" s="12"/>
      <c r="H125" s="13">
        <f t="shared" si="36"/>
        <v>1297.8000000000002</v>
      </c>
      <c r="I125" s="2">
        <f t="shared" si="37"/>
        <v>0</v>
      </c>
      <c r="K125" s="1" t="s">
        <v>77</v>
      </c>
    </row>
    <row r="126" spans="1:11" ht="15" customHeight="1" x14ac:dyDescent="0.2">
      <c r="C126" s="2" t="s">
        <v>15</v>
      </c>
      <c r="D126" s="2">
        <v>0</v>
      </c>
      <c r="E126" s="12">
        <v>1298</v>
      </c>
      <c r="F126" s="2">
        <f t="shared" si="35"/>
        <v>0</v>
      </c>
      <c r="G126" s="12"/>
      <c r="H126" s="13">
        <f t="shared" si="36"/>
        <v>259.60000000000002</v>
      </c>
      <c r="I126" s="2">
        <f t="shared" si="37"/>
        <v>0</v>
      </c>
    </row>
    <row r="127" spans="1:11" ht="15" customHeight="1" x14ac:dyDescent="0.2">
      <c r="C127" s="14"/>
      <c r="E127" s="12"/>
      <c r="G127" s="12"/>
      <c r="H127" s="13"/>
    </row>
    <row r="128" spans="1:11" ht="15" customHeight="1" x14ac:dyDescent="0.2">
      <c r="C128" s="2" t="s">
        <v>92</v>
      </c>
      <c r="D128" s="2">
        <v>0</v>
      </c>
      <c r="E128" s="12">
        <v>55620</v>
      </c>
      <c r="F128" s="2">
        <f t="shared" ref="F128:F131" si="38">+D128*E128</f>
        <v>0</v>
      </c>
      <c r="G128" s="12"/>
      <c r="H128" s="13">
        <f t="shared" ref="H128:H131" si="39">+E128*0.2</f>
        <v>11124</v>
      </c>
      <c r="I128" s="2">
        <f t="shared" ref="I128:I131" si="40">+D128*H128</f>
        <v>0</v>
      </c>
      <c r="K128" s="1" t="s">
        <v>93</v>
      </c>
    </row>
    <row r="129" spans="1:11" ht="15" customHeight="1" x14ac:dyDescent="0.2">
      <c r="C129" s="2" t="s">
        <v>13</v>
      </c>
      <c r="D129" s="2">
        <v>0</v>
      </c>
      <c r="E129" s="12">
        <v>21630</v>
      </c>
      <c r="F129" s="2">
        <f t="shared" si="38"/>
        <v>0</v>
      </c>
      <c r="G129" s="12"/>
      <c r="H129" s="13">
        <f t="shared" si="39"/>
        <v>4326</v>
      </c>
      <c r="I129" s="2">
        <f t="shared" si="40"/>
        <v>0</v>
      </c>
      <c r="K129" s="1" t="s">
        <v>76</v>
      </c>
    </row>
    <row r="130" spans="1:11" ht="15" customHeight="1" x14ac:dyDescent="0.2">
      <c r="C130" s="2" t="s">
        <v>14</v>
      </c>
      <c r="D130" s="2">
        <v>0</v>
      </c>
      <c r="E130" s="12">
        <v>10815</v>
      </c>
      <c r="F130" s="2">
        <f t="shared" si="38"/>
        <v>0</v>
      </c>
      <c r="G130" s="12"/>
      <c r="H130" s="13">
        <f t="shared" si="39"/>
        <v>2163</v>
      </c>
      <c r="I130" s="2">
        <f t="shared" si="40"/>
        <v>0</v>
      </c>
      <c r="K130" s="1" t="s">
        <v>77</v>
      </c>
    </row>
    <row r="131" spans="1:11" ht="15" customHeight="1" x14ac:dyDescent="0.2">
      <c r="C131" s="2" t="s">
        <v>15</v>
      </c>
      <c r="D131" s="2">
        <v>0</v>
      </c>
      <c r="E131" s="12">
        <v>2163</v>
      </c>
      <c r="F131" s="2">
        <f t="shared" si="38"/>
        <v>0</v>
      </c>
      <c r="G131" s="12"/>
      <c r="H131" s="13">
        <f t="shared" si="39"/>
        <v>432.6</v>
      </c>
      <c r="I131" s="2">
        <f t="shared" si="40"/>
        <v>0</v>
      </c>
    </row>
    <row r="132" spans="1:11" ht="15" customHeight="1" x14ac:dyDescent="0.2">
      <c r="A132" s="14" t="s">
        <v>23</v>
      </c>
      <c r="B132" s="14"/>
      <c r="C132" s="14"/>
      <c r="F132" s="15">
        <f>SUM(F111:F131)</f>
        <v>0</v>
      </c>
      <c r="I132" s="15">
        <f>SUM(I111:I131)</f>
        <v>0</v>
      </c>
    </row>
    <row r="133" spans="1:11" ht="15" customHeight="1" x14ac:dyDescent="0.2">
      <c r="E133" s="13"/>
      <c r="G133" s="12"/>
      <c r="H133" s="13"/>
      <c r="K133" s="19"/>
    </row>
    <row r="134" spans="1:11" ht="30.75" customHeight="1" x14ac:dyDescent="0.2">
      <c r="C134" s="5" t="s">
        <v>49</v>
      </c>
      <c r="D134" s="6" t="s">
        <v>72</v>
      </c>
      <c r="E134" s="6" t="s">
        <v>69</v>
      </c>
      <c r="F134" s="7" t="s">
        <v>23</v>
      </c>
      <c r="G134" s="6"/>
      <c r="H134" s="8" t="s">
        <v>70</v>
      </c>
      <c r="I134" s="7" t="s">
        <v>23</v>
      </c>
    </row>
    <row r="135" spans="1:11" ht="15" customHeight="1" x14ac:dyDescent="0.2">
      <c r="A135" s="11" t="s">
        <v>3</v>
      </c>
      <c r="B135" s="2" t="s">
        <v>4</v>
      </c>
      <c r="C135" s="2" t="s">
        <v>27</v>
      </c>
      <c r="D135" s="2">
        <v>0</v>
      </c>
      <c r="E135" s="12">
        <v>57925</v>
      </c>
      <c r="F135" s="2">
        <f t="shared" ref="F135:F142" si="41">+D135*E135</f>
        <v>0</v>
      </c>
      <c r="G135" s="12"/>
      <c r="H135" s="13">
        <f t="shared" ref="H135:H142" si="42">+E135*0.2</f>
        <v>11585</v>
      </c>
      <c r="I135" s="2">
        <f t="shared" ref="I135:I142" si="43">+D135*H135</f>
        <v>0</v>
      </c>
      <c r="J135" s="9"/>
    </row>
    <row r="136" spans="1:11" ht="15" customHeight="1" x14ac:dyDescent="0.2">
      <c r="A136" s="11" t="s">
        <v>5</v>
      </c>
      <c r="B136" s="2" t="s">
        <v>6</v>
      </c>
      <c r="C136" s="2" t="s">
        <v>27</v>
      </c>
      <c r="D136" s="2">
        <v>0</v>
      </c>
      <c r="E136" s="12">
        <v>43444</v>
      </c>
      <c r="F136" s="2">
        <f t="shared" si="41"/>
        <v>0</v>
      </c>
      <c r="G136" s="12"/>
      <c r="H136" s="13">
        <f t="shared" si="42"/>
        <v>8688.8000000000011</v>
      </c>
      <c r="I136" s="2">
        <f t="shared" si="43"/>
        <v>0</v>
      </c>
      <c r="J136" s="9"/>
    </row>
    <row r="137" spans="1:11" ht="15" customHeight="1" x14ac:dyDescent="0.2">
      <c r="A137" s="11" t="s">
        <v>7</v>
      </c>
      <c r="B137" s="2" t="s">
        <v>8</v>
      </c>
      <c r="C137" s="2" t="s">
        <v>27</v>
      </c>
      <c r="D137" s="2">
        <v>0</v>
      </c>
      <c r="E137" s="12">
        <v>32861</v>
      </c>
      <c r="F137" s="2">
        <f t="shared" si="41"/>
        <v>0</v>
      </c>
      <c r="G137" s="12"/>
      <c r="H137" s="13">
        <f t="shared" si="42"/>
        <v>6572.2000000000007</v>
      </c>
      <c r="I137" s="2">
        <f t="shared" si="43"/>
        <v>0</v>
      </c>
      <c r="J137" s="9"/>
    </row>
    <row r="138" spans="1:11" ht="15" customHeight="1" x14ac:dyDescent="0.2">
      <c r="A138" s="11" t="s">
        <v>9</v>
      </c>
      <c r="B138" s="2" t="s">
        <v>10</v>
      </c>
      <c r="C138" s="2" t="s">
        <v>27</v>
      </c>
      <c r="D138" s="2">
        <v>0</v>
      </c>
      <c r="E138" s="12">
        <v>22014</v>
      </c>
      <c r="F138" s="2">
        <f t="shared" si="41"/>
        <v>0</v>
      </c>
      <c r="G138" s="12"/>
      <c r="H138" s="13">
        <f t="shared" si="42"/>
        <v>4402.8</v>
      </c>
      <c r="I138" s="2">
        <f t="shared" si="43"/>
        <v>0</v>
      </c>
      <c r="J138" s="9"/>
    </row>
    <row r="139" spans="1:11" ht="15" customHeight="1" x14ac:dyDescent="0.2">
      <c r="A139" s="11" t="s">
        <v>11</v>
      </c>
      <c r="B139" s="2" t="s">
        <v>12</v>
      </c>
      <c r="C139" s="2" t="s">
        <v>27</v>
      </c>
      <c r="D139" s="2">
        <v>0</v>
      </c>
      <c r="E139" s="12">
        <v>16710</v>
      </c>
      <c r="F139" s="2">
        <f t="shared" si="41"/>
        <v>0</v>
      </c>
      <c r="G139" s="12"/>
      <c r="H139" s="13">
        <f t="shared" si="42"/>
        <v>3342</v>
      </c>
      <c r="I139" s="2">
        <f t="shared" si="43"/>
        <v>0</v>
      </c>
      <c r="J139" s="9"/>
    </row>
    <row r="140" spans="1:11" ht="15" customHeight="1" x14ac:dyDescent="0.2">
      <c r="C140" s="2" t="s">
        <v>13</v>
      </c>
      <c r="D140" s="2">
        <v>0</v>
      </c>
      <c r="E140" s="12">
        <v>8354</v>
      </c>
      <c r="F140" s="2">
        <f t="shared" si="41"/>
        <v>0</v>
      </c>
      <c r="G140" s="12"/>
      <c r="H140" s="13">
        <f t="shared" si="42"/>
        <v>1670.8000000000002</v>
      </c>
      <c r="I140" s="2">
        <f t="shared" si="43"/>
        <v>0</v>
      </c>
      <c r="J140" s="9"/>
    </row>
    <row r="141" spans="1:11" ht="15" customHeight="1" x14ac:dyDescent="0.2">
      <c r="C141" s="2" t="s">
        <v>14</v>
      </c>
      <c r="D141" s="2">
        <v>0</v>
      </c>
      <c r="E141" s="12">
        <v>4180</v>
      </c>
      <c r="F141" s="2">
        <f t="shared" si="41"/>
        <v>0</v>
      </c>
      <c r="G141" s="12"/>
      <c r="H141" s="13">
        <f t="shared" si="42"/>
        <v>836</v>
      </c>
      <c r="I141" s="2">
        <f t="shared" si="43"/>
        <v>0</v>
      </c>
      <c r="J141" s="9"/>
    </row>
    <row r="142" spans="1:11" ht="15" customHeight="1" x14ac:dyDescent="0.2">
      <c r="C142" s="2" t="s">
        <v>15</v>
      </c>
      <c r="D142" s="2">
        <v>0</v>
      </c>
      <c r="E142" s="12">
        <v>1671</v>
      </c>
      <c r="F142" s="2">
        <f t="shared" si="41"/>
        <v>0</v>
      </c>
      <c r="G142" s="12"/>
      <c r="H142" s="13">
        <f t="shared" si="42"/>
        <v>334.20000000000005</v>
      </c>
      <c r="I142" s="2">
        <f t="shared" si="43"/>
        <v>0</v>
      </c>
      <c r="J142" s="9"/>
    </row>
    <row r="143" spans="1:11" ht="15" customHeight="1" x14ac:dyDescent="0.2">
      <c r="A143" s="14" t="s">
        <v>23</v>
      </c>
      <c r="B143" s="14"/>
      <c r="C143" s="14"/>
      <c r="D143" s="15"/>
      <c r="E143" s="14"/>
      <c r="F143" s="15">
        <f>SUM(F135:F142)</f>
        <v>0</v>
      </c>
      <c r="G143" s="14"/>
      <c r="H143" s="21"/>
      <c r="I143" s="15">
        <f>SUM(I135:I142)</f>
        <v>0</v>
      </c>
      <c r="K143" s="22"/>
    </row>
    <row r="144" spans="1:11" ht="15" customHeight="1" x14ac:dyDescent="0.2">
      <c r="A144" s="14"/>
      <c r="B144" s="14"/>
      <c r="C144" s="14"/>
      <c r="D144" s="15"/>
      <c r="E144" s="14"/>
      <c r="F144" s="15"/>
      <c r="G144" s="14"/>
      <c r="H144" s="21"/>
      <c r="I144" s="15"/>
      <c r="K144" s="22"/>
    </row>
    <row r="145" spans="1:11" ht="15" customHeight="1" x14ac:dyDescent="0.2">
      <c r="A145" s="14"/>
      <c r="B145" s="14"/>
      <c r="C145" s="2" t="s">
        <v>116</v>
      </c>
      <c r="D145" s="2">
        <v>0</v>
      </c>
      <c r="E145" s="13">
        <v>0.34</v>
      </c>
      <c r="F145" s="2">
        <f>+D145*E145</f>
        <v>0</v>
      </c>
      <c r="H145" s="13"/>
      <c r="K145" s="19" t="s">
        <v>117</v>
      </c>
    </row>
    <row r="146" spans="1:11" ht="15" customHeight="1" x14ac:dyDescent="0.2">
      <c r="E146" s="12"/>
      <c r="G146" s="12"/>
      <c r="H146" s="13"/>
    </row>
    <row r="147" spans="1:11" ht="30" customHeight="1" x14ac:dyDescent="0.2">
      <c r="C147" s="5" t="s">
        <v>50</v>
      </c>
      <c r="D147" s="6" t="s">
        <v>72</v>
      </c>
      <c r="E147" s="6" t="s">
        <v>69</v>
      </c>
      <c r="F147" s="7" t="s">
        <v>23</v>
      </c>
      <c r="G147" s="6"/>
      <c r="H147" s="8" t="s">
        <v>70</v>
      </c>
      <c r="I147" s="7" t="s">
        <v>23</v>
      </c>
    </row>
    <row r="148" spans="1:11" ht="15" customHeight="1" x14ac:dyDescent="0.2">
      <c r="A148" s="11" t="s">
        <v>3</v>
      </c>
      <c r="B148" s="2" t="s">
        <v>4</v>
      </c>
      <c r="C148" s="2" t="s">
        <v>28</v>
      </c>
      <c r="D148" s="2">
        <v>0</v>
      </c>
      <c r="E148" s="12">
        <v>35089</v>
      </c>
      <c r="F148" s="2">
        <f t="shared" ref="F148:F155" si="44">+D148*E148</f>
        <v>0</v>
      </c>
      <c r="G148" s="12"/>
      <c r="H148" s="13">
        <f t="shared" ref="H148:H155" si="45">+E148*0.2</f>
        <v>7017.8</v>
      </c>
      <c r="I148" s="2">
        <f t="shared" ref="I148:I155" si="46">+D148*H148</f>
        <v>0</v>
      </c>
      <c r="J148" s="9"/>
      <c r="K148" s="1" t="s">
        <v>81</v>
      </c>
    </row>
    <row r="149" spans="1:11" ht="15" customHeight="1" x14ac:dyDescent="0.2">
      <c r="A149" s="11" t="s">
        <v>5</v>
      </c>
      <c r="B149" s="2" t="s">
        <v>6</v>
      </c>
      <c r="C149" s="2" t="s">
        <v>28</v>
      </c>
      <c r="D149" s="2">
        <v>0</v>
      </c>
      <c r="E149" s="12">
        <v>25621</v>
      </c>
      <c r="F149" s="2">
        <f t="shared" si="44"/>
        <v>0</v>
      </c>
      <c r="G149" s="12"/>
      <c r="H149" s="13">
        <f t="shared" si="45"/>
        <v>5124.2000000000007</v>
      </c>
      <c r="I149" s="2">
        <f t="shared" si="46"/>
        <v>0</v>
      </c>
      <c r="J149" s="9"/>
      <c r="K149" s="1" t="s">
        <v>81</v>
      </c>
    </row>
    <row r="150" spans="1:11" ht="15" customHeight="1" x14ac:dyDescent="0.2">
      <c r="A150" s="11" t="s">
        <v>7</v>
      </c>
      <c r="B150" s="2" t="s">
        <v>8</v>
      </c>
      <c r="C150" s="2" t="s">
        <v>28</v>
      </c>
      <c r="D150" s="2">
        <v>0</v>
      </c>
      <c r="E150" s="12">
        <v>19775</v>
      </c>
      <c r="F150" s="2">
        <f t="shared" si="44"/>
        <v>0</v>
      </c>
      <c r="G150" s="12"/>
      <c r="H150" s="13">
        <f t="shared" si="45"/>
        <v>3955</v>
      </c>
      <c r="I150" s="2">
        <f t="shared" si="46"/>
        <v>0</v>
      </c>
      <c r="J150" s="9"/>
      <c r="K150" s="1" t="s">
        <v>81</v>
      </c>
    </row>
    <row r="151" spans="1:11" ht="15" customHeight="1" x14ac:dyDescent="0.2">
      <c r="A151" s="11" t="s">
        <v>9</v>
      </c>
      <c r="B151" s="2" t="s">
        <v>10</v>
      </c>
      <c r="C151" s="2" t="s">
        <v>28</v>
      </c>
      <c r="D151" s="2">
        <v>0</v>
      </c>
      <c r="E151" s="12">
        <v>12545</v>
      </c>
      <c r="F151" s="2">
        <f t="shared" si="44"/>
        <v>0</v>
      </c>
      <c r="G151" s="12"/>
      <c r="H151" s="13">
        <f t="shared" si="45"/>
        <v>2509</v>
      </c>
      <c r="I151" s="2">
        <f t="shared" si="46"/>
        <v>0</v>
      </c>
      <c r="J151" s="9"/>
      <c r="K151" s="1" t="s">
        <v>81</v>
      </c>
    </row>
    <row r="152" spans="1:11" ht="15" customHeight="1" x14ac:dyDescent="0.2">
      <c r="A152" s="11" t="s">
        <v>11</v>
      </c>
      <c r="B152" s="2" t="s">
        <v>12</v>
      </c>
      <c r="C152" s="2" t="s">
        <v>28</v>
      </c>
      <c r="D152" s="2">
        <v>0</v>
      </c>
      <c r="E152" s="12">
        <v>10026</v>
      </c>
      <c r="F152" s="2">
        <f t="shared" si="44"/>
        <v>0</v>
      </c>
      <c r="G152" s="12"/>
      <c r="H152" s="13">
        <f t="shared" si="45"/>
        <v>2005.2</v>
      </c>
      <c r="I152" s="2">
        <f t="shared" si="46"/>
        <v>0</v>
      </c>
      <c r="J152" s="9"/>
      <c r="K152" s="1" t="s">
        <v>81</v>
      </c>
    </row>
    <row r="153" spans="1:11" ht="15" customHeight="1" x14ac:dyDescent="0.2">
      <c r="C153" s="2" t="s">
        <v>13</v>
      </c>
      <c r="D153" s="2">
        <v>0</v>
      </c>
      <c r="E153" s="12">
        <v>5305</v>
      </c>
      <c r="F153" s="2">
        <f t="shared" si="44"/>
        <v>0</v>
      </c>
      <c r="G153" s="12"/>
      <c r="H153" s="13">
        <f t="shared" si="45"/>
        <v>1061</v>
      </c>
      <c r="I153" s="2">
        <f t="shared" si="46"/>
        <v>0</v>
      </c>
      <c r="J153" s="9"/>
      <c r="K153" s="1" t="s">
        <v>76</v>
      </c>
    </row>
    <row r="154" spans="1:11" ht="15" customHeight="1" x14ac:dyDescent="0.2">
      <c r="C154" s="2" t="s">
        <v>14</v>
      </c>
      <c r="D154" s="2">
        <v>0</v>
      </c>
      <c r="E154" s="12">
        <v>2652</v>
      </c>
      <c r="F154" s="2">
        <f t="shared" si="44"/>
        <v>0</v>
      </c>
      <c r="G154" s="12"/>
      <c r="H154" s="13">
        <f t="shared" si="45"/>
        <v>530.4</v>
      </c>
      <c r="I154" s="2">
        <f t="shared" si="46"/>
        <v>0</v>
      </c>
      <c r="J154" s="9"/>
      <c r="K154" s="1" t="s">
        <v>77</v>
      </c>
    </row>
    <row r="155" spans="1:11" ht="15" customHeight="1" x14ac:dyDescent="0.2">
      <c r="C155" s="2" t="s">
        <v>15</v>
      </c>
      <c r="D155" s="2">
        <v>0</v>
      </c>
      <c r="E155" s="12">
        <v>1061</v>
      </c>
      <c r="F155" s="2">
        <f t="shared" si="44"/>
        <v>0</v>
      </c>
      <c r="G155" s="12"/>
      <c r="H155" s="13">
        <f t="shared" si="45"/>
        <v>212.20000000000002</v>
      </c>
      <c r="I155" s="2">
        <f t="shared" si="46"/>
        <v>0</v>
      </c>
      <c r="J155" s="9"/>
    </row>
    <row r="156" spans="1:11" ht="15" customHeight="1" x14ac:dyDescent="0.2">
      <c r="A156" s="14" t="s">
        <v>23</v>
      </c>
      <c r="B156" s="14"/>
      <c r="C156" s="14"/>
      <c r="D156" s="15"/>
      <c r="E156" s="16"/>
      <c r="F156" s="15">
        <f>SUM(F148:F155)</f>
        <v>0</v>
      </c>
      <c r="G156" s="16"/>
      <c r="H156" s="21"/>
      <c r="I156" s="15">
        <f>SUM(I148:I155)</f>
        <v>0</v>
      </c>
      <c r="K156" s="22"/>
    </row>
    <row r="157" spans="1:11" ht="15" customHeight="1" x14ac:dyDescent="0.2">
      <c r="A157" s="14"/>
      <c r="B157" s="14"/>
      <c r="C157" s="14"/>
      <c r="D157" s="14"/>
      <c r="E157" s="16"/>
      <c r="G157" s="16"/>
      <c r="H157" s="13"/>
    </row>
    <row r="158" spans="1:11" ht="32.25" customHeight="1" x14ac:dyDescent="0.2">
      <c r="C158" s="5" t="s">
        <v>51</v>
      </c>
      <c r="D158" s="6" t="s">
        <v>72</v>
      </c>
      <c r="E158" s="6" t="s">
        <v>69</v>
      </c>
      <c r="F158" s="7" t="s">
        <v>23</v>
      </c>
      <c r="G158" s="6"/>
      <c r="H158" s="8" t="s">
        <v>70</v>
      </c>
      <c r="I158" s="7" t="s">
        <v>23</v>
      </c>
    </row>
    <row r="159" spans="1:11" ht="15" customHeight="1" x14ac:dyDescent="0.2">
      <c r="A159" s="11" t="s">
        <v>3</v>
      </c>
      <c r="B159" s="2" t="s">
        <v>4</v>
      </c>
      <c r="C159" s="2" t="s">
        <v>29</v>
      </c>
      <c r="D159" s="2">
        <v>0</v>
      </c>
      <c r="E159" s="12">
        <v>13905</v>
      </c>
      <c r="F159" s="2">
        <f t="shared" ref="F159:F166" si="47">+D159*E159</f>
        <v>0</v>
      </c>
      <c r="G159" s="12"/>
      <c r="H159" s="13">
        <f t="shared" ref="H159:H166" si="48">+E159*0.2</f>
        <v>2781</v>
      </c>
      <c r="I159" s="2">
        <f t="shared" ref="I159:I166" si="49">+D159*H159</f>
        <v>0</v>
      </c>
      <c r="J159" s="9"/>
      <c r="K159" s="1" t="s">
        <v>81</v>
      </c>
    </row>
    <row r="160" spans="1:11" ht="15" customHeight="1" x14ac:dyDescent="0.2">
      <c r="A160" s="11" t="s">
        <v>5</v>
      </c>
      <c r="B160" s="2" t="s">
        <v>6</v>
      </c>
      <c r="C160" s="2" t="s">
        <v>29</v>
      </c>
      <c r="D160" s="2">
        <v>0</v>
      </c>
      <c r="E160" s="12">
        <v>12360</v>
      </c>
      <c r="F160" s="2">
        <f t="shared" si="47"/>
        <v>0</v>
      </c>
      <c r="G160" s="12"/>
      <c r="H160" s="13">
        <f t="shared" si="48"/>
        <v>2472</v>
      </c>
      <c r="I160" s="2">
        <f t="shared" si="49"/>
        <v>0</v>
      </c>
      <c r="J160" s="9"/>
      <c r="K160" s="1" t="s">
        <v>81</v>
      </c>
    </row>
    <row r="161" spans="1:11" ht="15" customHeight="1" x14ac:dyDescent="0.2">
      <c r="A161" s="11" t="s">
        <v>7</v>
      </c>
      <c r="B161" s="2" t="s">
        <v>8</v>
      </c>
      <c r="C161" s="2" t="s">
        <v>29</v>
      </c>
      <c r="D161" s="2">
        <v>0</v>
      </c>
      <c r="E161" s="12">
        <v>10815</v>
      </c>
      <c r="F161" s="2">
        <f t="shared" si="47"/>
        <v>0</v>
      </c>
      <c r="G161" s="12"/>
      <c r="H161" s="13">
        <f t="shared" si="48"/>
        <v>2163</v>
      </c>
      <c r="I161" s="2">
        <f t="shared" si="49"/>
        <v>0</v>
      </c>
      <c r="J161" s="9"/>
      <c r="K161" s="1" t="s">
        <v>81</v>
      </c>
    </row>
    <row r="162" spans="1:11" ht="15" customHeight="1" x14ac:dyDescent="0.2">
      <c r="A162" s="11" t="s">
        <v>9</v>
      </c>
      <c r="B162" s="2" t="s">
        <v>10</v>
      </c>
      <c r="C162" s="2" t="s">
        <v>29</v>
      </c>
      <c r="D162" s="2">
        <v>0</v>
      </c>
      <c r="E162" s="12">
        <v>9270</v>
      </c>
      <c r="F162" s="2">
        <f t="shared" si="47"/>
        <v>0</v>
      </c>
      <c r="G162" s="12"/>
      <c r="H162" s="13">
        <f t="shared" si="48"/>
        <v>1854</v>
      </c>
      <c r="I162" s="2">
        <f t="shared" si="49"/>
        <v>0</v>
      </c>
      <c r="J162" s="9"/>
      <c r="K162" s="1" t="s">
        <v>81</v>
      </c>
    </row>
    <row r="163" spans="1:11" ht="15" customHeight="1" x14ac:dyDescent="0.2">
      <c r="A163" s="11" t="s">
        <v>11</v>
      </c>
      <c r="B163" s="2" t="s">
        <v>12</v>
      </c>
      <c r="C163" s="2" t="s">
        <v>29</v>
      </c>
      <c r="D163" s="2">
        <v>0</v>
      </c>
      <c r="E163" s="12">
        <v>7725</v>
      </c>
      <c r="F163" s="2">
        <f t="shared" si="47"/>
        <v>0</v>
      </c>
      <c r="G163" s="12"/>
      <c r="H163" s="13">
        <f t="shared" si="48"/>
        <v>1545</v>
      </c>
      <c r="I163" s="2">
        <f t="shared" si="49"/>
        <v>0</v>
      </c>
      <c r="J163" s="9"/>
      <c r="K163" s="1" t="s">
        <v>81</v>
      </c>
    </row>
    <row r="164" spans="1:11" ht="15" customHeight="1" x14ac:dyDescent="0.2">
      <c r="C164" s="2" t="s">
        <v>13</v>
      </c>
      <c r="D164" s="2">
        <v>0</v>
      </c>
      <c r="E164" s="12">
        <v>3863</v>
      </c>
      <c r="F164" s="2">
        <f t="shared" si="47"/>
        <v>0</v>
      </c>
      <c r="G164" s="12"/>
      <c r="H164" s="13">
        <f t="shared" si="48"/>
        <v>772.6</v>
      </c>
      <c r="I164" s="2">
        <f t="shared" si="49"/>
        <v>0</v>
      </c>
      <c r="J164" s="9"/>
      <c r="K164" s="1" t="s">
        <v>76</v>
      </c>
    </row>
    <row r="165" spans="1:11" ht="15" customHeight="1" x14ac:dyDescent="0.2">
      <c r="C165" s="2" t="s">
        <v>14</v>
      </c>
      <c r="D165" s="2">
        <v>0</v>
      </c>
      <c r="E165" s="12">
        <v>1931</v>
      </c>
      <c r="F165" s="2">
        <f t="shared" si="47"/>
        <v>0</v>
      </c>
      <c r="G165" s="12"/>
      <c r="H165" s="13">
        <f t="shared" si="48"/>
        <v>386.20000000000005</v>
      </c>
      <c r="I165" s="2">
        <f t="shared" si="49"/>
        <v>0</v>
      </c>
      <c r="J165" s="9"/>
      <c r="K165" s="1" t="s">
        <v>77</v>
      </c>
    </row>
    <row r="166" spans="1:11" ht="15" customHeight="1" x14ac:dyDescent="0.2">
      <c r="C166" s="2" t="s">
        <v>15</v>
      </c>
      <c r="D166" s="2">
        <v>0</v>
      </c>
      <c r="E166" s="12">
        <v>773</v>
      </c>
      <c r="F166" s="2">
        <f t="shared" si="47"/>
        <v>0</v>
      </c>
      <c r="G166" s="12"/>
      <c r="H166" s="13">
        <f t="shared" si="48"/>
        <v>154.60000000000002</v>
      </c>
      <c r="I166" s="2">
        <f t="shared" si="49"/>
        <v>0</v>
      </c>
      <c r="J166" s="9"/>
    </row>
    <row r="167" spans="1:11" ht="15" customHeight="1" x14ac:dyDescent="0.2">
      <c r="A167" s="14" t="s">
        <v>23</v>
      </c>
      <c r="B167" s="14"/>
      <c r="C167" s="14"/>
      <c r="D167" s="15"/>
      <c r="E167" s="16"/>
      <c r="F167" s="15">
        <f>SUM(F159:F166)</f>
        <v>0</v>
      </c>
      <c r="G167" s="16"/>
      <c r="H167" s="21"/>
      <c r="I167" s="15">
        <f>SUM(I159:I166)</f>
        <v>0</v>
      </c>
      <c r="J167" s="9"/>
      <c r="K167" s="22"/>
    </row>
    <row r="168" spans="1:11" ht="15" customHeight="1" x14ac:dyDescent="0.2">
      <c r="A168" s="14"/>
      <c r="B168" s="14"/>
      <c r="C168" s="14"/>
      <c r="D168" s="14"/>
      <c r="E168" s="16"/>
      <c r="G168" s="16"/>
      <c r="H168" s="13"/>
    </row>
    <row r="169" spans="1:11" ht="30" customHeight="1" x14ac:dyDescent="0.2">
      <c r="C169" s="5" t="s">
        <v>52</v>
      </c>
      <c r="D169" s="6" t="s">
        <v>72</v>
      </c>
      <c r="E169" s="6" t="s">
        <v>69</v>
      </c>
      <c r="F169" s="7" t="s">
        <v>23</v>
      </c>
      <c r="G169" s="6"/>
      <c r="H169" s="8" t="s">
        <v>70</v>
      </c>
      <c r="I169" s="7" t="s">
        <v>23</v>
      </c>
    </row>
    <row r="170" spans="1:11" ht="15" customHeight="1" x14ac:dyDescent="0.2">
      <c r="A170" s="11" t="s">
        <v>3</v>
      </c>
      <c r="B170" s="2" t="s">
        <v>4</v>
      </c>
      <c r="C170" s="2" t="s">
        <v>53</v>
      </c>
      <c r="D170" s="2">
        <v>0</v>
      </c>
      <c r="E170" s="12">
        <v>13905</v>
      </c>
      <c r="F170" s="2">
        <f t="shared" ref="F170:F177" si="50">+D170*E170</f>
        <v>0</v>
      </c>
      <c r="G170" s="12"/>
      <c r="H170" s="13">
        <f t="shared" ref="H170:H177" si="51">+E170*0.2</f>
        <v>2781</v>
      </c>
      <c r="I170" s="2">
        <f t="shared" ref="I170:I177" si="52">+D170*H170</f>
        <v>0</v>
      </c>
      <c r="J170" s="9"/>
      <c r="K170" s="1" t="s">
        <v>81</v>
      </c>
    </row>
    <row r="171" spans="1:11" ht="15" customHeight="1" x14ac:dyDescent="0.2">
      <c r="A171" s="11" t="s">
        <v>5</v>
      </c>
      <c r="B171" s="2" t="s">
        <v>6</v>
      </c>
      <c r="C171" s="2" t="s">
        <v>53</v>
      </c>
      <c r="D171" s="2">
        <v>0</v>
      </c>
      <c r="E171" s="12">
        <v>12360</v>
      </c>
      <c r="F171" s="2">
        <f t="shared" si="50"/>
        <v>0</v>
      </c>
      <c r="G171" s="12"/>
      <c r="H171" s="13">
        <f t="shared" si="51"/>
        <v>2472</v>
      </c>
      <c r="I171" s="2">
        <f t="shared" si="52"/>
        <v>0</v>
      </c>
      <c r="J171" s="9"/>
      <c r="K171" s="1" t="s">
        <v>81</v>
      </c>
    </row>
    <row r="172" spans="1:11" ht="15" customHeight="1" x14ac:dyDescent="0.2">
      <c r="A172" s="11" t="s">
        <v>7</v>
      </c>
      <c r="B172" s="2" t="s">
        <v>8</v>
      </c>
      <c r="C172" s="2" t="s">
        <v>53</v>
      </c>
      <c r="D172" s="2">
        <v>0</v>
      </c>
      <c r="E172" s="12">
        <v>10815</v>
      </c>
      <c r="F172" s="2">
        <f t="shared" si="50"/>
        <v>0</v>
      </c>
      <c r="G172" s="12"/>
      <c r="H172" s="13">
        <f t="shared" si="51"/>
        <v>2163</v>
      </c>
      <c r="I172" s="2">
        <f t="shared" si="52"/>
        <v>0</v>
      </c>
      <c r="J172" s="9"/>
      <c r="K172" s="1" t="s">
        <v>81</v>
      </c>
    </row>
    <row r="173" spans="1:11" ht="15" customHeight="1" x14ac:dyDescent="0.2">
      <c r="A173" s="11" t="s">
        <v>9</v>
      </c>
      <c r="B173" s="2" t="s">
        <v>10</v>
      </c>
      <c r="C173" s="2" t="s">
        <v>53</v>
      </c>
      <c r="D173" s="2">
        <v>0</v>
      </c>
      <c r="E173" s="12">
        <v>9270</v>
      </c>
      <c r="F173" s="2">
        <f t="shared" si="50"/>
        <v>0</v>
      </c>
      <c r="G173" s="12"/>
      <c r="H173" s="13">
        <f t="shared" si="51"/>
        <v>1854</v>
      </c>
      <c r="I173" s="2">
        <f t="shared" si="52"/>
        <v>0</v>
      </c>
      <c r="J173" s="9"/>
      <c r="K173" s="1" t="s">
        <v>81</v>
      </c>
    </row>
    <row r="174" spans="1:11" ht="15" customHeight="1" x14ac:dyDescent="0.2">
      <c r="A174" s="11" t="s">
        <v>11</v>
      </c>
      <c r="B174" s="2" t="s">
        <v>12</v>
      </c>
      <c r="C174" s="2" t="s">
        <v>53</v>
      </c>
      <c r="D174" s="2">
        <v>0</v>
      </c>
      <c r="E174" s="12">
        <v>7725</v>
      </c>
      <c r="F174" s="2">
        <f t="shared" si="50"/>
        <v>0</v>
      </c>
      <c r="G174" s="12"/>
      <c r="H174" s="13">
        <f t="shared" si="51"/>
        <v>1545</v>
      </c>
      <c r="I174" s="2">
        <f t="shared" si="52"/>
        <v>0</v>
      </c>
      <c r="J174" s="9"/>
      <c r="K174" s="1" t="s">
        <v>81</v>
      </c>
    </row>
    <row r="175" spans="1:11" ht="15" customHeight="1" x14ac:dyDescent="0.2">
      <c r="C175" s="2" t="s">
        <v>13</v>
      </c>
      <c r="D175" s="2">
        <v>0</v>
      </c>
      <c r="E175" s="12">
        <v>3863</v>
      </c>
      <c r="F175" s="2">
        <f t="shared" si="50"/>
        <v>0</v>
      </c>
      <c r="G175" s="12"/>
      <c r="H175" s="13">
        <f t="shared" si="51"/>
        <v>772.6</v>
      </c>
      <c r="I175" s="2">
        <f t="shared" si="52"/>
        <v>0</v>
      </c>
      <c r="J175" s="9"/>
      <c r="K175" s="1" t="s">
        <v>76</v>
      </c>
    </row>
    <row r="176" spans="1:11" ht="15" customHeight="1" x14ac:dyDescent="0.2">
      <c r="C176" s="2" t="s">
        <v>14</v>
      </c>
      <c r="D176" s="2">
        <v>0</v>
      </c>
      <c r="E176" s="12">
        <v>1931</v>
      </c>
      <c r="F176" s="2">
        <f t="shared" si="50"/>
        <v>0</v>
      </c>
      <c r="G176" s="12"/>
      <c r="H176" s="13">
        <f t="shared" si="51"/>
        <v>386.20000000000005</v>
      </c>
      <c r="I176" s="2">
        <f t="shared" si="52"/>
        <v>0</v>
      </c>
      <c r="J176" s="9"/>
      <c r="K176" s="1" t="s">
        <v>77</v>
      </c>
    </row>
    <row r="177" spans="1:11" ht="15" customHeight="1" x14ac:dyDescent="0.2">
      <c r="C177" s="2" t="s">
        <v>15</v>
      </c>
      <c r="D177" s="2">
        <v>0</v>
      </c>
      <c r="E177" s="12">
        <v>773</v>
      </c>
      <c r="F177" s="2">
        <f t="shared" si="50"/>
        <v>0</v>
      </c>
      <c r="G177" s="12"/>
      <c r="H177" s="13">
        <f t="shared" si="51"/>
        <v>154.60000000000002</v>
      </c>
      <c r="I177" s="2">
        <f t="shared" si="52"/>
        <v>0</v>
      </c>
      <c r="J177" s="9"/>
    </row>
    <row r="178" spans="1:11" ht="15" customHeight="1" x14ac:dyDescent="0.2">
      <c r="A178" s="14" t="s">
        <v>23</v>
      </c>
      <c r="B178" s="14"/>
      <c r="C178" s="14"/>
      <c r="D178" s="15"/>
      <c r="E178" s="16"/>
      <c r="F178" s="15">
        <f>SUM(F170:F177)</f>
        <v>0</v>
      </c>
      <c r="G178" s="16"/>
      <c r="H178" s="21"/>
      <c r="I178" s="15">
        <f>SUM(I170:I177)</f>
        <v>0</v>
      </c>
      <c r="K178" s="22"/>
    </row>
    <row r="179" spans="1:11" ht="15" customHeight="1" x14ac:dyDescent="0.2">
      <c r="A179" s="14"/>
      <c r="B179" s="14"/>
      <c r="C179" s="14"/>
      <c r="D179" s="14"/>
      <c r="E179" s="16"/>
      <c r="G179" s="16"/>
      <c r="H179" s="13"/>
    </row>
    <row r="180" spans="1:11" ht="32.25" customHeight="1" x14ac:dyDescent="0.2">
      <c r="C180" s="5" t="s">
        <v>54</v>
      </c>
      <c r="D180" s="6" t="s">
        <v>72</v>
      </c>
      <c r="E180" s="6" t="s">
        <v>69</v>
      </c>
      <c r="F180" s="7" t="s">
        <v>23</v>
      </c>
      <c r="G180" s="6"/>
      <c r="H180" s="8" t="s">
        <v>70</v>
      </c>
      <c r="I180" s="7" t="s">
        <v>23</v>
      </c>
    </row>
    <row r="181" spans="1:11" ht="15" customHeight="1" x14ac:dyDescent="0.2">
      <c r="A181" s="11" t="s">
        <v>3</v>
      </c>
      <c r="B181" s="2" t="s">
        <v>4</v>
      </c>
      <c r="C181" s="2" t="s">
        <v>30</v>
      </c>
      <c r="D181" s="2">
        <v>0</v>
      </c>
      <c r="E181" s="12">
        <v>13905</v>
      </c>
      <c r="F181" s="2">
        <f t="shared" ref="F181:F188" si="53">+D181*E181</f>
        <v>0</v>
      </c>
      <c r="G181" s="12"/>
      <c r="H181" s="13">
        <f t="shared" ref="H181:H188" si="54">+E181*0.2</f>
        <v>2781</v>
      </c>
      <c r="I181" s="2">
        <f t="shared" ref="I181:I188" si="55">+D181*H181</f>
        <v>0</v>
      </c>
      <c r="J181" s="9"/>
      <c r="K181" s="1" t="s">
        <v>81</v>
      </c>
    </row>
    <row r="182" spans="1:11" ht="15" customHeight="1" x14ac:dyDescent="0.2">
      <c r="A182" s="11" t="s">
        <v>5</v>
      </c>
      <c r="B182" s="2" t="s">
        <v>6</v>
      </c>
      <c r="C182" s="2" t="s">
        <v>30</v>
      </c>
      <c r="D182" s="2">
        <v>0</v>
      </c>
      <c r="E182" s="12">
        <v>12360</v>
      </c>
      <c r="F182" s="2">
        <f t="shared" si="53"/>
        <v>0</v>
      </c>
      <c r="G182" s="12"/>
      <c r="H182" s="13">
        <f t="shared" si="54"/>
        <v>2472</v>
      </c>
      <c r="I182" s="2">
        <f t="shared" si="55"/>
        <v>0</v>
      </c>
      <c r="J182" s="9"/>
      <c r="K182" s="1" t="s">
        <v>81</v>
      </c>
    </row>
    <row r="183" spans="1:11" ht="15" customHeight="1" x14ac:dyDescent="0.2">
      <c r="A183" s="11" t="s">
        <v>7</v>
      </c>
      <c r="B183" s="2" t="s">
        <v>8</v>
      </c>
      <c r="C183" s="2" t="s">
        <v>30</v>
      </c>
      <c r="D183" s="2">
        <v>0</v>
      </c>
      <c r="E183" s="12">
        <v>10815</v>
      </c>
      <c r="F183" s="2">
        <f t="shared" si="53"/>
        <v>0</v>
      </c>
      <c r="G183" s="12"/>
      <c r="H183" s="13">
        <f t="shared" si="54"/>
        <v>2163</v>
      </c>
      <c r="I183" s="2">
        <f t="shared" si="55"/>
        <v>0</v>
      </c>
      <c r="J183" s="9"/>
      <c r="K183" s="1" t="s">
        <v>81</v>
      </c>
    </row>
    <row r="184" spans="1:11" ht="15" customHeight="1" x14ac:dyDescent="0.2">
      <c r="A184" s="11" t="s">
        <v>9</v>
      </c>
      <c r="B184" s="2" t="s">
        <v>10</v>
      </c>
      <c r="C184" s="2" t="s">
        <v>30</v>
      </c>
      <c r="D184" s="2">
        <v>0</v>
      </c>
      <c r="E184" s="12">
        <v>9270</v>
      </c>
      <c r="F184" s="2">
        <f t="shared" si="53"/>
        <v>0</v>
      </c>
      <c r="G184" s="12"/>
      <c r="H184" s="13">
        <f t="shared" si="54"/>
        <v>1854</v>
      </c>
      <c r="I184" s="2">
        <f t="shared" si="55"/>
        <v>0</v>
      </c>
      <c r="J184" s="9"/>
      <c r="K184" s="1" t="s">
        <v>81</v>
      </c>
    </row>
    <row r="185" spans="1:11" ht="15" customHeight="1" x14ac:dyDescent="0.2">
      <c r="A185" s="11" t="s">
        <v>11</v>
      </c>
      <c r="B185" s="2" t="s">
        <v>12</v>
      </c>
      <c r="C185" s="2" t="s">
        <v>30</v>
      </c>
      <c r="D185" s="2">
        <v>0</v>
      </c>
      <c r="E185" s="12">
        <v>7725</v>
      </c>
      <c r="F185" s="2">
        <f t="shared" si="53"/>
        <v>0</v>
      </c>
      <c r="G185" s="12"/>
      <c r="H185" s="13">
        <f t="shared" si="54"/>
        <v>1545</v>
      </c>
      <c r="I185" s="2">
        <f t="shared" si="55"/>
        <v>0</v>
      </c>
      <c r="J185" s="9"/>
      <c r="K185" s="1" t="s">
        <v>81</v>
      </c>
    </row>
    <row r="186" spans="1:11" ht="15" customHeight="1" x14ac:dyDescent="0.2">
      <c r="C186" s="2" t="s">
        <v>13</v>
      </c>
      <c r="D186" s="2">
        <v>0</v>
      </c>
      <c r="E186" s="12">
        <v>3863</v>
      </c>
      <c r="F186" s="2">
        <f t="shared" si="53"/>
        <v>0</v>
      </c>
      <c r="G186" s="12"/>
      <c r="H186" s="13">
        <f t="shared" si="54"/>
        <v>772.6</v>
      </c>
      <c r="I186" s="2">
        <f t="shared" si="55"/>
        <v>0</v>
      </c>
      <c r="J186" s="9"/>
      <c r="K186" s="1" t="s">
        <v>76</v>
      </c>
    </row>
    <row r="187" spans="1:11" ht="15" customHeight="1" x14ac:dyDescent="0.2">
      <c r="C187" s="2" t="s">
        <v>14</v>
      </c>
      <c r="D187" s="2">
        <v>0</v>
      </c>
      <c r="E187" s="12">
        <v>1931</v>
      </c>
      <c r="F187" s="2">
        <f t="shared" si="53"/>
        <v>0</v>
      </c>
      <c r="G187" s="12"/>
      <c r="H187" s="13">
        <f t="shared" si="54"/>
        <v>386.20000000000005</v>
      </c>
      <c r="I187" s="2">
        <f t="shared" si="55"/>
        <v>0</v>
      </c>
      <c r="J187" s="9"/>
      <c r="K187" s="1" t="s">
        <v>77</v>
      </c>
    </row>
    <row r="188" spans="1:11" ht="15" customHeight="1" x14ac:dyDescent="0.2">
      <c r="C188" s="2" t="s">
        <v>15</v>
      </c>
      <c r="D188" s="2">
        <v>0</v>
      </c>
      <c r="E188" s="12">
        <v>773</v>
      </c>
      <c r="F188" s="2">
        <f t="shared" si="53"/>
        <v>0</v>
      </c>
      <c r="G188" s="12"/>
      <c r="H188" s="13">
        <f t="shared" si="54"/>
        <v>154.60000000000002</v>
      </c>
      <c r="I188" s="2">
        <f t="shared" si="55"/>
        <v>0</v>
      </c>
      <c r="J188" s="9"/>
    </row>
    <row r="189" spans="1:11" ht="15" customHeight="1" x14ac:dyDescent="0.2">
      <c r="A189" s="14" t="s">
        <v>23</v>
      </c>
      <c r="B189" s="14"/>
      <c r="C189" s="14"/>
      <c r="D189" s="15"/>
      <c r="E189" s="16"/>
      <c r="F189" s="15">
        <f>SUM(F181:F188)</f>
        <v>0</v>
      </c>
      <c r="G189" s="16"/>
      <c r="H189" s="21"/>
      <c r="I189" s="15">
        <f>SUM(I181:I188)</f>
        <v>0</v>
      </c>
      <c r="K189" s="22"/>
    </row>
    <row r="190" spans="1:11" ht="15" customHeight="1" x14ac:dyDescent="0.2">
      <c r="A190" s="14"/>
      <c r="B190" s="14"/>
      <c r="C190" s="14"/>
      <c r="D190" s="14"/>
      <c r="E190" s="16"/>
      <c r="G190" s="16"/>
      <c r="H190" s="13"/>
    </row>
    <row r="191" spans="1:11" ht="15" customHeight="1" x14ac:dyDescent="0.2">
      <c r="C191" s="5" t="s">
        <v>55</v>
      </c>
      <c r="D191" s="6" t="s">
        <v>72</v>
      </c>
      <c r="E191" s="6" t="s">
        <v>69</v>
      </c>
      <c r="F191" s="7" t="s">
        <v>23</v>
      </c>
      <c r="G191" s="6"/>
      <c r="H191" s="8" t="s">
        <v>70</v>
      </c>
      <c r="I191" s="7" t="s">
        <v>23</v>
      </c>
    </row>
    <row r="192" spans="1:11" ht="15" customHeight="1" x14ac:dyDescent="0.2">
      <c r="A192" s="11" t="s">
        <v>3</v>
      </c>
      <c r="B192" s="2" t="s">
        <v>4</v>
      </c>
      <c r="C192" s="2" t="s">
        <v>31</v>
      </c>
      <c r="D192" s="2">
        <v>0</v>
      </c>
      <c r="E192" s="12">
        <v>79091</v>
      </c>
      <c r="F192" s="2">
        <f t="shared" ref="F192:F199" si="56">+D192*E192</f>
        <v>0</v>
      </c>
      <c r="G192" s="12"/>
      <c r="H192" s="13">
        <f t="shared" ref="H192:H199" si="57">+E192*0.2</f>
        <v>15818.2</v>
      </c>
      <c r="I192" s="2">
        <f t="shared" ref="I192:I199" si="58">+D192*H192</f>
        <v>0</v>
      </c>
      <c r="J192" s="9"/>
      <c r="K192" s="1" t="s">
        <v>82</v>
      </c>
    </row>
    <row r="193" spans="1:11" ht="15" customHeight="1" x14ac:dyDescent="0.2">
      <c r="A193" s="11" t="s">
        <v>5</v>
      </c>
      <c r="B193" s="2" t="s">
        <v>6</v>
      </c>
      <c r="C193" s="2" t="s">
        <v>31</v>
      </c>
      <c r="D193" s="2">
        <v>0</v>
      </c>
      <c r="E193" s="12">
        <v>64052</v>
      </c>
      <c r="F193" s="2">
        <f t="shared" si="56"/>
        <v>0</v>
      </c>
      <c r="G193" s="12"/>
      <c r="H193" s="13">
        <f t="shared" si="57"/>
        <v>12810.400000000001</v>
      </c>
      <c r="I193" s="2">
        <f t="shared" si="58"/>
        <v>0</v>
      </c>
      <c r="J193" s="9"/>
      <c r="K193" s="1" t="s">
        <v>82</v>
      </c>
    </row>
    <row r="194" spans="1:11" ht="15" customHeight="1" x14ac:dyDescent="0.2">
      <c r="A194" s="11" t="s">
        <v>7</v>
      </c>
      <c r="B194" s="2" t="s">
        <v>8</v>
      </c>
      <c r="C194" s="2" t="s">
        <v>31</v>
      </c>
      <c r="D194" s="2">
        <v>0</v>
      </c>
      <c r="E194" s="12">
        <v>51241</v>
      </c>
      <c r="F194" s="2">
        <f t="shared" si="56"/>
        <v>0</v>
      </c>
      <c r="G194" s="12"/>
      <c r="H194" s="13">
        <f t="shared" si="57"/>
        <v>10248.200000000001</v>
      </c>
      <c r="I194" s="2">
        <f t="shared" si="58"/>
        <v>0</v>
      </c>
      <c r="J194" s="9"/>
      <c r="K194" s="1" t="s">
        <v>82</v>
      </c>
    </row>
    <row r="195" spans="1:11" ht="15" customHeight="1" x14ac:dyDescent="0.2">
      <c r="A195" s="11" t="s">
        <v>9</v>
      </c>
      <c r="B195" s="2" t="s">
        <v>10</v>
      </c>
      <c r="C195" s="2" t="s">
        <v>31</v>
      </c>
      <c r="D195" s="2">
        <v>0</v>
      </c>
      <c r="E195" s="12">
        <v>35646</v>
      </c>
      <c r="F195" s="2">
        <f t="shared" si="56"/>
        <v>0</v>
      </c>
      <c r="G195" s="12"/>
      <c r="H195" s="13">
        <f t="shared" si="57"/>
        <v>7129.2000000000007</v>
      </c>
      <c r="I195" s="2">
        <f t="shared" si="58"/>
        <v>0</v>
      </c>
      <c r="J195" s="9"/>
      <c r="K195" s="1" t="s">
        <v>82</v>
      </c>
    </row>
    <row r="196" spans="1:11" ht="15" customHeight="1" x14ac:dyDescent="0.2">
      <c r="A196" s="11" t="s">
        <v>11</v>
      </c>
      <c r="B196" s="2" t="s">
        <v>12</v>
      </c>
      <c r="C196" s="2" t="s">
        <v>31</v>
      </c>
      <c r="D196" s="2">
        <v>0</v>
      </c>
      <c r="E196" s="12">
        <v>30633</v>
      </c>
      <c r="F196" s="2">
        <f t="shared" si="56"/>
        <v>0</v>
      </c>
      <c r="G196" s="12"/>
      <c r="H196" s="13">
        <f t="shared" si="57"/>
        <v>6126.6</v>
      </c>
      <c r="I196" s="2">
        <f t="shared" si="58"/>
        <v>0</v>
      </c>
      <c r="J196" s="9"/>
      <c r="K196" s="1" t="s">
        <v>82</v>
      </c>
    </row>
    <row r="197" spans="1:11" ht="15" customHeight="1" x14ac:dyDescent="0.2">
      <c r="C197" s="2" t="s">
        <v>13</v>
      </c>
      <c r="D197" s="2">
        <v>0</v>
      </c>
      <c r="E197" s="12">
        <v>8078</v>
      </c>
      <c r="F197" s="2">
        <f t="shared" si="56"/>
        <v>0</v>
      </c>
      <c r="G197" s="12"/>
      <c r="H197" s="13">
        <f t="shared" si="57"/>
        <v>1615.6000000000001</v>
      </c>
      <c r="I197" s="2">
        <f t="shared" si="58"/>
        <v>0</v>
      </c>
      <c r="J197" s="9"/>
      <c r="K197" s="1" t="s">
        <v>76</v>
      </c>
    </row>
    <row r="198" spans="1:11" ht="15" customHeight="1" x14ac:dyDescent="0.2">
      <c r="C198" s="2" t="s">
        <v>14</v>
      </c>
      <c r="D198" s="2">
        <v>0</v>
      </c>
      <c r="E198" s="12">
        <v>4031</v>
      </c>
      <c r="F198" s="2">
        <f t="shared" si="56"/>
        <v>0</v>
      </c>
      <c r="G198" s="12"/>
      <c r="H198" s="13">
        <f t="shared" si="57"/>
        <v>806.2</v>
      </c>
      <c r="I198" s="2">
        <f t="shared" si="58"/>
        <v>0</v>
      </c>
      <c r="J198" s="9"/>
      <c r="K198" s="1" t="s">
        <v>77</v>
      </c>
    </row>
    <row r="199" spans="1:11" ht="15" customHeight="1" x14ac:dyDescent="0.2">
      <c r="C199" s="2" t="s">
        <v>15</v>
      </c>
      <c r="D199" s="2">
        <v>0</v>
      </c>
      <c r="E199" s="12">
        <v>1618</v>
      </c>
      <c r="F199" s="2">
        <f t="shared" si="56"/>
        <v>0</v>
      </c>
      <c r="G199" s="12"/>
      <c r="H199" s="13">
        <f t="shared" si="57"/>
        <v>323.60000000000002</v>
      </c>
      <c r="I199" s="2">
        <f t="shared" si="58"/>
        <v>0</v>
      </c>
      <c r="J199" s="9"/>
      <c r="K199" s="9"/>
    </row>
    <row r="200" spans="1:11" ht="15" customHeight="1" x14ac:dyDescent="0.2">
      <c r="A200" s="14" t="s">
        <v>23</v>
      </c>
      <c r="D200" s="15"/>
      <c r="E200" s="12"/>
      <c r="F200" s="15">
        <f>SUM(F192:F199)</f>
        <v>0</v>
      </c>
      <c r="G200" s="12"/>
      <c r="H200" s="21"/>
      <c r="I200" s="15">
        <f>SUM(I192:I199)</f>
        <v>0</v>
      </c>
      <c r="K200" s="9"/>
    </row>
    <row r="201" spans="1:11" ht="15" customHeight="1" x14ac:dyDescent="0.2">
      <c r="E201" s="12"/>
      <c r="G201" s="12"/>
      <c r="H201" s="13"/>
      <c r="K201" s="9"/>
    </row>
    <row r="202" spans="1:11" ht="15" customHeight="1" x14ac:dyDescent="0.2">
      <c r="C202" s="5" t="s">
        <v>56</v>
      </c>
      <c r="D202" s="6" t="s">
        <v>72</v>
      </c>
      <c r="E202" s="6" t="s">
        <v>69</v>
      </c>
      <c r="F202" s="7" t="s">
        <v>23</v>
      </c>
      <c r="G202" s="6"/>
      <c r="H202" s="8" t="s">
        <v>70</v>
      </c>
      <c r="I202" s="7" t="s">
        <v>23</v>
      </c>
      <c r="K202" s="9"/>
    </row>
    <row r="203" spans="1:11" ht="15" customHeight="1" x14ac:dyDescent="0.2">
      <c r="A203" s="11"/>
      <c r="C203" s="2" t="s">
        <v>38</v>
      </c>
      <c r="D203" s="2">
        <v>0</v>
      </c>
      <c r="E203" s="12">
        <v>16179</v>
      </c>
      <c r="F203" s="2">
        <f t="shared" ref="F203:F205" si="59">+D203*E203</f>
        <v>0</v>
      </c>
      <c r="G203" s="12"/>
      <c r="H203" s="13">
        <f t="shared" ref="H203:H205" si="60">+E203*0.2</f>
        <v>3235.8</v>
      </c>
      <c r="I203" s="2">
        <f t="shared" ref="I203:I211" si="61">+D203*H203</f>
        <v>0</v>
      </c>
      <c r="K203" s="9"/>
    </row>
    <row r="204" spans="1:11" ht="15" customHeight="1" x14ac:dyDescent="0.2">
      <c r="A204" s="11"/>
      <c r="C204" s="2" t="s">
        <v>37</v>
      </c>
      <c r="D204" s="2">
        <v>0</v>
      </c>
      <c r="E204" s="12">
        <v>37370</v>
      </c>
      <c r="F204" s="2">
        <f t="shared" si="59"/>
        <v>0</v>
      </c>
      <c r="G204" s="12"/>
      <c r="H204" s="13">
        <f t="shared" si="60"/>
        <v>7474</v>
      </c>
      <c r="I204" s="2">
        <f t="shared" si="61"/>
        <v>0</v>
      </c>
      <c r="K204" s="9"/>
    </row>
    <row r="205" spans="1:11" ht="15" customHeight="1" x14ac:dyDescent="0.2">
      <c r="A205" s="11"/>
      <c r="C205" s="2" t="s">
        <v>120</v>
      </c>
      <c r="D205" s="2">
        <v>0</v>
      </c>
      <c r="E205" s="12">
        <v>78852</v>
      </c>
      <c r="F205" s="2">
        <f t="shared" si="59"/>
        <v>0</v>
      </c>
      <c r="G205" s="12"/>
      <c r="H205" s="13">
        <f t="shared" si="60"/>
        <v>15770.400000000001</v>
      </c>
      <c r="I205" s="2">
        <f t="shared" si="61"/>
        <v>0</v>
      </c>
      <c r="K205" s="9"/>
    </row>
    <row r="206" spans="1:11" ht="15" customHeight="1" x14ac:dyDescent="0.2">
      <c r="A206" s="11"/>
      <c r="E206" s="12"/>
      <c r="G206" s="12"/>
      <c r="H206" s="13"/>
      <c r="K206" s="9"/>
    </row>
    <row r="207" spans="1:11" ht="15" customHeight="1" x14ac:dyDescent="0.2">
      <c r="A207" s="11"/>
      <c r="C207" s="2" t="s">
        <v>39</v>
      </c>
      <c r="D207" s="2">
        <v>0</v>
      </c>
      <c r="E207" s="12">
        <v>2074</v>
      </c>
      <c r="F207" s="2">
        <f t="shared" ref="F207:F211" si="62">+D207*E207</f>
        <v>0</v>
      </c>
      <c r="G207" s="12"/>
      <c r="H207" s="13">
        <f t="shared" ref="H207:H211" si="63">+E207*0.2</f>
        <v>414.8</v>
      </c>
      <c r="I207" s="2">
        <f t="shared" si="61"/>
        <v>0</v>
      </c>
      <c r="K207" s="1" t="s">
        <v>44</v>
      </c>
    </row>
    <row r="208" spans="1:11" ht="15" customHeight="1" x14ac:dyDescent="0.2">
      <c r="A208" s="11"/>
      <c r="C208" s="2" t="s">
        <v>40</v>
      </c>
      <c r="D208" s="2">
        <v>0</v>
      </c>
      <c r="E208" s="12">
        <v>14937</v>
      </c>
      <c r="F208" s="2">
        <f t="shared" si="62"/>
        <v>0</v>
      </c>
      <c r="G208" s="12"/>
      <c r="H208" s="13">
        <f t="shared" si="63"/>
        <v>2987.4</v>
      </c>
      <c r="I208" s="2">
        <f t="shared" si="61"/>
        <v>0</v>
      </c>
      <c r="K208" s="1" t="s">
        <v>44</v>
      </c>
    </row>
    <row r="209" spans="1:203" ht="15" customHeight="1" x14ac:dyDescent="0.2">
      <c r="A209" s="11"/>
      <c r="C209" s="2" t="s">
        <v>41</v>
      </c>
      <c r="D209" s="2">
        <v>0</v>
      </c>
      <c r="E209" s="12">
        <v>6217</v>
      </c>
      <c r="F209" s="2">
        <f t="shared" si="62"/>
        <v>0</v>
      </c>
      <c r="G209" s="12"/>
      <c r="H209" s="13">
        <f t="shared" si="63"/>
        <v>1243.4000000000001</v>
      </c>
      <c r="I209" s="2">
        <f t="shared" si="61"/>
        <v>0</v>
      </c>
      <c r="K209" s="1" t="s">
        <v>44</v>
      </c>
    </row>
    <row r="210" spans="1:203" ht="15" customHeight="1" x14ac:dyDescent="0.2">
      <c r="A210" s="11"/>
      <c r="C210" s="2" t="s">
        <v>42</v>
      </c>
      <c r="D210" s="2">
        <v>0</v>
      </c>
      <c r="E210" s="12">
        <v>6217</v>
      </c>
      <c r="F210" s="2">
        <f t="shared" si="62"/>
        <v>0</v>
      </c>
      <c r="G210" s="12"/>
      <c r="H210" s="13">
        <f t="shared" si="63"/>
        <v>1243.4000000000001</v>
      </c>
      <c r="I210" s="2">
        <f t="shared" si="61"/>
        <v>0</v>
      </c>
      <c r="K210" s="1" t="s">
        <v>44</v>
      </c>
    </row>
    <row r="211" spans="1:203" ht="15" customHeight="1" x14ac:dyDescent="0.2">
      <c r="A211" s="11"/>
      <c r="C211" s="2" t="s">
        <v>43</v>
      </c>
      <c r="D211" s="2">
        <v>0</v>
      </c>
      <c r="E211" s="12">
        <v>6217</v>
      </c>
      <c r="F211" s="2">
        <f t="shared" si="62"/>
        <v>0</v>
      </c>
      <c r="G211" s="12"/>
      <c r="H211" s="13">
        <f t="shared" si="63"/>
        <v>1243.4000000000001</v>
      </c>
      <c r="I211" s="2">
        <f t="shared" si="61"/>
        <v>0</v>
      </c>
      <c r="K211" s="1" t="s">
        <v>44</v>
      </c>
    </row>
    <row r="212" spans="1:203" ht="15" customHeight="1" x14ac:dyDescent="0.2">
      <c r="A212" s="14" t="s">
        <v>23</v>
      </c>
      <c r="D212" s="15"/>
      <c r="E212" s="12"/>
      <c r="F212" s="15">
        <f>SUM(F203:F211)</f>
        <v>0</v>
      </c>
      <c r="G212" s="12"/>
      <c r="H212" s="21"/>
      <c r="I212" s="15">
        <f>SUM(I203:I211)</f>
        <v>0</v>
      </c>
      <c r="K212" s="9"/>
    </row>
    <row r="213" spans="1:203" ht="15" customHeight="1" x14ac:dyDescent="0.2">
      <c r="A213" s="14"/>
      <c r="D213" s="15"/>
      <c r="E213" s="12"/>
      <c r="F213" s="15"/>
      <c r="G213" s="12"/>
      <c r="H213" s="21"/>
      <c r="I213" s="15"/>
      <c r="K213" s="9"/>
    </row>
    <row r="214" spans="1:203" s="15" customFormat="1" ht="16.149999999999999" customHeight="1" x14ac:dyDescent="0.2">
      <c r="A214" s="2"/>
      <c r="B214" s="2"/>
      <c r="C214" s="5" t="s">
        <v>121</v>
      </c>
      <c r="D214" s="6" t="s">
        <v>72</v>
      </c>
      <c r="E214" s="6" t="s">
        <v>69</v>
      </c>
      <c r="F214" s="7" t="s">
        <v>23</v>
      </c>
      <c r="G214" s="2"/>
      <c r="H214" s="8"/>
      <c r="I214" s="7"/>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c r="CJ214" s="22"/>
      <c r="CK214" s="22"/>
      <c r="CL214" s="22"/>
      <c r="CM214" s="22"/>
      <c r="CN214" s="22"/>
      <c r="CO214" s="22"/>
      <c r="CP214" s="22"/>
      <c r="CQ214" s="22"/>
      <c r="CR214" s="22"/>
      <c r="CS214" s="22"/>
      <c r="CT214" s="22"/>
      <c r="CU214" s="22"/>
      <c r="CV214" s="22"/>
      <c r="CW214" s="22"/>
      <c r="CX214" s="22"/>
      <c r="CY214" s="22"/>
      <c r="CZ214" s="22"/>
      <c r="DA214" s="22"/>
      <c r="DB214" s="22"/>
      <c r="DC214" s="22"/>
      <c r="DD214" s="22"/>
      <c r="DE214" s="22"/>
      <c r="DF214" s="22"/>
      <c r="DG214" s="22"/>
      <c r="DH214" s="22"/>
      <c r="DI214" s="22"/>
      <c r="DJ214" s="22"/>
      <c r="DK214" s="22"/>
      <c r="DL214" s="22"/>
      <c r="DM214" s="22"/>
      <c r="DN214" s="22"/>
      <c r="DO214" s="22"/>
      <c r="DP214" s="22"/>
      <c r="DQ214" s="22"/>
      <c r="DR214" s="22"/>
      <c r="DS214" s="22"/>
      <c r="DT214" s="22"/>
      <c r="DU214" s="22"/>
      <c r="DV214" s="22"/>
      <c r="DW214" s="22"/>
      <c r="DX214" s="22"/>
      <c r="DY214" s="22"/>
      <c r="DZ214" s="22"/>
      <c r="EA214" s="22"/>
      <c r="EB214" s="22"/>
      <c r="EC214" s="22"/>
      <c r="ED214" s="22"/>
      <c r="EE214" s="22"/>
      <c r="EF214" s="22"/>
      <c r="EG214" s="22"/>
      <c r="EH214" s="22"/>
      <c r="EI214" s="22"/>
      <c r="EJ214" s="22"/>
      <c r="EK214" s="22"/>
      <c r="EL214" s="22"/>
      <c r="EM214" s="22"/>
      <c r="EN214" s="22"/>
      <c r="EO214" s="22"/>
      <c r="EP214" s="22"/>
      <c r="EQ214" s="22"/>
      <c r="ER214" s="22"/>
      <c r="ES214" s="22"/>
      <c r="ET214" s="22"/>
      <c r="EU214" s="22"/>
      <c r="EV214" s="22"/>
      <c r="EW214" s="22"/>
      <c r="EX214" s="22"/>
      <c r="EY214" s="22"/>
      <c r="EZ214" s="22"/>
      <c r="FA214" s="22"/>
      <c r="FB214" s="22"/>
      <c r="FC214" s="22"/>
      <c r="FD214" s="22"/>
      <c r="FE214" s="22"/>
      <c r="FF214" s="22"/>
      <c r="FG214" s="22"/>
      <c r="FH214" s="22"/>
      <c r="FI214" s="22"/>
      <c r="FJ214" s="22"/>
      <c r="FK214" s="22"/>
      <c r="FL214" s="22"/>
      <c r="FM214" s="22"/>
      <c r="FN214" s="22"/>
      <c r="FO214" s="22"/>
      <c r="FP214" s="22"/>
      <c r="FQ214" s="22"/>
      <c r="FR214" s="22"/>
      <c r="FS214" s="22"/>
      <c r="FT214" s="22"/>
      <c r="FU214" s="22"/>
      <c r="FV214" s="22"/>
      <c r="FW214" s="22"/>
      <c r="FX214" s="22"/>
      <c r="FY214" s="22"/>
      <c r="FZ214" s="22"/>
      <c r="GA214" s="22"/>
      <c r="GB214" s="22"/>
      <c r="GC214" s="22"/>
      <c r="GD214" s="22"/>
      <c r="GE214" s="22"/>
      <c r="GF214" s="22"/>
      <c r="GG214" s="22"/>
      <c r="GH214" s="22"/>
      <c r="GI214" s="22"/>
      <c r="GJ214" s="22"/>
      <c r="GK214" s="22"/>
      <c r="GL214" s="22"/>
      <c r="GM214" s="22"/>
      <c r="GN214" s="22"/>
      <c r="GO214" s="22"/>
      <c r="GP214" s="22"/>
      <c r="GQ214" s="22"/>
      <c r="GR214" s="22"/>
      <c r="GS214" s="22"/>
      <c r="GT214" s="22"/>
      <c r="GU214" s="22"/>
    </row>
    <row r="215" spans="1:203" s="15" customFormat="1" ht="16.149999999999999" customHeight="1" x14ac:dyDescent="0.2">
      <c r="A215" s="11" t="s">
        <v>3</v>
      </c>
      <c r="B215" s="2" t="s">
        <v>4</v>
      </c>
      <c r="C215" s="2" t="s">
        <v>122</v>
      </c>
      <c r="D215" s="2">
        <v>0</v>
      </c>
      <c r="E215" s="12">
        <v>21961</v>
      </c>
      <c r="F215" s="2">
        <f>+D215*E215</f>
        <v>0</v>
      </c>
      <c r="G215" s="2"/>
      <c r="H215" s="13"/>
      <c r="I215" s="2"/>
      <c r="J215" s="22"/>
      <c r="K215" s="51" t="s">
        <v>123</v>
      </c>
      <c r="L215" s="22"/>
      <c r="M215" s="22"/>
      <c r="N215" s="22"/>
      <c r="O215" s="22"/>
      <c r="P215" s="22"/>
      <c r="Q215" s="22"/>
      <c r="R215" s="22"/>
      <c r="S215" s="22"/>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c r="CJ215" s="22"/>
      <c r="CK215" s="22"/>
      <c r="CL215" s="22"/>
      <c r="CM215" s="22"/>
      <c r="CN215" s="22"/>
      <c r="CO215" s="22"/>
      <c r="CP215" s="22"/>
      <c r="CQ215" s="22"/>
      <c r="CR215" s="22"/>
      <c r="CS215" s="22"/>
      <c r="CT215" s="22"/>
      <c r="CU215" s="22"/>
      <c r="CV215" s="22"/>
      <c r="CW215" s="22"/>
      <c r="CX215" s="22"/>
      <c r="CY215" s="22"/>
      <c r="CZ215" s="22"/>
      <c r="DA215" s="22"/>
      <c r="DB215" s="22"/>
      <c r="DC215" s="22"/>
      <c r="DD215" s="22"/>
      <c r="DE215" s="22"/>
      <c r="DF215" s="22"/>
      <c r="DG215" s="22"/>
      <c r="DH215" s="22"/>
      <c r="DI215" s="22"/>
      <c r="DJ215" s="22"/>
      <c r="DK215" s="22"/>
      <c r="DL215" s="22"/>
      <c r="DM215" s="22"/>
      <c r="DN215" s="22"/>
      <c r="DO215" s="22"/>
      <c r="DP215" s="22"/>
      <c r="DQ215" s="22"/>
      <c r="DR215" s="22"/>
      <c r="DS215" s="22"/>
      <c r="DT215" s="22"/>
      <c r="DU215" s="22"/>
      <c r="DV215" s="22"/>
      <c r="DW215" s="22"/>
      <c r="DX215" s="22"/>
      <c r="DY215" s="22"/>
      <c r="DZ215" s="22"/>
      <c r="EA215" s="22"/>
      <c r="EB215" s="22"/>
      <c r="EC215" s="22"/>
      <c r="ED215" s="22"/>
      <c r="EE215" s="22"/>
      <c r="EF215" s="22"/>
      <c r="EG215" s="22"/>
      <c r="EH215" s="22"/>
      <c r="EI215" s="22"/>
      <c r="EJ215" s="22"/>
      <c r="EK215" s="22"/>
      <c r="EL215" s="22"/>
      <c r="EM215" s="22"/>
      <c r="EN215" s="22"/>
      <c r="EO215" s="22"/>
      <c r="EP215" s="22"/>
      <c r="EQ215" s="22"/>
      <c r="ER215" s="22"/>
      <c r="ES215" s="22"/>
      <c r="ET215" s="22"/>
      <c r="EU215" s="22"/>
      <c r="EV215" s="22"/>
      <c r="EW215" s="22"/>
      <c r="EX215" s="22"/>
      <c r="EY215" s="22"/>
      <c r="EZ215" s="22"/>
      <c r="FA215" s="22"/>
      <c r="FB215" s="22"/>
      <c r="FC215" s="22"/>
      <c r="FD215" s="22"/>
      <c r="FE215" s="22"/>
      <c r="FF215" s="22"/>
      <c r="FG215" s="22"/>
      <c r="FH215" s="22"/>
      <c r="FI215" s="22"/>
      <c r="FJ215" s="22"/>
      <c r="FK215" s="22"/>
      <c r="FL215" s="22"/>
      <c r="FM215" s="22"/>
      <c r="FN215" s="22"/>
      <c r="FO215" s="22"/>
      <c r="FP215" s="22"/>
      <c r="FQ215" s="22"/>
      <c r="FR215" s="22"/>
      <c r="FS215" s="22"/>
      <c r="FT215" s="22"/>
      <c r="FU215" s="22"/>
      <c r="FV215" s="22"/>
      <c r="FW215" s="22"/>
      <c r="FX215" s="22"/>
      <c r="FY215" s="22"/>
      <c r="FZ215" s="22"/>
      <c r="GA215" s="22"/>
      <c r="GB215" s="22"/>
      <c r="GC215" s="22"/>
      <c r="GD215" s="22"/>
      <c r="GE215" s="22"/>
      <c r="GF215" s="22"/>
      <c r="GG215" s="22"/>
      <c r="GH215" s="22"/>
      <c r="GI215" s="22"/>
      <c r="GJ215" s="22"/>
      <c r="GK215" s="22"/>
      <c r="GL215" s="22"/>
      <c r="GM215" s="22"/>
      <c r="GN215" s="22"/>
      <c r="GO215" s="22"/>
      <c r="GP215" s="22"/>
      <c r="GQ215" s="22"/>
      <c r="GR215" s="22"/>
      <c r="GS215" s="22"/>
      <c r="GT215" s="22"/>
      <c r="GU215" s="22"/>
    </row>
    <row r="216" spans="1:203" s="15" customFormat="1" ht="16.149999999999999" customHeight="1" x14ac:dyDescent="0.2">
      <c r="A216" s="11" t="s">
        <v>5</v>
      </c>
      <c r="B216" s="2" t="s">
        <v>6</v>
      </c>
      <c r="C216" s="2" t="s">
        <v>124</v>
      </c>
      <c r="D216" s="2">
        <v>0</v>
      </c>
      <c r="E216" s="12">
        <v>15807</v>
      </c>
      <c r="F216" s="2">
        <f t="shared" ref="F216:F222" si="64">+D216*E216</f>
        <v>0</v>
      </c>
      <c r="G216" s="2"/>
      <c r="H216" s="13"/>
      <c r="I216" s="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c r="CJ216" s="22"/>
      <c r="CK216" s="22"/>
      <c r="CL216" s="22"/>
      <c r="CM216" s="22"/>
      <c r="CN216" s="22"/>
      <c r="CO216" s="22"/>
      <c r="CP216" s="22"/>
      <c r="CQ216" s="22"/>
      <c r="CR216" s="22"/>
      <c r="CS216" s="22"/>
      <c r="CT216" s="22"/>
      <c r="CU216" s="22"/>
      <c r="CV216" s="22"/>
      <c r="CW216" s="22"/>
      <c r="CX216" s="22"/>
      <c r="CY216" s="22"/>
      <c r="CZ216" s="22"/>
      <c r="DA216" s="22"/>
      <c r="DB216" s="22"/>
      <c r="DC216" s="22"/>
      <c r="DD216" s="22"/>
      <c r="DE216" s="22"/>
      <c r="DF216" s="22"/>
      <c r="DG216" s="22"/>
      <c r="DH216" s="22"/>
      <c r="DI216" s="22"/>
      <c r="DJ216" s="22"/>
      <c r="DK216" s="22"/>
      <c r="DL216" s="22"/>
      <c r="DM216" s="22"/>
      <c r="DN216" s="22"/>
      <c r="DO216" s="22"/>
      <c r="DP216" s="22"/>
      <c r="DQ216" s="22"/>
      <c r="DR216" s="22"/>
      <c r="DS216" s="22"/>
      <c r="DT216" s="22"/>
      <c r="DU216" s="22"/>
      <c r="DV216" s="22"/>
      <c r="DW216" s="22"/>
      <c r="DX216" s="22"/>
      <c r="DY216" s="22"/>
      <c r="DZ216" s="22"/>
      <c r="EA216" s="22"/>
      <c r="EB216" s="22"/>
      <c r="EC216" s="22"/>
      <c r="ED216" s="22"/>
      <c r="EE216" s="22"/>
      <c r="EF216" s="22"/>
      <c r="EG216" s="22"/>
      <c r="EH216" s="22"/>
      <c r="EI216" s="22"/>
      <c r="EJ216" s="22"/>
      <c r="EK216" s="22"/>
      <c r="EL216" s="22"/>
      <c r="EM216" s="22"/>
      <c r="EN216" s="22"/>
      <c r="EO216" s="22"/>
      <c r="EP216" s="22"/>
      <c r="EQ216" s="22"/>
      <c r="ER216" s="22"/>
      <c r="ES216" s="22"/>
      <c r="ET216" s="22"/>
      <c r="EU216" s="22"/>
      <c r="EV216" s="22"/>
      <c r="EW216" s="22"/>
      <c r="EX216" s="22"/>
      <c r="EY216" s="22"/>
      <c r="EZ216" s="22"/>
      <c r="FA216" s="22"/>
      <c r="FB216" s="22"/>
      <c r="FC216" s="22"/>
      <c r="FD216" s="22"/>
      <c r="FE216" s="22"/>
      <c r="FF216" s="22"/>
      <c r="FG216" s="22"/>
      <c r="FH216" s="22"/>
      <c r="FI216" s="22"/>
      <c r="FJ216" s="22"/>
      <c r="FK216" s="22"/>
      <c r="FL216" s="22"/>
      <c r="FM216" s="22"/>
      <c r="FN216" s="22"/>
      <c r="FO216" s="22"/>
      <c r="FP216" s="22"/>
      <c r="FQ216" s="22"/>
      <c r="FR216" s="22"/>
      <c r="FS216" s="22"/>
      <c r="FT216" s="22"/>
      <c r="FU216" s="22"/>
      <c r="FV216" s="22"/>
      <c r="FW216" s="22"/>
      <c r="FX216" s="22"/>
      <c r="FY216" s="22"/>
      <c r="FZ216" s="22"/>
      <c r="GA216" s="22"/>
      <c r="GB216" s="22"/>
      <c r="GC216" s="22"/>
      <c r="GD216" s="22"/>
      <c r="GE216" s="22"/>
      <c r="GF216" s="22"/>
      <c r="GG216" s="22"/>
      <c r="GH216" s="22"/>
      <c r="GI216" s="22"/>
      <c r="GJ216" s="22"/>
      <c r="GK216" s="22"/>
      <c r="GL216" s="22"/>
      <c r="GM216" s="22"/>
      <c r="GN216" s="22"/>
      <c r="GO216" s="22"/>
      <c r="GP216" s="22"/>
      <c r="GQ216" s="22"/>
      <c r="GR216" s="22"/>
      <c r="GS216" s="22"/>
      <c r="GT216" s="22"/>
      <c r="GU216" s="22"/>
    </row>
    <row r="217" spans="1:203" s="15" customFormat="1" ht="16.149999999999999" customHeight="1" x14ac:dyDescent="0.2">
      <c r="A217" s="11" t="s">
        <v>7</v>
      </c>
      <c r="B217" s="2" t="s">
        <v>8</v>
      </c>
      <c r="C217" s="2" t="s">
        <v>125</v>
      </c>
      <c r="D217" s="2">
        <v>0</v>
      </c>
      <c r="E217" s="12">
        <v>10916</v>
      </c>
      <c r="F217" s="2">
        <f t="shared" si="64"/>
        <v>0</v>
      </c>
      <c r="G217" s="2"/>
      <c r="H217" s="13"/>
      <c r="I217" s="2"/>
      <c r="J217" s="22"/>
      <c r="K217" s="22"/>
      <c r="L217" s="22"/>
      <c r="M217" s="22"/>
      <c r="N217" s="22"/>
      <c r="O217" s="22"/>
      <c r="P217" s="22"/>
      <c r="Q217" s="22"/>
      <c r="R217" s="22"/>
      <c r="S217" s="22"/>
      <c r="T217" s="22"/>
      <c r="U217" s="22"/>
      <c r="V217" s="22"/>
      <c r="W217" s="22"/>
      <c r="X217" s="22"/>
      <c r="Y217" s="22"/>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c r="CJ217" s="22"/>
      <c r="CK217" s="22"/>
      <c r="CL217" s="22"/>
      <c r="CM217" s="22"/>
      <c r="CN217" s="22"/>
      <c r="CO217" s="22"/>
      <c r="CP217" s="22"/>
      <c r="CQ217" s="22"/>
      <c r="CR217" s="22"/>
      <c r="CS217" s="22"/>
      <c r="CT217" s="22"/>
      <c r="CU217" s="22"/>
      <c r="CV217" s="22"/>
      <c r="CW217" s="22"/>
      <c r="CX217" s="22"/>
      <c r="CY217" s="22"/>
      <c r="CZ217" s="22"/>
      <c r="DA217" s="22"/>
      <c r="DB217" s="22"/>
      <c r="DC217" s="22"/>
      <c r="DD217" s="22"/>
      <c r="DE217" s="22"/>
      <c r="DF217" s="22"/>
      <c r="DG217" s="22"/>
      <c r="DH217" s="22"/>
      <c r="DI217" s="22"/>
      <c r="DJ217" s="22"/>
      <c r="DK217" s="22"/>
      <c r="DL217" s="22"/>
      <c r="DM217" s="22"/>
      <c r="DN217" s="22"/>
      <c r="DO217" s="22"/>
      <c r="DP217" s="22"/>
      <c r="DQ217" s="22"/>
      <c r="DR217" s="22"/>
      <c r="DS217" s="22"/>
      <c r="DT217" s="22"/>
      <c r="DU217" s="22"/>
      <c r="DV217" s="22"/>
      <c r="DW217" s="22"/>
      <c r="DX217" s="22"/>
      <c r="DY217" s="22"/>
      <c r="DZ217" s="22"/>
      <c r="EA217" s="22"/>
      <c r="EB217" s="22"/>
      <c r="EC217" s="22"/>
      <c r="ED217" s="22"/>
      <c r="EE217" s="22"/>
      <c r="EF217" s="22"/>
      <c r="EG217" s="22"/>
      <c r="EH217" s="22"/>
      <c r="EI217" s="22"/>
      <c r="EJ217" s="22"/>
      <c r="EK217" s="22"/>
      <c r="EL217" s="22"/>
      <c r="EM217" s="22"/>
      <c r="EN217" s="22"/>
      <c r="EO217" s="22"/>
      <c r="EP217" s="22"/>
      <c r="EQ217" s="22"/>
      <c r="ER217" s="22"/>
      <c r="ES217" s="22"/>
      <c r="ET217" s="22"/>
      <c r="EU217" s="22"/>
      <c r="EV217" s="22"/>
      <c r="EW217" s="22"/>
      <c r="EX217" s="22"/>
      <c r="EY217" s="22"/>
      <c r="EZ217" s="22"/>
      <c r="FA217" s="22"/>
      <c r="FB217" s="22"/>
      <c r="FC217" s="22"/>
      <c r="FD217" s="22"/>
      <c r="FE217" s="22"/>
      <c r="FF217" s="22"/>
      <c r="FG217" s="22"/>
      <c r="FH217" s="22"/>
      <c r="FI217" s="22"/>
      <c r="FJ217" s="22"/>
      <c r="FK217" s="22"/>
      <c r="FL217" s="22"/>
      <c r="FM217" s="22"/>
      <c r="FN217" s="22"/>
      <c r="FO217" s="22"/>
      <c r="FP217" s="22"/>
      <c r="FQ217" s="22"/>
      <c r="FR217" s="22"/>
      <c r="FS217" s="22"/>
      <c r="FT217" s="22"/>
      <c r="FU217" s="22"/>
      <c r="FV217" s="22"/>
      <c r="FW217" s="22"/>
      <c r="FX217" s="22"/>
      <c r="FY217" s="22"/>
      <c r="FZ217" s="22"/>
      <c r="GA217" s="22"/>
      <c r="GB217" s="22"/>
      <c r="GC217" s="22"/>
      <c r="GD217" s="22"/>
      <c r="GE217" s="22"/>
      <c r="GF217" s="22"/>
      <c r="GG217" s="22"/>
      <c r="GH217" s="22"/>
      <c r="GI217" s="22"/>
      <c r="GJ217" s="22"/>
      <c r="GK217" s="22"/>
      <c r="GL217" s="22"/>
      <c r="GM217" s="22"/>
      <c r="GN217" s="22"/>
      <c r="GO217" s="22"/>
      <c r="GP217" s="22"/>
      <c r="GQ217" s="22"/>
      <c r="GR217" s="22"/>
      <c r="GS217" s="22"/>
      <c r="GT217" s="22"/>
      <c r="GU217" s="22"/>
    </row>
    <row r="218" spans="1:203" s="15" customFormat="1" ht="16.149999999999999" customHeight="1" x14ac:dyDescent="0.2">
      <c r="A218" s="11" t="s">
        <v>9</v>
      </c>
      <c r="B218" s="2" t="s">
        <v>10</v>
      </c>
      <c r="C218" s="2" t="s">
        <v>126</v>
      </c>
      <c r="D218" s="2">
        <v>0</v>
      </c>
      <c r="E218" s="12">
        <v>8487</v>
      </c>
      <c r="F218" s="2">
        <f t="shared" si="64"/>
        <v>0</v>
      </c>
      <c r="G218" s="2"/>
      <c r="H218" s="13"/>
      <c r="I218" s="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c r="CJ218" s="22"/>
      <c r="CK218" s="22"/>
      <c r="CL218" s="22"/>
      <c r="CM218" s="22"/>
      <c r="CN218" s="22"/>
      <c r="CO218" s="22"/>
      <c r="CP218" s="22"/>
      <c r="CQ218" s="22"/>
      <c r="CR218" s="22"/>
      <c r="CS218" s="22"/>
      <c r="CT218" s="22"/>
      <c r="CU218" s="22"/>
      <c r="CV218" s="22"/>
      <c r="CW218" s="22"/>
      <c r="CX218" s="22"/>
      <c r="CY218" s="22"/>
      <c r="CZ218" s="22"/>
      <c r="DA218" s="22"/>
      <c r="DB218" s="22"/>
      <c r="DC218" s="22"/>
      <c r="DD218" s="22"/>
      <c r="DE218" s="22"/>
      <c r="DF218" s="22"/>
      <c r="DG218" s="22"/>
      <c r="DH218" s="22"/>
      <c r="DI218" s="22"/>
      <c r="DJ218" s="22"/>
      <c r="DK218" s="22"/>
      <c r="DL218" s="22"/>
      <c r="DM218" s="22"/>
      <c r="DN218" s="22"/>
      <c r="DO218" s="22"/>
      <c r="DP218" s="22"/>
      <c r="DQ218" s="22"/>
      <c r="DR218" s="22"/>
      <c r="DS218" s="22"/>
      <c r="DT218" s="22"/>
      <c r="DU218" s="22"/>
      <c r="DV218" s="22"/>
      <c r="DW218" s="22"/>
      <c r="DX218" s="22"/>
      <c r="DY218" s="22"/>
      <c r="DZ218" s="22"/>
      <c r="EA218" s="22"/>
      <c r="EB218" s="22"/>
      <c r="EC218" s="22"/>
      <c r="ED218" s="22"/>
      <c r="EE218" s="22"/>
      <c r="EF218" s="22"/>
      <c r="EG218" s="22"/>
      <c r="EH218" s="22"/>
      <c r="EI218" s="22"/>
      <c r="EJ218" s="22"/>
      <c r="EK218" s="22"/>
      <c r="EL218" s="22"/>
      <c r="EM218" s="22"/>
      <c r="EN218" s="22"/>
      <c r="EO218" s="22"/>
      <c r="EP218" s="22"/>
      <c r="EQ218" s="22"/>
      <c r="ER218" s="22"/>
      <c r="ES218" s="22"/>
      <c r="ET218" s="22"/>
      <c r="EU218" s="22"/>
      <c r="EV218" s="22"/>
      <c r="EW218" s="22"/>
      <c r="EX218" s="22"/>
      <c r="EY218" s="22"/>
      <c r="EZ218" s="22"/>
      <c r="FA218" s="22"/>
      <c r="FB218" s="22"/>
      <c r="FC218" s="22"/>
      <c r="FD218" s="22"/>
      <c r="FE218" s="22"/>
      <c r="FF218" s="22"/>
      <c r="FG218" s="22"/>
      <c r="FH218" s="22"/>
      <c r="FI218" s="22"/>
      <c r="FJ218" s="22"/>
      <c r="FK218" s="22"/>
      <c r="FL218" s="22"/>
      <c r="FM218" s="22"/>
      <c r="FN218" s="22"/>
      <c r="FO218" s="22"/>
      <c r="FP218" s="22"/>
      <c r="FQ218" s="22"/>
      <c r="FR218" s="22"/>
      <c r="FS218" s="22"/>
      <c r="FT218" s="22"/>
      <c r="FU218" s="22"/>
      <c r="FV218" s="22"/>
      <c r="FW218" s="22"/>
      <c r="FX218" s="22"/>
      <c r="FY218" s="22"/>
      <c r="FZ218" s="22"/>
      <c r="GA218" s="22"/>
      <c r="GB218" s="22"/>
      <c r="GC218" s="22"/>
      <c r="GD218" s="22"/>
      <c r="GE218" s="22"/>
      <c r="GF218" s="22"/>
      <c r="GG218" s="22"/>
      <c r="GH218" s="22"/>
      <c r="GI218" s="22"/>
      <c r="GJ218" s="22"/>
      <c r="GK218" s="22"/>
      <c r="GL218" s="22"/>
      <c r="GM218" s="22"/>
      <c r="GN218" s="22"/>
      <c r="GO218" s="22"/>
      <c r="GP218" s="22"/>
      <c r="GQ218" s="22"/>
      <c r="GR218" s="22"/>
      <c r="GS218" s="22"/>
      <c r="GT218" s="22"/>
      <c r="GU218" s="22"/>
    </row>
    <row r="219" spans="1:203" s="15" customFormat="1" ht="16.149999999999999" customHeight="1" x14ac:dyDescent="0.2">
      <c r="A219" s="11" t="s">
        <v>11</v>
      </c>
      <c r="B219" s="2" t="s">
        <v>12</v>
      </c>
      <c r="C219" s="2" t="s">
        <v>127</v>
      </c>
      <c r="D219" s="2">
        <v>0</v>
      </c>
      <c r="E219" s="12">
        <v>6684</v>
      </c>
      <c r="F219" s="2">
        <f t="shared" si="64"/>
        <v>0</v>
      </c>
      <c r="G219" s="2"/>
      <c r="H219" s="13"/>
      <c r="I219" s="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c r="CJ219" s="22"/>
      <c r="CK219" s="22"/>
      <c r="CL219" s="22"/>
      <c r="CM219" s="22"/>
      <c r="CN219" s="22"/>
      <c r="CO219" s="22"/>
      <c r="CP219" s="22"/>
      <c r="CQ219" s="22"/>
      <c r="CR219" s="22"/>
      <c r="CS219" s="22"/>
      <c r="CT219" s="22"/>
      <c r="CU219" s="22"/>
      <c r="CV219" s="22"/>
      <c r="CW219" s="22"/>
      <c r="CX219" s="22"/>
      <c r="CY219" s="22"/>
      <c r="CZ219" s="22"/>
      <c r="DA219" s="22"/>
      <c r="DB219" s="22"/>
      <c r="DC219" s="22"/>
      <c r="DD219" s="22"/>
      <c r="DE219" s="22"/>
      <c r="DF219" s="22"/>
      <c r="DG219" s="22"/>
      <c r="DH219" s="22"/>
      <c r="DI219" s="22"/>
      <c r="DJ219" s="22"/>
      <c r="DK219" s="22"/>
      <c r="DL219" s="22"/>
      <c r="DM219" s="22"/>
      <c r="DN219" s="22"/>
      <c r="DO219" s="22"/>
      <c r="DP219" s="22"/>
      <c r="DQ219" s="22"/>
      <c r="DR219" s="22"/>
      <c r="DS219" s="22"/>
      <c r="DT219" s="22"/>
      <c r="DU219" s="22"/>
      <c r="DV219" s="22"/>
      <c r="DW219" s="22"/>
      <c r="DX219" s="22"/>
      <c r="DY219" s="22"/>
      <c r="DZ219" s="22"/>
      <c r="EA219" s="22"/>
      <c r="EB219" s="22"/>
      <c r="EC219" s="22"/>
      <c r="ED219" s="22"/>
      <c r="EE219" s="22"/>
      <c r="EF219" s="22"/>
      <c r="EG219" s="22"/>
      <c r="EH219" s="22"/>
      <c r="EI219" s="22"/>
      <c r="EJ219" s="22"/>
      <c r="EK219" s="22"/>
      <c r="EL219" s="22"/>
      <c r="EM219" s="22"/>
      <c r="EN219" s="22"/>
      <c r="EO219" s="22"/>
      <c r="EP219" s="22"/>
      <c r="EQ219" s="22"/>
      <c r="ER219" s="22"/>
      <c r="ES219" s="22"/>
      <c r="ET219" s="22"/>
      <c r="EU219" s="22"/>
      <c r="EV219" s="22"/>
      <c r="EW219" s="22"/>
      <c r="EX219" s="22"/>
      <c r="EY219" s="22"/>
      <c r="EZ219" s="22"/>
      <c r="FA219" s="22"/>
      <c r="FB219" s="22"/>
      <c r="FC219" s="22"/>
      <c r="FD219" s="22"/>
      <c r="FE219" s="22"/>
      <c r="FF219" s="22"/>
      <c r="FG219" s="22"/>
      <c r="FH219" s="22"/>
      <c r="FI219" s="22"/>
      <c r="FJ219" s="22"/>
      <c r="FK219" s="22"/>
      <c r="FL219" s="22"/>
      <c r="FM219" s="22"/>
      <c r="FN219" s="22"/>
      <c r="FO219" s="22"/>
      <c r="FP219" s="22"/>
      <c r="FQ219" s="22"/>
      <c r="FR219" s="22"/>
      <c r="FS219" s="22"/>
      <c r="FT219" s="22"/>
      <c r="FU219" s="22"/>
      <c r="FV219" s="22"/>
      <c r="FW219" s="22"/>
      <c r="FX219" s="22"/>
      <c r="FY219" s="22"/>
      <c r="FZ219" s="22"/>
      <c r="GA219" s="22"/>
      <c r="GB219" s="22"/>
      <c r="GC219" s="22"/>
      <c r="GD219" s="22"/>
      <c r="GE219" s="22"/>
      <c r="GF219" s="22"/>
      <c r="GG219" s="22"/>
      <c r="GH219" s="22"/>
      <c r="GI219" s="22"/>
      <c r="GJ219" s="22"/>
      <c r="GK219" s="22"/>
      <c r="GL219" s="22"/>
      <c r="GM219" s="22"/>
      <c r="GN219" s="22"/>
      <c r="GO219" s="22"/>
      <c r="GP219" s="22"/>
      <c r="GQ219" s="22"/>
      <c r="GR219" s="22"/>
      <c r="GS219" s="22"/>
      <c r="GT219" s="22"/>
      <c r="GU219" s="22"/>
    </row>
    <row r="220" spans="1:203" s="15" customFormat="1" ht="16.149999999999999" customHeight="1" x14ac:dyDescent="0.2">
      <c r="A220" s="2"/>
      <c r="B220" s="2"/>
      <c r="C220" s="2" t="s">
        <v>128</v>
      </c>
      <c r="D220" s="2">
        <v>0</v>
      </c>
      <c r="E220" s="12">
        <v>2280</v>
      </c>
      <c r="F220" s="2">
        <f t="shared" si="64"/>
        <v>0</v>
      </c>
      <c r="G220" s="2"/>
      <c r="H220" s="13"/>
      <c r="I220" s="2"/>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c r="CJ220" s="22"/>
      <c r="CK220" s="22"/>
      <c r="CL220" s="22"/>
      <c r="CM220" s="22"/>
      <c r="CN220" s="22"/>
      <c r="CO220" s="22"/>
      <c r="CP220" s="22"/>
      <c r="CQ220" s="22"/>
      <c r="CR220" s="22"/>
      <c r="CS220" s="22"/>
      <c r="CT220" s="22"/>
      <c r="CU220" s="22"/>
      <c r="CV220" s="22"/>
      <c r="CW220" s="22"/>
      <c r="CX220" s="22"/>
      <c r="CY220" s="22"/>
      <c r="CZ220" s="22"/>
      <c r="DA220" s="22"/>
      <c r="DB220" s="22"/>
      <c r="DC220" s="22"/>
      <c r="DD220" s="22"/>
      <c r="DE220" s="22"/>
      <c r="DF220" s="22"/>
      <c r="DG220" s="22"/>
      <c r="DH220" s="22"/>
      <c r="DI220" s="22"/>
      <c r="DJ220" s="22"/>
      <c r="DK220" s="22"/>
      <c r="DL220" s="22"/>
      <c r="DM220" s="22"/>
      <c r="DN220" s="22"/>
      <c r="DO220" s="22"/>
      <c r="DP220" s="22"/>
      <c r="DQ220" s="22"/>
      <c r="DR220" s="22"/>
      <c r="DS220" s="22"/>
      <c r="DT220" s="22"/>
      <c r="DU220" s="22"/>
      <c r="DV220" s="22"/>
      <c r="DW220" s="22"/>
      <c r="DX220" s="22"/>
      <c r="DY220" s="22"/>
      <c r="DZ220" s="22"/>
      <c r="EA220" s="22"/>
      <c r="EB220" s="22"/>
      <c r="EC220" s="22"/>
      <c r="ED220" s="22"/>
      <c r="EE220" s="22"/>
      <c r="EF220" s="22"/>
      <c r="EG220" s="22"/>
      <c r="EH220" s="22"/>
      <c r="EI220" s="22"/>
      <c r="EJ220" s="22"/>
      <c r="EK220" s="22"/>
      <c r="EL220" s="22"/>
      <c r="EM220" s="22"/>
      <c r="EN220" s="22"/>
      <c r="EO220" s="22"/>
      <c r="EP220" s="22"/>
      <c r="EQ220" s="22"/>
      <c r="ER220" s="22"/>
      <c r="ES220" s="22"/>
      <c r="ET220" s="22"/>
      <c r="EU220" s="22"/>
      <c r="EV220" s="22"/>
      <c r="EW220" s="22"/>
      <c r="EX220" s="22"/>
      <c r="EY220" s="22"/>
      <c r="EZ220" s="22"/>
      <c r="FA220" s="22"/>
      <c r="FB220" s="22"/>
      <c r="FC220" s="22"/>
      <c r="FD220" s="22"/>
      <c r="FE220" s="22"/>
      <c r="FF220" s="22"/>
      <c r="FG220" s="22"/>
      <c r="FH220" s="22"/>
      <c r="FI220" s="22"/>
      <c r="FJ220" s="22"/>
      <c r="FK220" s="22"/>
      <c r="FL220" s="22"/>
      <c r="FM220" s="22"/>
      <c r="FN220" s="22"/>
      <c r="FO220" s="22"/>
      <c r="FP220" s="22"/>
      <c r="FQ220" s="22"/>
      <c r="FR220" s="22"/>
      <c r="FS220" s="22"/>
      <c r="FT220" s="22"/>
      <c r="FU220" s="22"/>
      <c r="FV220" s="22"/>
      <c r="FW220" s="22"/>
      <c r="FX220" s="22"/>
      <c r="FY220" s="22"/>
      <c r="FZ220" s="22"/>
      <c r="GA220" s="22"/>
      <c r="GB220" s="22"/>
      <c r="GC220" s="22"/>
      <c r="GD220" s="22"/>
      <c r="GE220" s="22"/>
      <c r="GF220" s="22"/>
      <c r="GG220" s="22"/>
      <c r="GH220" s="22"/>
      <c r="GI220" s="22"/>
      <c r="GJ220" s="22"/>
      <c r="GK220" s="22"/>
      <c r="GL220" s="22"/>
      <c r="GM220" s="22"/>
      <c r="GN220" s="22"/>
      <c r="GO220" s="22"/>
      <c r="GP220" s="22"/>
      <c r="GQ220" s="22"/>
      <c r="GR220" s="22"/>
      <c r="GS220" s="22"/>
      <c r="GT220" s="22"/>
      <c r="GU220" s="22"/>
    </row>
    <row r="221" spans="1:203" s="15" customFormat="1" ht="16.149999999999999" customHeight="1" x14ac:dyDescent="0.2">
      <c r="A221" s="2"/>
      <c r="B221" s="2"/>
      <c r="C221" s="2" t="s">
        <v>129</v>
      </c>
      <c r="D221" s="2">
        <v>0</v>
      </c>
      <c r="E221" s="12">
        <v>1145</v>
      </c>
      <c r="F221" s="2">
        <f t="shared" si="64"/>
        <v>0</v>
      </c>
      <c r="G221" s="2"/>
      <c r="H221" s="13"/>
      <c r="I221" s="2"/>
      <c r="J221" s="22"/>
      <c r="L221" s="22"/>
      <c r="M221" s="22"/>
      <c r="N221" s="22"/>
      <c r="O221" s="22"/>
      <c r="P221" s="22"/>
      <c r="Q221" s="22"/>
      <c r="R221" s="22"/>
      <c r="S221" s="22"/>
      <c r="T221" s="22"/>
      <c r="U221" s="22"/>
      <c r="V221" s="22"/>
      <c r="W221" s="22"/>
      <c r="X221" s="22"/>
      <c r="Y221" s="22"/>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c r="CJ221" s="22"/>
      <c r="CK221" s="22"/>
      <c r="CL221" s="22"/>
      <c r="CM221" s="22"/>
      <c r="CN221" s="22"/>
      <c r="CO221" s="22"/>
      <c r="CP221" s="22"/>
      <c r="CQ221" s="22"/>
      <c r="CR221" s="22"/>
      <c r="CS221" s="22"/>
      <c r="CT221" s="22"/>
      <c r="CU221" s="22"/>
      <c r="CV221" s="22"/>
      <c r="CW221" s="22"/>
      <c r="CX221" s="22"/>
      <c r="CY221" s="22"/>
      <c r="CZ221" s="22"/>
      <c r="DA221" s="22"/>
      <c r="DB221" s="22"/>
      <c r="DC221" s="22"/>
      <c r="DD221" s="22"/>
      <c r="DE221" s="22"/>
      <c r="DF221" s="22"/>
      <c r="DG221" s="22"/>
      <c r="DH221" s="22"/>
      <c r="DI221" s="22"/>
      <c r="DJ221" s="22"/>
      <c r="DK221" s="22"/>
      <c r="DL221" s="22"/>
      <c r="DM221" s="22"/>
      <c r="DN221" s="22"/>
      <c r="DO221" s="22"/>
      <c r="DP221" s="22"/>
      <c r="DQ221" s="22"/>
      <c r="DR221" s="22"/>
      <c r="DS221" s="22"/>
      <c r="DT221" s="22"/>
      <c r="DU221" s="22"/>
      <c r="DV221" s="22"/>
      <c r="DW221" s="22"/>
      <c r="DX221" s="22"/>
      <c r="DY221" s="22"/>
      <c r="DZ221" s="22"/>
      <c r="EA221" s="22"/>
      <c r="EB221" s="22"/>
      <c r="EC221" s="22"/>
      <c r="ED221" s="22"/>
      <c r="EE221" s="22"/>
      <c r="EF221" s="22"/>
      <c r="EG221" s="22"/>
      <c r="EH221" s="22"/>
      <c r="EI221" s="22"/>
      <c r="EJ221" s="22"/>
      <c r="EK221" s="22"/>
      <c r="EL221" s="22"/>
      <c r="EM221" s="22"/>
      <c r="EN221" s="22"/>
      <c r="EO221" s="22"/>
      <c r="EP221" s="22"/>
      <c r="EQ221" s="22"/>
      <c r="ER221" s="22"/>
      <c r="ES221" s="22"/>
      <c r="ET221" s="22"/>
      <c r="EU221" s="22"/>
      <c r="EV221" s="22"/>
      <c r="EW221" s="22"/>
      <c r="EX221" s="22"/>
      <c r="EY221" s="22"/>
      <c r="EZ221" s="22"/>
      <c r="FA221" s="22"/>
      <c r="FB221" s="22"/>
      <c r="FC221" s="22"/>
      <c r="FD221" s="22"/>
      <c r="FE221" s="22"/>
      <c r="FF221" s="22"/>
      <c r="FG221" s="22"/>
      <c r="FH221" s="22"/>
      <c r="FI221" s="22"/>
      <c r="FJ221" s="22"/>
      <c r="FK221" s="22"/>
      <c r="FL221" s="22"/>
      <c r="FM221" s="22"/>
      <c r="FN221" s="22"/>
      <c r="FO221" s="22"/>
      <c r="FP221" s="22"/>
      <c r="FQ221" s="22"/>
      <c r="FR221" s="22"/>
      <c r="FS221" s="22"/>
      <c r="FT221" s="22"/>
      <c r="FU221" s="22"/>
      <c r="FV221" s="22"/>
      <c r="FW221" s="22"/>
      <c r="FX221" s="22"/>
      <c r="FY221" s="22"/>
      <c r="FZ221" s="22"/>
      <c r="GA221" s="22"/>
      <c r="GB221" s="22"/>
      <c r="GC221" s="22"/>
      <c r="GD221" s="22"/>
      <c r="GE221" s="22"/>
      <c r="GF221" s="22"/>
      <c r="GG221" s="22"/>
      <c r="GH221" s="22"/>
      <c r="GI221" s="22"/>
      <c r="GJ221" s="22"/>
      <c r="GK221" s="22"/>
      <c r="GL221" s="22"/>
      <c r="GM221" s="22"/>
      <c r="GN221" s="22"/>
      <c r="GO221" s="22"/>
      <c r="GP221" s="22"/>
      <c r="GQ221" s="22"/>
      <c r="GR221" s="22"/>
      <c r="GS221" s="22"/>
      <c r="GT221" s="22"/>
      <c r="GU221" s="22"/>
    </row>
    <row r="222" spans="1:203" s="15" customFormat="1" ht="16.149999999999999" customHeight="1" x14ac:dyDescent="0.2">
      <c r="A222" s="2"/>
      <c r="B222" s="2"/>
      <c r="C222" s="2" t="s">
        <v>130</v>
      </c>
      <c r="D222" s="2">
        <v>0</v>
      </c>
      <c r="E222" s="12">
        <v>446</v>
      </c>
      <c r="F222" s="2">
        <f t="shared" si="64"/>
        <v>0</v>
      </c>
      <c r="G222" s="2"/>
      <c r="H222" s="13"/>
      <c r="I222" s="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c r="CJ222" s="22"/>
      <c r="CK222" s="22"/>
      <c r="CL222" s="22"/>
      <c r="CM222" s="22"/>
      <c r="CN222" s="22"/>
      <c r="CO222" s="22"/>
      <c r="CP222" s="22"/>
      <c r="CQ222" s="22"/>
      <c r="CR222" s="22"/>
      <c r="CS222" s="22"/>
      <c r="CT222" s="22"/>
      <c r="CU222" s="22"/>
      <c r="CV222" s="22"/>
      <c r="CW222" s="22"/>
      <c r="CX222" s="22"/>
      <c r="CY222" s="22"/>
      <c r="CZ222" s="22"/>
      <c r="DA222" s="22"/>
      <c r="DB222" s="22"/>
      <c r="DC222" s="22"/>
      <c r="DD222" s="22"/>
      <c r="DE222" s="22"/>
      <c r="DF222" s="22"/>
      <c r="DG222" s="22"/>
      <c r="DH222" s="22"/>
      <c r="DI222" s="22"/>
      <c r="DJ222" s="22"/>
      <c r="DK222" s="22"/>
      <c r="DL222" s="22"/>
      <c r="DM222" s="22"/>
      <c r="DN222" s="22"/>
      <c r="DO222" s="22"/>
      <c r="DP222" s="22"/>
      <c r="DQ222" s="22"/>
      <c r="DR222" s="22"/>
      <c r="DS222" s="22"/>
      <c r="DT222" s="22"/>
      <c r="DU222" s="22"/>
      <c r="DV222" s="22"/>
      <c r="DW222" s="22"/>
      <c r="DX222" s="22"/>
      <c r="DY222" s="22"/>
      <c r="DZ222" s="22"/>
      <c r="EA222" s="22"/>
      <c r="EB222" s="22"/>
      <c r="EC222" s="22"/>
      <c r="ED222" s="22"/>
      <c r="EE222" s="22"/>
      <c r="EF222" s="22"/>
      <c r="EG222" s="22"/>
      <c r="EH222" s="22"/>
      <c r="EI222" s="22"/>
      <c r="EJ222" s="22"/>
      <c r="EK222" s="22"/>
      <c r="EL222" s="22"/>
      <c r="EM222" s="22"/>
      <c r="EN222" s="22"/>
      <c r="EO222" s="22"/>
      <c r="EP222" s="22"/>
      <c r="EQ222" s="22"/>
      <c r="ER222" s="22"/>
      <c r="ES222" s="22"/>
      <c r="ET222" s="22"/>
      <c r="EU222" s="22"/>
      <c r="EV222" s="22"/>
      <c r="EW222" s="22"/>
      <c r="EX222" s="22"/>
      <c r="EY222" s="22"/>
      <c r="EZ222" s="22"/>
      <c r="FA222" s="22"/>
      <c r="FB222" s="22"/>
      <c r="FC222" s="22"/>
      <c r="FD222" s="22"/>
      <c r="FE222" s="22"/>
      <c r="FF222" s="22"/>
      <c r="FG222" s="22"/>
      <c r="FH222" s="22"/>
      <c r="FI222" s="22"/>
      <c r="FJ222" s="22"/>
      <c r="FK222" s="22"/>
      <c r="FL222" s="22"/>
      <c r="FM222" s="22"/>
      <c r="FN222" s="22"/>
      <c r="FO222" s="22"/>
      <c r="FP222" s="22"/>
      <c r="FQ222" s="22"/>
      <c r="FR222" s="22"/>
      <c r="FS222" s="22"/>
      <c r="FT222" s="22"/>
      <c r="FU222" s="22"/>
      <c r="FV222" s="22"/>
      <c r="FW222" s="22"/>
      <c r="FX222" s="22"/>
      <c r="FY222" s="22"/>
      <c r="FZ222" s="22"/>
      <c r="GA222" s="22"/>
      <c r="GB222" s="22"/>
      <c r="GC222" s="22"/>
      <c r="GD222" s="22"/>
      <c r="GE222" s="22"/>
      <c r="GF222" s="22"/>
      <c r="GG222" s="22"/>
      <c r="GH222" s="22"/>
      <c r="GI222" s="22"/>
      <c r="GJ222" s="22"/>
      <c r="GK222" s="22"/>
      <c r="GL222" s="22"/>
      <c r="GM222" s="22"/>
      <c r="GN222" s="22"/>
      <c r="GO222" s="22"/>
      <c r="GP222" s="22"/>
      <c r="GQ222" s="22"/>
      <c r="GR222" s="22"/>
      <c r="GS222" s="22"/>
      <c r="GT222" s="22"/>
      <c r="GU222" s="22"/>
    </row>
    <row r="223" spans="1:203" s="15" customFormat="1" ht="16.149999999999999" customHeight="1" x14ac:dyDescent="0.2">
      <c r="A223" s="2"/>
      <c r="B223" s="2"/>
      <c r="C223" s="2"/>
      <c r="D223" s="2"/>
      <c r="E223" s="12"/>
      <c r="F223" s="15">
        <f>SUM(F215:F222)</f>
        <v>0</v>
      </c>
      <c r="G223" s="2"/>
      <c r="H223" s="13"/>
      <c r="I223" s="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c r="CJ223" s="22"/>
      <c r="CK223" s="22"/>
      <c r="CL223" s="22"/>
      <c r="CM223" s="22"/>
      <c r="CN223" s="22"/>
      <c r="CO223" s="22"/>
      <c r="CP223" s="22"/>
      <c r="CQ223" s="22"/>
      <c r="CR223" s="22"/>
      <c r="CS223" s="22"/>
      <c r="CT223" s="22"/>
      <c r="CU223" s="22"/>
      <c r="CV223" s="22"/>
      <c r="CW223" s="22"/>
      <c r="CX223" s="22"/>
      <c r="CY223" s="22"/>
      <c r="CZ223" s="22"/>
      <c r="DA223" s="22"/>
      <c r="DB223" s="22"/>
      <c r="DC223" s="22"/>
      <c r="DD223" s="22"/>
      <c r="DE223" s="22"/>
      <c r="DF223" s="22"/>
      <c r="DG223" s="22"/>
      <c r="DH223" s="22"/>
      <c r="DI223" s="22"/>
      <c r="DJ223" s="22"/>
      <c r="DK223" s="22"/>
      <c r="DL223" s="22"/>
      <c r="DM223" s="22"/>
      <c r="DN223" s="22"/>
      <c r="DO223" s="22"/>
      <c r="DP223" s="22"/>
      <c r="DQ223" s="22"/>
      <c r="DR223" s="22"/>
      <c r="DS223" s="22"/>
      <c r="DT223" s="22"/>
      <c r="DU223" s="22"/>
      <c r="DV223" s="22"/>
      <c r="DW223" s="22"/>
      <c r="DX223" s="22"/>
      <c r="DY223" s="22"/>
      <c r="DZ223" s="22"/>
      <c r="EA223" s="22"/>
      <c r="EB223" s="22"/>
      <c r="EC223" s="22"/>
      <c r="ED223" s="22"/>
      <c r="EE223" s="22"/>
      <c r="EF223" s="22"/>
      <c r="EG223" s="22"/>
      <c r="EH223" s="22"/>
      <c r="EI223" s="22"/>
      <c r="EJ223" s="22"/>
      <c r="EK223" s="22"/>
      <c r="EL223" s="22"/>
      <c r="EM223" s="22"/>
      <c r="EN223" s="22"/>
      <c r="EO223" s="22"/>
      <c r="EP223" s="22"/>
      <c r="EQ223" s="22"/>
      <c r="ER223" s="22"/>
      <c r="ES223" s="22"/>
      <c r="ET223" s="22"/>
      <c r="EU223" s="22"/>
      <c r="EV223" s="22"/>
      <c r="EW223" s="22"/>
      <c r="EX223" s="22"/>
      <c r="EY223" s="22"/>
      <c r="EZ223" s="22"/>
      <c r="FA223" s="22"/>
      <c r="FB223" s="22"/>
      <c r="FC223" s="22"/>
      <c r="FD223" s="22"/>
      <c r="FE223" s="22"/>
      <c r="FF223" s="22"/>
      <c r="FG223" s="22"/>
      <c r="FH223" s="22"/>
      <c r="FI223" s="22"/>
      <c r="FJ223" s="22"/>
      <c r="FK223" s="22"/>
      <c r="FL223" s="22"/>
      <c r="FM223" s="22"/>
      <c r="FN223" s="22"/>
      <c r="FO223" s="22"/>
      <c r="FP223" s="22"/>
      <c r="FQ223" s="22"/>
      <c r="FR223" s="22"/>
      <c r="FS223" s="22"/>
      <c r="FT223" s="22"/>
      <c r="FU223" s="22"/>
      <c r="FV223" s="22"/>
      <c r="FW223" s="22"/>
      <c r="FX223" s="22"/>
      <c r="FY223" s="22"/>
      <c r="FZ223" s="22"/>
      <c r="GA223" s="22"/>
      <c r="GB223" s="22"/>
      <c r="GC223" s="22"/>
      <c r="GD223" s="22"/>
      <c r="GE223" s="22"/>
      <c r="GF223" s="22"/>
      <c r="GG223" s="22"/>
      <c r="GH223" s="22"/>
      <c r="GI223" s="22"/>
      <c r="GJ223" s="22"/>
      <c r="GK223" s="22"/>
      <c r="GL223" s="22"/>
      <c r="GM223" s="22"/>
      <c r="GN223" s="22"/>
      <c r="GO223" s="22"/>
      <c r="GP223" s="22"/>
      <c r="GQ223" s="22"/>
      <c r="GR223" s="22"/>
      <c r="GS223" s="22"/>
      <c r="GT223" s="22"/>
      <c r="GU223" s="22"/>
    </row>
    <row r="224" spans="1:203" s="15" customFormat="1" ht="16.149999999999999" customHeight="1" x14ac:dyDescent="0.2">
      <c r="A224" s="2"/>
      <c r="B224" s="2"/>
      <c r="C224" s="2"/>
      <c r="D224" s="2"/>
      <c r="E224" s="12"/>
      <c r="F224" s="2"/>
      <c r="G224" s="2"/>
      <c r="H224" s="13"/>
      <c r="I224" s="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c r="CN224" s="22"/>
      <c r="CO224" s="22"/>
      <c r="CP224" s="22"/>
      <c r="CQ224" s="22"/>
      <c r="CR224" s="22"/>
      <c r="CS224" s="22"/>
      <c r="CT224" s="22"/>
      <c r="CU224" s="22"/>
      <c r="CV224" s="22"/>
      <c r="CW224" s="22"/>
      <c r="CX224" s="22"/>
      <c r="CY224" s="22"/>
      <c r="CZ224" s="22"/>
      <c r="DA224" s="22"/>
      <c r="DB224" s="22"/>
      <c r="DC224" s="22"/>
      <c r="DD224" s="22"/>
      <c r="DE224" s="22"/>
      <c r="DF224" s="22"/>
      <c r="DG224" s="22"/>
      <c r="DH224" s="22"/>
      <c r="DI224" s="22"/>
      <c r="DJ224" s="22"/>
      <c r="DK224" s="22"/>
      <c r="DL224" s="22"/>
      <c r="DM224" s="22"/>
      <c r="DN224" s="22"/>
      <c r="DO224" s="22"/>
      <c r="DP224" s="22"/>
      <c r="DQ224" s="22"/>
      <c r="DR224" s="22"/>
      <c r="DS224" s="22"/>
      <c r="DT224" s="22"/>
      <c r="DU224" s="22"/>
      <c r="DV224" s="22"/>
      <c r="DW224" s="22"/>
      <c r="DX224" s="22"/>
      <c r="DY224" s="22"/>
      <c r="DZ224" s="22"/>
      <c r="EA224" s="22"/>
      <c r="EB224" s="22"/>
      <c r="EC224" s="22"/>
      <c r="ED224" s="22"/>
      <c r="EE224" s="22"/>
      <c r="EF224" s="22"/>
      <c r="EG224" s="22"/>
      <c r="EH224" s="22"/>
      <c r="EI224" s="22"/>
      <c r="EJ224" s="22"/>
      <c r="EK224" s="22"/>
      <c r="EL224" s="22"/>
      <c r="EM224" s="22"/>
      <c r="EN224" s="22"/>
      <c r="EO224" s="22"/>
      <c r="EP224" s="22"/>
      <c r="EQ224" s="22"/>
      <c r="ER224" s="22"/>
      <c r="ES224" s="22"/>
      <c r="ET224" s="22"/>
      <c r="EU224" s="22"/>
      <c r="EV224" s="22"/>
      <c r="EW224" s="22"/>
      <c r="EX224" s="22"/>
      <c r="EY224" s="22"/>
      <c r="EZ224" s="22"/>
      <c r="FA224" s="22"/>
      <c r="FB224" s="22"/>
      <c r="FC224" s="22"/>
      <c r="FD224" s="22"/>
      <c r="FE224" s="22"/>
      <c r="FF224" s="22"/>
      <c r="FG224" s="22"/>
      <c r="FH224" s="22"/>
      <c r="FI224" s="22"/>
      <c r="FJ224" s="22"/>
      <c r="FK224" s="22"/>
      <c r="FL224" s="22"/>
      <c r="FM224" s="22"/>
      <c r="FN224" s="22"/>
      <c r="FO224" s="22"/>
      <c r="FP224" s="22"/>
      <c r="FQ224" s="22"/>
      <c r="FR224" s="22"/>
      <c r="FS224" s="22"/>
      <c r="FT224" s="22"/>
      <c r="FU224" s="22"/>
      <c r="FV224" s="22"/>
      <c r="FW224" s="22"/>
      <c r="FX224" s="22"/>
      <c r="FY224" s="22"/>
      <c r="FZ224" s="22"/>
      <c r="GA224" s="22"/>
      <c r="GB224" s="22"/>
      <c r="GC224" s="22"/>
      <c r="GD224" s="22"/>
      <c r="GE224" s="22"/>
      <c r="GF224" s="22"/>
      <c r="GG224" s="22"/>
      <c r="GH224" s="22"/>
      <c r="GI224" s="22"/>
      <c r="GJ224" s="22"/>
      <c r="GK224" s="22"/>
      <c r="GL224" s="22"/>
      <c r="GM224" s="22"/>
      <c r="GN224" s="22"/>
      <c r="GO224" s="22"/>
      <c r="GP224" s="22"/>
      <c r="GQ224" s="22"/>
      <c r="GR224" s="22"/>
      <c r="GS224" s="22"/>
      <c r="GT224" s="22"/>
      <c r="GU224" s="22"/>
    </row>
    <row r="225" spans="1:203" s="15" customFormat="1" ht="16.149999999999999" customHeight="1" x14ac:dyDescent="0.2">
      <c r="C225" s="5" t="s">
        <v>131</v>
      </c>
      <c r="D225" s="6" t="s">
        <v>72</v>
      </c>
      <c r="E225" s="6" t="s">
        <v>69</v>
      </c>
      <c r="F225" s="7" t="s">
        <v>23</v>
      </c>
      <c r="G225" s="52" t="s">
        <v>161</v>
      </c>
      <c r="H225" s="8" t="s">
        <v>70</v>
      </c>
      <c r="I225" s="7" t="s">
        <v>23</v>
      </c>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c r="CJ225" s="22"/>
      <c r="CK225" s="22"/>
      <c r="CL225" s="22"/>
      <c r="CM225" s="22"/>
      <c r="CN225" s="22"/>
      <c r="CO225" s="22"/>
      <c r="CP225" s="22"/>
      <c r="CQ225" s="22"/>
      <c r="CR225" s="22"/>
      <c r="CS225" s="22"/>
      <c r="CT225" s="22"/>
      <c r="CU225" s="22"/>
      <c r="CV225" s="22"/>
      <c r="CW225" s="22"/>
      <c r="CX225" s="22"/>
      <c r="CY225" s="22"/>
      <c r="CZ225" s="22"/>
      <c r="DA225" s="22"/>
      <c r="DB225" s="22"/>
      <c r="DC225" s="22"/>
      <c r="DD225" s="22"/>
      <c r="DE225" s="22"/>
      <c r="DF225" s="22"/>
      <c r="DG225" s="22"/>
      <c r="DH225" s="22"/>
      <c r="DI225" s="22"/>
      <c r="DJ225" s="22"/>
      <c r="DK225" s="22"/>
      <c r="DL225" s="22"/>
      <c r="DM225" s="22"/>
      <c r="DN225" s="22"/>
      <c r="DO225" s="22"/>
      <c r="DP225" s="22"/>
      <c r="DQ225" s="22"/>
      <c r="DR225" s="22"/>
      <c r="DS225" s="22"/>
      <c r="DT225" s="22"/>
      <c r="DU225" s="22"/>
      <c r="DV225" s="22"/>
      <c r="DW225" s="22"/>
      <c r="DX225" s="22"/>
      <c r="DY225" s="22"/>
      <c r="DZ225" s="22"/>
      <c r="EA225" s="22"/>
      <c r="EB225" s="22"/>
      <c r="EC225" s="22"/>
      <c r="ED225" s="22"/>
      <c r="EE225" s="22"/>
      <c r="EF225" s="22"/>
      <c r="EG225" s="22"/>
      <c r="EH225" s="22"/>
      <c r="EI225" s="22"/>
      <c r="EJ225" s="22"/>
      <c r="EK225" s="22"/>
      <c r="EL225" s="22"/>
      <c r="EM225" s="22"/>
      <c r="EN225" s="22"/>
      <c r="EO225" s="22"/>
      <c r="EP225" s="22"/>
      <c r="EQ225" s="22"/>
      <c r="ER225" s="22"/>
      <c r="ES225" s="22"/>
      <c r="ET225" s="22"/>
      <c r="EU225" s="22"/>
      <c r="EV225" s="22"/>
      <c r="EW225" s="22"/>
      <c r="EX225" s="22"/>
      <c r="EY225" s="22"/>
      <c r="EZ225" s="22"/>
      <c r="FA225" s="22"/>
      <c r="FB225" s="22"/>
      <c r="FC225" s="22"/>
      <c r="FD225" s="22"/>
      <c r="FE225" s="22"/>
      <c r="FF225" s="22"/>
      <c r="FG225" s="22"/>
      <c r="FH225" s="22"/>
      <c r="FI225" s="22"/>
      <c r="FJ225" s="22"/>
      <c r="FK225" s="22"/>
      <c r="FL225" s="22"/>
      <c r="FM225" s="22"/>
      <c r="FN225" s="22"/>
      <c r="FO225" s="22"/>
      <c r="FP225" s="22"/>
      <c r="FQ225" s="22"/>
      <c r="FR225" s="22"/>
      <c r="FS225" s="22"/>
      <c r="FT225" s="22"/>
      <c r="FU225" s="22"/>
      <c r="FV225" s="22"/>
      <c r="FW225" s="22"/>
      <c r="FX225" s="22"/>
      <c r="FY225" s="22"/>
      <c r="FZ225" s="22"/>
      <c r="GA225" s="22"/>
      <c r="GB225" s="22"/>
      <c r="GC225" s="22"/>
      <c r="GD225" s="22"/>
      <c r="GE225" s="22"/>
      <c r="GF225" s="22"/>
      <c r="GG225" s="22"/>
      <c r="GH225" s="22"/>
      <c r="GI225" s="22"/>
      <c r="GJ225" s="22"/>
      <c r="GK225" s="22"/>
      <c r="GL225" s="22"/>
      <c r="GM225" s="22"/>
      <c r="GN225" s="22"/>
      <c r="GO225" s="22"/>
      <c r="GP225" s="22"/>
      <c r="GQ225" s="22"/>
      <c r="GR225" s="22"/>
      <c r="GS225" s="22"/>
      <c r="GT225" s="22"/>
      <c r="GU225" s="22"/>
    </row>
    <row r="226" spans="1:203" s="15" customFormat="1" ht="16.149999999999999" customHeight="1" x14ac:dyDescent="0.2">
      <c r="C226" s="2" t="s">
        <v>132</v>
      </c>
      <c r="D226" s="2">
        <v>0</v>
      </c>
      <c r="E226" s="12">
        <v>30766</v>
      </c>
      <c r="F226" s="2">
        <f t="shared" ref="F226:F233" si="65">+D226*E226</f>
        <v>0</v>
      </c>
      <c r="G226" s="53">
        <v>109803</v>
      </c>
      <c r="H226" s="13">
        <f>+G226*0.2</f>
        <v>21960.600000000002</v>
      </c>
      <c r="I226" s="2">
        <f t="shared" ref="I226:I233" si="66">+D226*H226</f>
        <v>0</v>
      </c>
      <c r="J226" s="22"/>
      <c r="K226" s="51" t="s">
        <v>123</v>
      </c>
      <c r="L226" s="22"/>
      <c r="M226" s="22"/>
      <c r="N226" s="22"/>
      <c r="O226" s="22"/>
      <c r="P226" s="22"/>
      <c r="Q226" s="22"/>
      <c r="R226" s="22"/>
      <c r="S226" s="22"/>
      <c r="T226" s="22"/>
      <c r="U226" s="22"/>
      <c r="V226" s="22"/>
      <c r="W226" s="22"/>
      <c r="X226" s="22"/>
      <c r="Y226" s="22"/>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c r="CJ226" s="22"/>
      <c r="CK226" s="22"/>
      <c r="CL226" s="22"/>
      <c r="CM226" s="22"/>
      <c r="CN226" s="22"/>
      <c r="CO226" s="22"/>
      <c r="CP226" s="22"/>
      <c r="CQ226" s="22"/>
      <c r="CR226" s="22"/>
      <c r="CS226" s="22"/>
      <c r="CT226" s="22"/>
      <c r="CU226" s="22"/>
      <c r="CV226" s="22"/>
      <c r="CW226" s="22"/>
      <c r="CX226" s="22"/>
      <c r="CY226" s="22"/>
      <c r="CZ226" s="22"/>
      <c r="DA226" s="22"/>
      <c r="DB226" s="22"/>
      <c r="DC226" s="22"/>
      <c r="DD226" s="22"/>
      <c r="DE226" s="22"/>
      <c r="DF226" s="22"/>
      <c r="DG226" s="22"/>
      <c r="DH226" s="22"/>
      <c r="DI226" s="22"/>
      <c r="DJ226" s="22"/>
      <c r="DK226" s="22"/>
      <c r="DL226" s="22"/>
      <c r="DM226" s="22"/>
      <c r="DN226" s="22"/>
      <c r="DO226" s="22"/>
      <c r="DP226" s="22"/>
      <c r="DQ226" s="22"/>
      <c r="DR226" s="22"/>
      <c r="DS226" s="22"/>
      <c r="DT226" s="22"/>
      <c r="DU226" s="22"/>
      <c r="DV226" s="22"/>
      <c r="DW226" s="22"/>
      <c r="DX226" s="22"/>
      <c r="DY226" s="22"/>
      <c r="DZ226" s="22"/>
      <c r="EA226" s="22"/>
      <c r="EB226" s="22"/>
      <c r="EC226" s="22"/>
      <c r="ED226" s="22"/>
      <c r="EE226" s="22"/>
      <c r="EF226" s="22"/>
      <c r="EG226" s="22"/>
      <c r="EH226" s="22"/>
      <c r="EI226" s="22"/>
      <c r="EJ226" s="22"/>
      <c r="EK226" s="22"/>
      <c r="EL226" s="22"/>
      <c r="EM226" s="22"/>
      <c r="EN226" s="22"/>
      <c r="EO226" s="22"/>
      <c r="EP226" s="22"/>
      <c r="EQ226" s="22"/>
      <c r="ER226" s="22"/>
      <c r="ES226" s="22"/>
      <c r="ET226" s="22"/>
      <c r="EU226" s="22"/>
      <c r="EV226" s="22"/>
      <c r="EW226" s="22"/>
      <c r="EX226" s="22"/>
      <c r="EY226" s="22"/>
      <c r="EZ226" s="22"/>
      <c r="FA226" s="22"/>
      <c r="FB226" s="22"/>
      <c r="FC226" s="22"/>
      <c r="FD226" s="22"/>
      <c r="FE226" s="22"/>
      <c r="FF226" s="22"/>
      <c r="FG226" s="22"/>
      <c r="FH226" s="22"/>
      <c r="FI226" s="22"/>
      <c r="FJ226" s="22"/>
      <c r="FK226" s="22"/>
      <c r="FL226" s="22"/>
      <c r="FM226" s="22"/>
      <c r="FN226" s="22"/>
      <c r="FO226" s="22"/>
      <c r="FP226" s="22"/>
      <c r="FQ226" s="22"/>
      <c r="FR226" s="22"/>
      <c r="FS226" s="22"/>
      <c r="FT226" s="22"/>
      <c r="FU226" s="22"/>
      <c r="FV226" s="22"/>
      <c r="FW226" s="22"/>
      <c r="FX226" s="22"/>
      <c r="FY226" s="22"/>
      <c r="FZ226" s="22"/>
      <c r="GA226" s="22"/>
      <c r="GB226" s="22"/>
      <c r="GC226" s="22"/>
      <c r="GD226" s="22"/>
      <c r="GE226" s="22"/>
      <c r="GF226" s="22"/>
      <c r="GG226" s="22"/>
      <c r="GH226" s="22"/>
      <c r="GI226" s="22"/>
      <c r="GJ226" s="22"/>
      <c r="GK226" s="22"/>
      <c r="GL226" s="22"/>
      <c r="GM226" s="22"/>
      <c r="GN226" s="22"/>
      <c r="GO226" s="22"/>
      <c r="GP226" s="22"/>
      <c r="GQ226" s="22"/>
      <c r="GR226" s="22"/>
      <c r="GS226" s="22"/>
      <c r="GT226" s="22"/>
      <c r="GU226" s="22"/>
    </row>
    <row r="227" spans="1:203" s="15" customFormat="1" ht="16.149999999999999" customHeight="1" x14ac:dyDescent="0.2">
      <c r="C227" s="2" t="s">
        <v>133</v>
      </c>
      <c r="D227" s="2">
        <v>0</v>
      </c>
      <c r="E227" s="12">
        <v>24453</v>
      </c>
      <c r="F227" s="2">
        <f t="shared" si="65"/>
        <v>0</v>
      </c>
      <c r="G227" s="53">
        <v>79037</v>
      </c>
      <c r="H227" s="13">
        <f t="shared" ref="H227:H233" si="67">+G227*0.2</f>
        <v>15807.400000000001</v>
      </c>
      <c r="I227" s="2">
        <f t="shared" si="66"/>
        <v>0</v>
      </c>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c r="CJ227" s="22"/>
      <c r="CK227" s="22"/>
      <c r="CL227" s="22"/>
      <c r="CM227" s="22"/>
      <c r="CN227" s="22"/>
      <c r="CO227" s="22"/>
      <c r="CP227" s="22"/>
      <c r="CQ227" s="22"/>
      <c r="CR227" s="22"/>
      <c r="CS227" s="22"/>
      <c r="CT227" s="22"/>
      <c r="CU227" s="22"/>
      <c r="CV227" s="22"/>
      <c r="CW227" s="22"/>
      <c r="CX227" s="22"/>
      <c r="CY227" s="22"/>
      <c r="CZ227" s="22"/>
      <c r="DA227" s="22"/>
      <c r="DB227" s="22"/>
      <c r="DC227" s="22"/>
      <c r="DD227" s="22"/>
      <c r="DE227" s="22"/>
      <c r="DF227" s="22"/>
      <c r="DG227" s="22"/>
      <c r="DH227" s="22"/>
      <c r="DI227" s="22"/>
      <c r="DJ227" s="22"/>
      <c r="DK227" s="22"/>
      <c r="DL227" s="22"/>
      <c r="DM227" s="22"/>
      <c r="DN227" s="22"/>
      <c r="DO227" s="22"/>
      <c r="DP227" s="22"/>
      <c r="DQ227" s="22"/>
      <c r="DR227" s="22"/>
      <c r="DS227" s="22"/>
      <c r="DT227" s="22"/>
      <c r="DU227" s="22"/>
      <c r="DV227" s="22"/>
      <c r="DW227" s="22"/>
      <c r="DX227" s="22"/>
      <c r="DY227" s="22"/>
      <c r="DZ227" s="22"/>
      <c r="EA227" s="22"/>
      <c r="EB227" s="22"/>
      <c r="EC227" s="22"/>
      <c r="ED227" s="22"/>
      <c r="EE227" s="22"/>
      <c r="EF227" s="22"/>
      <c r="EG227" s="22"/>
      <c r="EH227" s="22"/>
      <c r="EI227" s="22"/>
      <c r="EJ227" s="22"/>
      <c r="EK227" s="22"/>
      <c r="EL227" s="22"/>
      <c r="EM227" s="22"/>
      <c r="EN227" s="22"/>
      <c r="EO227" s="22"/>
      <c r="EP227" s="22"/>
      <c r="EQ227" s="22"/>
      <c r="ER227" s="22"/>
      <c r="ES227" s="22"/>
      <c r="ET227" s="22"/>
      <c r="EU227" s="22"/>
      <c r="EV227" s="22"/>
      <c r="EW227" s="22"/>
      <c r="EX227" s="22"/>
      <c r="EY227" s="22"/>
      <c r="EZ227" s="22"/>
      <c r="FA227" s="22"/>
      <c r="FB227" s="22"/>
      <c r="FC227" s="22"/>
      <c r="FD227" s="22"/>
      <c r="FE227" s="22"/>
      <c r="FF227" s="22"/>
      <c r="FG227" s="22"/>
      <c r="FH227" s="22"/>
      <c r="FI227" s="22"/>
      <c r="FJ227" s="22"/>
      <c r="FK227" s="22"/>
      <c r="FL227" s="22"/>
      <c r="FM227" s="22"/>
      <c r="FN227" s="22"/>
      <c r="FO227" s="22"/>
      <c r="FP227" s="22"/>
      <c r="FQ227" s="22"/>
      <c r="FR227" s="22"/>
      <c r="FS227" s="22"/>
      <c r="FT227" s="22"/>
      <c r="FU227" s="22"/>
      <c r="FV227" s="22"/>
      <c r="FW227" s="22"/>
      <c r="FX227" s="22"/>
      <c r="FY227" s="22"/>
      <c r="FZ227" s="22"/>
      <c r="GA227" s="22"/>
      <c r="GB227" s="22"/>
      <c r="GC227" s="22"/>
      <c r="GD227" s="22"/>
      <c r="GE227" s="22"/>
      <c r="GF227" s="22"/>
      <c r="GG227" s="22"/>
      <c r="GH227" s="22"/>
      <c r="GI227" s="22"/>
      <c r="GJ227" s="22"/>
      <c r="GK227" s="22"/>
      <c r="GL227" s="22"/>
      <c r="GM227" s="22"/>
      <c r="GN227" s="22"/>
      <c r="GO227" s="22"/>
      <c r="GP227" s="22"/>
      <c r="GQ227" s="22"/>
      <c r="GR227" s="22"/>
      <c r="GS227" s="22"/>
      <c r="GT227" s="22"/>
      <c r="GU227" s="22"/>
    </row>
    <row r="228" spans="1:203" s="15" customFormat="1" ht="16.149999999999999" customHeight="1" x14ac:dyDescent="0.2">
      <c r="C228" s="2" t="s">
        <v>134</v>
      </c>
      <c r="D228" s="2">
        <v>0</v>
      </c>
      <c r="E228" s="12">
        <v>12148</v>
      </c>
      <c r="F228" s="2">
        <f t="shared" si="65"/>
        <v>0</v>
      </c>
      <c r="G228" s="53">
        <v>54584</v>
      </c>
      <c r="H228" s="13">
        <f t="shared" si="67"/>
        <v>10916.800000000001</v>
      </c>
      <c r="I228" s="2">
        <f t="shared" si="66"/>
        <v>0</v>
      </c>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c r="CJ228" s="22"/>
      <c r="CK228" s="22"/>
      <c r="CL228" s="22"/>
      <c r="CM228" s="22"/>
      <c r="CN228" s="22"/>
      <c r="CO228" s="22"/>
      <c r="CP228" s="22"/>
      <c r="CQ228" s="22"/>
      <c r="CR228" s="22"/>
      <c r="CS228" s="22"/>
      <c r="CT228" s="22"/>
      <c r="CU228" s="22"/>
      <c r="CV228" s="22"/>
      <c r="CW228" s="22"/>
      <c r="CX228" s="22"/>
      <c r="CY228" s="22"/>
      <c r="CZ228" s="22"/>
      <c r="DA228" s="22"/>
      <c r="DB228" s="22"/>
      <c r="DC228" s="22"/>
      <c r="DD228" s="22"/>
      <c r="DE228" s="22"/>
      <c r="DF228" s="22"/>
      <c r="DG228" s="22"/>
      <c r="DH228" s="22"/>
      <c r="DI228" s="22"/>
      <c r="DJ228" s="22"/>
      <c r="DK228" s="22"/>
      <c r="DL228" s="22"/>
      <c r="DM228" s="22"/>
      <c r="DN228" s="22"/>
      <c r="DO228" s="22"/>
      <c r="DP228" s="22"/>
      <c r="DQ228" s="22"/>
      <c r="DR228" s="22"/>
      <c r="DS228" s="22"/>
      <c r="DT228" s="22"/>
      <c r="DU228" s="22"/>
      <c r="DV228" s="22"/>
      <c r="DW228" s="22"/>
      <c r="DX228" s="22"/>
      <c r="DY228" s="22"/>
      <c r="DZ228" s="22"/>
      <c r="EA228" s="22"/>
      <c r="EB228" s="22"/>
      <c r="EC228" s="22"/>
      <c r="ED228" s="22"/>
      <c r="EE228" s="22"/>
      <c r="EF228" s="22"/>
      <c r="EG228" s="22"/>
      <c r="EH228" s="22"/>
      <c r="EI228" s="22"/>
      <c r="EJ228" s="22"/>
      <c r="EK228" s="22"/>
      <c r="EL228" s="22"/>
      <c r="EM228" s="22"/>
      <c r="EN228" s="22"/>
      <c r="EO228" s="22"/>
      <c r="EP228" s="22"/>
      <c r="EQ228" s="22"/>
      <c r="ER228" s="22"/>
      <c r="ES228" s="22"/>
      <c r="ET228" s="22"/>
      <c r="EU228" s="22"/>
      <c r="EV228" s="22"/>
      <c r="EW228" s="22"/>
      <c r="EX228" s="22"/>
      <c r="EY228" s="22"/>
      <c r="EZ228" s="22"/>
      <c r="FA228" s="22"/>
      <c r="FB228" s="22"/>
      <c r="FC228" s="22"/>
      <c r="FD228" s="22"/>
      <c r="FE228" s="22"/>
      <c r="FF228" s="22"/>
      <c r="FG228" s="22"/>
      <c r="FH228" s="22"/>
      <c r="FI228" s="22"/>
      <c r="FJ228" s="22"/>
      <c r="FK228" s="22"/>
      <c r="FL228" s="22"/>
      <c r="FM228" s="22"/>
      <c r="FN228" s="22"/>
      <c r="FO228" s="22"/>
      <c r="FP228" s="22"/>
      <c r="FQ228" s="22"/>
      <c r="FR228" s="22"/>
      <c r="FS228" s="22"/>
      <c r="FT228" s="22"/>
      <c r="FU228" s="22"/>
      <c r="FV228" s="22"/>
      <c r="FW228" s="22"/>
      <c r="FX228" s="22"/>
      <c r="FY228" s="22"/>
      <c r="FZ228" s="22"/>
      <c r="GA228" s="22"/>
      <c r="GB228" s="22"/>
      <c r="GC228" s="22"/>
      <c r="GD228" s="22"/>
      <c r="GE228" s="22"/>
      <c r="GF228" s="22"/>
      <c r="GG228" s="22"/>
      <c r="GH228" s="22"/>
      <c r="GI228" s="22"/>
      <c r="GJ228" s="22"/>
      <c r="GK228" s="22"/>
      <c r="GL228" s="22"/>
      <c r="GM228" s="22"/>
      <c r="GN228" s="22"/>
      <c r="GO228" s="22"/>
      <c r="GP228" s="22"/>
      <c r="GQ228" s="22"/>
      <c r="GR228" s="22"/>
      <c r="GS228" s="22"/>
      <c r="GT228" s="22"/>
      <c r="GU228" s="22"/>
    </row>
    <row r="229" spans="1:203" s="15" customFormat="1" ht="16.149999999999999" customHeight="1" x14ac:dyDescent="0.2">
      <c r="C229" s="2" t="s">
        <v>135</v>
      </c>
      <c r="D229" s="2">
        <v>0</v>
      </c>
      <c r="E229" s="12">
        <v>9018</v>
      </c>
      <c r="F229" s="2">
        <f t="shared" si="65"/>
        <v>0</v>
      </c>
      <c r="G229" s="53">
        <v>42436</v>
      </c>
      <c r="H229" s="13">
        <f t="shared" si="67"/>
        <v>8487.2000000000007</v>
      </c>
      <c r="I229" s="2">
        <f t="shared" si="66"/>
        <v>0</v>
      </c>
      <c r="J229" s="22"/>
      <c r="K229" s="22"/>
      <c r="L229" s="22"/>
      <c r="M229" s="22"/>
      <c r="N229" s="22"/>
      <c r="O229" s="22"/>
      <c r="P229" s="22"/>
      <c r="Q229" s="22"/>
      <c r="R229" s="22"/>
      <c r="S229" s="22"/>
      <c r="T229" s="22"/>
      <c r="U229" s="22"/>
      <c r="V229" s="22"/>
      <c r="W229" s="22"/>
      <c r="X229" s="22"/>
      <c r="Y229" s="22"/>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c r="CJ229" s="22"/>
      <c r="CK229" s="22"/>
      <c r="CL229" s="22"/>
      <c r="CM229" s="22"/>
      <c r="CN229" s="22"/>
      <c r="CO229" s="22"/>
      <c r="CP229" s="22"/>
      <c r="CQ229" s="22"/>
      <c r="CR229" s="22"/>
      <c r="CS229" s="22"/>
      <c r="CT229" s="22"/>
      <c r="CU229" s="22"/>
      <c r="CV229" s="22"/>
      <c r="CW229" s="22"/>
      <c r="CX229" s="22"/>
      <c r="CY229" s="22"/>
      <c r="CZ229" s="22"/>
      <c r="DA229" s="22"/>
      <c r="DB229" s="22"/>
      <c r="DC229" s="22"/>
      <c r="DD229" s="22"/>
      <c r="DE229" s="22"/>
      <c r="DF229" s="22"/>
      <c r="DG229" s="22"/>
      <c r="DH229" s="22"/>
      <c r="DI229" s="22"/>
      <c r="DJ229" s="22"/>
      <c r="DK229" s="22"/>
      <c r="DL229" s="22"/>
      <c r="DM229" s="22"/>
      <c r="DN229" s="22"/>
      <c r="DO229" s="22"/>
      <c r="DP229" s="22"/>
      <c r="DQ229" s="22"/>
      <c r="DR229" s="22"/>
      <c r="DS229" s="22"/>
      <c r="DT229" s="22"/>
      <c r="DU229" s="22"/>
      <c r="DV229" s="22"/>
      <c r="DW229" s="22"/>
      <c r="DX229" s="22"/>
      <c r="DY229" s="22"/>
      <c r="DZ229" s="22"/>
      <c r="EA229" s="22"/>
      <c r="EB229" s="22"/>
      <c r="EC229" s="22"/>
      <c r="ED229" s="22"/>
      <c r="EE229" s="22"/>
      <c r="EF229" s="22"/>
      <c r="EG229" s="22"/>
      <c r="EH229" s="22"/>
      <c r="EI229" s="22"/>
      <c r="EJ229" s="22"/>
      <c r="EK229" s="22"/>
      <c r="EL229" s="22"/>
      <c r="EM229" s="22"/>
      <c r="EN229" s="22"/>
      <c r="EO229" s="22"/>
      <c r="EP229" s="22"/>
      <c r="EQ229" s="22"/>
      <c r="ER229" s="22"/>
      <c r="ES229" s="22"/>
      <c r="ET229" s="22"/>
      <c r="EU229" s="22"/>
      <c r="EV229" s="22"/>
      <c r="EW229" s="22"/>
      <c r="EX229" s="22"/>
      <c r="EY229" s="22"/>
      <c r="EZ229" s="22"/>
      <c r="FA229" s="22"/>
      <c r="FB229" s="22"/>
      <c r="FC229" s="22"/>
      <c r="FD229" s="22"/>
      <c r="FE229" s="22"/>
      <c r="FF229" s="22"/>
      <c r="FG229" s="22"/>
      <c r="FH229" s="22"/>
      <c r="FI229" s="22"/>
      <c r="FJ229" s="22"/>
      <c r="FK229" s="22"/>
      <c r="FL229" s="22"/>
      <c r="FM229" s="22"/>
      <c r="FN229" s="22"/>
      <c r="FO229" s="22"/>
      <c r="FP229" s="22"/>
      <c r="FQ229" s="22"/>
      <c r="FR229" s="22"/>
      <c r="FS229" s="22"/>
      <c r="FT229" s="22"/>
      <c r="FU229" s="22"/>
      <c r="FV229" s="22"/>
      <c r="FW229" s="22"/>
      <c r="FX229" s="22"/>
      <c r="FY229" s="22"/>
      <c r="FZ229" s="22"/>
      <c r="GA229" s="22"/>
      <c r="GB229" s="22"/>
      <c r="GC229" s="22"/>
      <c r="GD229" s="22"/>
      <c r="GE229" s="22"/>
      <c r="GF229" s="22"/>
      <c r="GG229" s="22"/>
      <c r="GH229" s="22"/>
      <c r="GI229" s="22"/>
      <c r="GJ229" s="22"/>
      <c r="GK229" s="22"/>
      <c r="GL229" s="22"/>
      <c r="GM229" s="22"/>
      <c r="GN229" s="22"/>
      <c r="GO229" s="22"/>
      <c r="GP229" s="22"/>
      <c r="GQ229" s="22"/>
      <c r="GR229" s="22"/>
      <c r="GS229" s="22"/>
      <c r="GT229" s="22"/>
      <c r="GU229" s="22"/>
    </row>
    <row r="230" spans="1:203" s="15" customFormat="1" ht="16.149999999999999" customHeight="1" x14ac:dyDescent="0.2">
      <c r="C230" s="2" t="s">
        <v>136</v>
      </c>
      <c r="D230" s="2"/>
      <c r="E230" s="20" t="s">
        <v>137</v>
      </c>
      <c r="F230" s="2"/>
      <c r="G230" s="53">
        <v>33418</v>
      </c>
      <c r="H230" s="13">
        <f t="shared" si="67"/>
        <v>6683.6</v>
      </c>
      <c r="I230" s="2">
        <f t="shared" si="66"/>
        <v>0</v>
      </c>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c r="CJ230" s="22"/>
      <c r="CK230" s="22"/>
      <c r="CL230" s="22"/>
      <c r="CM230" s="22"/>
      <c r="CN230" s="22"/>
      <c r="CO230" s="22"/>
      <c r="CP230" s="22"/>
      <c r="CQ230" s="22"/>
      <c r="CR230" s="22"/>
      <c r="CS230" s="22"/>
      <c r="CT230" s="22"/>
      <c r="CU230" s="22"/>
      <c r="CV230" s="22"/>
      <c r="CW230" s="22"/>
      <c r="CX230" s="22"/>
      <c r="CY230" s="22"/>
      <c r="CZ230" s="22"/>
      <c r="DA230" s="22"/>
      <c r="DB230" s="22"/>
      <c r="DC230" s="22"/>
      <c r="DD230" s="22"/>
      <c r="DE230" s="22"/>
      <c r="DF230" s="22"/>
      <c r="DG230" s="22"/>
      <c r="DH230" s="22"/>
      <c r="DI230" s="22"/>
      <c r="DJ230" s="22"/>
      <c r="DK230" s="22"/>
      <c r="DL230" s="22"/>
      <c r="DM230" s="22"/>
      <c r="DN230" s="22"/>
      <c r="DO230" s="22"/>
      <c r="DP230" s="22"/>
      <c r="DQ230" s="22"/>
      <c r="DR230" s="22"/>
      <c r="DS230" s="22"/>
      <c r="DT230" s="22"/>
      <c r="DU230" s="22"/>
      <c r="DV230" s="22"/>
      <c r="DW230" s="22"/>
      <c r="DX230" s="22"/>
      <c r="DY230" s="22"/>
      <c r="DZ230" s="22"/>
      <c r="EA230" s="22"/>
      <c r="EB230" s="22"/>
      <c r="EC230" s="22"/>
      <c r="ED230" s="22"/>
      <c r="EE230" s="22"/>
      <c r="EF230" s="22"/>
      <c r="EG230" s="22"/>
      <c r="EH230" s="22"/>
      <c r="EI230" s="22"/>
      <c r="EJ230" s="22"/>
      <c r="EK230" s="22"/>
      <c r="EL230" s="22"/>
      <c r="EM230" s="22"/>
      <c r="EN230" s="22"/>
      <c r="EO230" s="22"/>
      <c r="EP230" s="22"/>
      <c r="EQ230" s="22"/>
      <c r="ER230" s="22"/>
      <c r="ES230" s="22"/>
      <c r="ET230" s="22"/>
      <c r="EU230" s="22"/>
      <c r="EV230" s="22"/>
      <c r="EW230" s="22"/>
      <c r="EX230" s="22"/>
      <c r="EY230" s="22"/>
      <c r="EZ230" s="22"/>
      <c r="FA230" s="22"/>
      <c r="FB230" s="22"/>
      <c r="FC230" s="22"/>
      <c r="FD230" s="22"/>
      <c r="FE230" s="22"/>
      <c r="FF230" s="22"/>
      <c r="FG230" s="22"/>
      <c r="FH230" s="22"/>
      <c r="FI230" s="22"/>
      <c r="FJ230" s="22"/>
      <c r="FK230" s="22"/>
      <c r="FL230" s="22"/>
      <c r="FM230" s="22"/>
      <c r="FN230" s="22"/>
      <c r="FO230" s="22"/>
      <c r="FP230" s="22"/>
      <c r="FQ230" s="22"/>
      <c r="FR230" s="22"/>
      <c r="FS230" s="22"/>
      <c r="FT230" s="22"/>
      <c r="FU230" s="22"/>
      <c r="FV230" s="22"/>
      <c r="FW230" s="22"/>
      <c r="FX230" s="22"/>
      <c r="FY230" s="22"/>
      <c r="FZ230" s="22"/>
      <c r="GA230" s="22"/>
      <c r="GB230" s="22"/>
      <c r="GC230" s="22"/>
      <c r="GD230" s="22"/>
      <c r="GE230" s="22"/>
      <c r="GF230" s="22"/>
      <c r="GG230" s="22"/>
      <c r="GH230" s="22"/>
      <c r="GI230" s="22"/>
      <c r="GJ230" s="22"/>
      <c r="GK230" s="22"/>
      <c r="GL230" s="22"/>
      <c r="GM230" s="22"/>
      <c r="GN230" s="22"/>
      <c r="GO230" s="22"/>
      <c r="GP230" s="22"/>
      <c r="GQ230" s="22"/>
      <c r="GR230" s="22"/>
      <c r="GS230" s="22"/>
      <c r="GT230" s="22"/>
      <c r="GU230" s="22"/>
    </row>
    <row r="231" spans="1:203" s="15" customFormat="1" ht="16.149999999999999" customHeight="1" x14ac:dyDescent="0.2">
      <c r="C231" s="2" t="s">
        <v>138</v>
      </c>
      <c r="D231" s="2">
        <v>0</v>
      </c>
      <c r="E231" s="53">
        <v>11405</v>
      </c>
      <c r="F231" s="2">
        <f t="shared" si="65"/>
        <v>0</v>
      </c>
      <c r="G231" s="53">
        <v>11405</v>
      </c>
      <c r="H231" s="13">
        <f t="shared" si="67"/>
        <v>2281</v>
      </c>
      <c r="I231" s="2">
        <f t="shared" si="66"/>
        <v>0</v>
      </c>
      <c r="J231" s="22"/>
      <c r="K231" s="1" t="s">
        <v>139</v>
      </c>
      <c r="L231" s="22"/>
      <c r="M231" s="22"/>
      <c r="N231" s="22"/>
      <c r="O231" s="22"/>
      <c r="P231" s="22"/>
      <c r="Q231" s="22"/>
      <c r="R231" s="22"/>
      <c r="S231" s="22"/>
      <c r="T231" s="22"/>
      <c r="U231" s="22"/>
      <c r="V231" s="22"/>
      <c r="W231" s="22"/>
      <c r="X231" s="22"/>
      <c r="Y231" s="22"/>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c r="CJ231" s="22"/>
      <c r="CK231" s="22"/>
      <c r="CL231" s="22"/>
      <c r="CM231" s="22"/>
      <c r="CN231" s="22"/>
      <c r="CO231" s="22"/>
      <c r="CP231" s="22"/>
      <c r="CQ231" s="22"/>
      <c r="CR231" s="22"/>
      <c r="CS231" s="22"/>
      <c r="CT231" s="22"/>
      <c r="CU231" s="22"/>
      <c r="CV231" s="22"/>
      <c r="CW231" s="22"/>
      <c r="CX231" s="22"/>
      <c r="CY231" s="22"/>
      <c r="CZ231" s="22"/>
      <c r="DA231" s="22"/>
      <c r="DB231" s="22"/>
      <c r="DC231" s="22"/>
      <c r="DD231" s="22"/>
      <c r="DE231" s="22"/>
      <c r="DF231" s="22"/>
      <c r="DG231" s="22"/>
      <c r="DH231" s="22"/>
      <c r="DI231" s="22"/>
      <c r="DJ231" s="22"/>
      <c r="DK231" s="22"/>
      <c r="DL231" s="22"/>
      <c r="DM231" s="22"/>
      <c r="DN231" s="22"/>
      <c r="DO231" s="22"/>
      <c r="DP231" s="22"/>
      <c r="DQ231" s="22"/>
      <c r="DR231" s="22"/>
      <c r="DS231" s="22"/>
      <c r="DT231" s="22"/>
      <c r="DU231" s="22"/>
      <c r="DV231" s="22"/>
      <c r="DW231" s="22"/>
      <c r="DX231" s="22"/>
      <c r="DY231" s="22"/>
      <c r="DZ231" s="22"/>
      <c r="EA231" s="22"/>
      <c r="EB231" s="22"/>
      <c r="EC231" s="22"/>
      <c r="ED231" s="22"/>
      <c r="EE231" s="22"/>
      <c r="EF231" s="22"/>
      <c r="EG231" s="22"/>
      <c r="EH231" s="22"/>
      <c r="EI231" s="22"/>
      <c r="EJ231" s="22"/>
      <c r="EK231" s="22"/>
      <c r="EL231" s="22"/>
      <c r="EM231" s="22"/>
      <c r="EN231" s="22"/>
      <c r="EO231" s="22"/>
      <c r="EP231" s="22"/>
      <c r="EQ231" s="22"/>
      <c r="ER231" s="22"/>
      <c r="ES231" s="22"/>
      <c r="ET231" s="22"/>
      <c r="EU231" s="22"/>
      <c r="EV231" s="22"/>
      <c r="EW231" s="22"/>
      <c r="EX231" s="22"/>
      <c r="EY231" s="22"/>
      <c r="EZ231" s="22"/>
      <c r="FA231" s="22"/>
      <c r="FB231" s="22"/>
      <c r="FC231" s="22"/>
      <c r="FD231" s="22"/>
      <c r="FE231" s="22"/>
      <c r="FF231" s="22"/>
      <c r="FG231" s="22"/>
      <c r="FH231" s="22"/>
      <c r="FI231" s="22"/>
      <c r="FJ231" s="22"/>
      <c r="FK231" s="22"/>
      <c r="FL231" s="22"/>
      <c r="FM231" s="22"/>
      <c r="FN231" s="22"/>
      <c r="FO231" s="22"/>
      <c r="FP231" s="22"/>
      <c r="FQ231" s="22"/>
      <c r="FR231" s="22"/>
      <c r="FS231" s="22"/>
      <c r="FT231" s="22"/>
      <c r="FU231" s="22"/>
      <c r="FV231" s="22"/>
      <c r="FW231" s="22"/>
      <c r="FX231" s="22"/>
      <c r="FY231" s="22"/>
      <c r="FZ231" s="22"/>
      <c r="GA231" s="22"/>
      <c r="GB231" s="22"/>
      <c r="GC231" s="22"/>
      <c r="GD231" s="22"/>
      <c r="GE231" s="22"/>
      <c r="GF231" s="22"/>
      <c r="GG231" s="22"/>
      <c r="GH231" s="22"/>
      <c r="GI231" s="22"/>
      <c r="GJ231" s="22"/>
      <c r="GK231" s="22"/>
      <c r="GL231" s="22"/>
      <c r="GM231" s="22"/>
      <c r="GN231" s="22"/>
      <c r="GO231" s="22"/>
      <c r="GP231" s="22"/>
      <c r="GQ231" s="22"/>
      <c r="GR231" s="22"/>
      <c r="GS231" s="22"/>
      <c r="GT231" s="22"/>
      <c r="GU231" s="22"/>
    </row>
    <row r="232" spans="1:203" s="15" customFormat="1" ht="16.149999999999999" customHeight="1" x14ac:dyDescent="0.2">
      <c r="C232" s="2" t="s">
        <v>140</v>
      </c>
      <c r="D232" s="2">
        <v>0</v>
      </c>
      <c r="E232" s="53">
        <v>5729</v>
      </c>
      <c r="F232" s="2">
        <f t="shared" si="65"/>
        <v>0</v>
      </c>
      <c r="G232" s="53">
        <v>5729</v>
      </c>
      <c r="H232" s="13">
        <f t="shared" si="67"/>
        <v>1145.8</v>
      </c>
      <c r="I232" s="2">
        <f t="shared" si="66"/>
        <v>0</v>
      </c>
      <c r="J232" s="22"/>
      <c r="K232" s="1" t="s">
        <v>141</v>
      </c>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c r="CJ232" s="22"/>
      <c r="CK232" s="22"/>
      <c r="CL232" s="22"/>
      <c r="CM232" s="22"/>
      <c r="CN232" s="22"/>
      <c r="CO232" s="22"/>
      <c r="CP232" s="22"/>
      <c r="CQ232" s="22"/>
      <c r="CR232" s="22"/>
      <c r="CS232" s="22"/>
      <c r="CT232" s="22"/>
      <c r="CU232" s="22"/>
      <c r="CV232" s="22"/>
      <c r="CW232" s="22"/>
      <c r="CX232" s="22"/>
      <c r="CY232" s="22"/>
      <c r="CZ232" s="22"/>
      <c r="DA232" s="22"/>
      <c r="DB232" s="22"/>
      <c r="DC232" s="22"/>
      <c r="DD232" s="22"/>
      <c r="DE232" s="22"/>
      <c r="DF232" s="22"/>
      <c r="DG232" s="22"/>
      <c r="DH232" s="22"/>
      <c r="DI232" s="22"/>
      <c r="DJ232" s="22"/>
      <c r="DK232" s="22"/>
      <c r="DL232" s="22"/>
      <c r="DM232" s="22"/>
      <c r="DN232" s="22"/>
      <c r="DO232" s="22"/>
      <c r="DP232" s="22"/>
      <c r="DQ232" s="22"/>
      <c r="DR232" s="22"/>
      <c r="DS232" s="22"/>
      <c r="DT232" s="22"/>
      <c r="DU232" s="22"/>
      <c r="DV232" s="22"/>
      <c r="DW232" s="22"/>
      <c r="DX232" s="22"/>
      <c r="DY232" s="22"/>
      <c r="DZ232" s="22"/>
      <c r="EA232" s="22"/>
      <c r="EB232" s="22"/>
      <c r="EC232" s="22"/>
      <c r="ED232" s="22"/>
      <c r="EE232" s="22"/>
      <c r="EF232" s="22"/>
      <c r="EG232" s="22"/>
      <c r="EH232" s="22"/>
      <c r="EI232" s="22"/>
      <c r="EJ232" s="22"/>
      <c r="EK232" s="22"/>
      <c r="EL232" s="22"/>
      <c r="EM232" s="22"/>
      <c r="EN232" s="22"/>
      <c r="EO232" s="22"/>
      <c r="EP232" s="22"/>
      <c r="EQ232" s="22"/>
      <c r="ER232" s="22"/>
      <c r="ES232" s="22"/>
      <c r="ET232" s="22"/>
      <c r="EU232" s="22"/>
      <c r="EV232" s="22"/>
      <c r="EW232" s="22"/>
      <c r="EX232" s="22"/>
      <c r="EY232" s="22"/>
      <c r="EZ232" s="22"/>
      <c r="FA232" s="22"/>
      <c r="FB232" s="22"/>
      <c r="FC232" s="22"/>
      <c r="FD232" s="22"/>
      <c r="FE232" s="22"/>
      <c r="FF232" s="22"/>
      <c r="FG232" s="22"/>
      <c r="FH232" s="22"/>
      <c r="FI232" s="22"/>
      <c r="FJ232" s="22"/>
      <c r="FK232" s="22"/>
      <c r="FL232" s="22"/>
      <c r="FM232" s="22"/>
      <c r="FN232" s="22"/>
      <c r="FO232" s="22"/>
      <c r="FP232" s="22"/>
      <c r="FQ232" s="22"/>
      <c r="FR232" s="22"/>
      <c r="FS232" s="22"/>
      <c r="FT232" s="22"/>
      <c r="FU232" s="22"/>
      <c r="FV232" s="22"/>
      <c r="FW232" s="22"/>
      <c r="FX232" s="22"/>
      <c r="FY232" s="22"/>
      <c r="FZ232" s="22"/>
      <c r="GA232" s="22"/>
      <c r="GB232" s="22"/>
      <c r="GC232" s="22"/>
      <c r="GD232" s="22"/>
      <c r="GE232" s="22"/>
      <c r="GF232" s="22"/>
      <c r="GG232" s="22"/>
      <c r="GH232" s="22"/>
      <c r="GI232" s="22"/>
      <c r="GJ232" s="22"/>
      <c r="GK232" s="22"/>
      <c r="GL232" s="22"/>
      <c r="GM232" s="22"/>
      <c r="GN232" s="22"/>
      <c r="GO232" s="22"/>
      <c r="GP232" s="22"/>
      <c r="GQ232" s="22"/>
      <c r="GR232" s="22"/>
      <c r="GS232" s="22"/>
      <c r="GT232" s="22"/>
      <c r="GU232" s="22"/>
    </row>
    <row r="233" spans="1:203" s="15" customFormat="1" ht="16.149999999999999" customHeight="1" x14ac:dyDescent="0.2">
      <c r="C233" s="2" t="s">
        <v>142</v>
      </c>
      <c r="D233" s="2">
        <v>0</v>
      </c>
      <c r="E233" s="53">
        <v>2228</v>
      </c>
      <c r="F233" s="2">
        <f t="shared" si="65"/>
        <v>0</v>
      </c>
      <c r="G233" s="53">
        <v>2228</v>
      </c>
      <c r="H233" s="13">
        <f t="shared" si="67"/>
        <v>445.6</v>
      </c>
      <c r="I233" s="2">
        <f t="shared" si="66"/>
        <v>0</v>
      </c>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c r="CJ233" s="22"/>
      <c r="CK233" s="22"/>
      <c r="CL233" s="22"/>
      <c r="CM233" s="22"/>
      <c r="CN233" s="22"/>
      <c r="CO233" s="22"/>
      <c r="CP233" s="22"/>
      <c r="CQ233" s="22"/>
      <c r="CR233" s="22"/>
      <c r="CS233" s="22"/>
      <c r="CT233" s="22"/>
      <c r="CU233" s="22"/>
      <c r="CV233" s="22"/>
      <c r="CW233" s="22"/>
      <c r="CX233" s="22"/>
      <c r="CY233" s="22"/>
      <c r="CZ233" s="22"/>
      <c r="DA233" s="22"/>
      <c r="DB233" s="22"/>
      <c r="DC233" s="22"/>
      <c r="DD233" s="22"/>
      <c r="DE233" s="22"/>
      <c r="DF233" s="22"/>
      <c r="DG233" s="22"/>
      <c r="DH233" s="22"/>
      <c r="DI233" s="22"/>
      <c r="DJ233" s="22"/>
      <c r="DK233" s="22"/>
      <c r="DL233" s="22"/>
      <c r="DM233" s="22"/>
      <c r="DN233" s="22"/>
      <c r="DO233" s="22"/>
      <c r="DP233" s="22"/>
      <c r="DQ233" s="22"/>
      <c r="DR233" s="22"/>
      <c r="DS233" s="22"/>
      <c r="DT233" s="22"/>
      <c r="DU233" s="22"/>
      <c r="DV233" s="22"/>
      <c r="DW233" s="22"/>
      <c r="DX233" s="22"/>
      <c r="DY233" s="22"/>
      <c r="DZ233" s="22"/>
      <c r="EA233" s="22"/>
      <c r="EB233" s="22"/>
      <c r="EC233" s="22"/>
      <c r="ED233" s="22"/>
      <c r="EE233" s="22"/>
      <c r="EF233" s="22"/>
      <c r="EG233" s="22"/>
      <c r="EH233" s="22"/>
      <c r="EI233" s="22"/>
      <c r="EJ233" s="22"/>
      <c r="EK233" s="22"/>
      <c r="EL233" s="22"/>
      <c r="EM233" s="22"/>
      <c r="EN233" s="22"/>
      <c r="EO233" s="22"/>
      <c r="EP233" s="22"/>
      <c r="EQ233" s="22"/>
      <c r="ER233" s="22"/>
      <c r="ES233" s="22"/>
      <c r="ET233" s="22"/>
      <c r="EU233" s="22"/>
      <c r="EV233" s="22"/>
      <c r="EW233" s="22"/>
      <c r="EX233" s="22"/>
      <c r="EY233" s="22"/>
      <c r="EZ233" s="22"/>
      <c r="FA233" s="22"/>
      <c r="FB233" s="22"/>
      <c r="FC233" s="22"/>
      <c r="FD233" s="22"/>
      <c r="FE233" s="22"/>
      <c r="FF233" s="22"/>
      <c r="FG233" s="22"/>
      <c r="FH233" s="22"/>
      <c r="FI233" s="22"/>
      <c r="FJ233" s="22"/>
      <c r="FK233" s="22"/>
      <c r="FL233" s="22"/>
      <c r="FM233" s="22"/>
      <c r="FN233" s="22"/>
      <c r="FO233" s="22"/>
      <c r="FP233" s="22"/>
      <c r="FQ233" s="22"/>
      <c r="FR233" s="22"/>
      <c r="FS233" s="22"/>
      <c r="FT233" s="22"/>
      <c r="FU233" s="22"/>
      <c r="FV233" s="22"/>
      <c r="FW233" s="22"/>
      <c r="FX233" s="22"/>
      <c r="FY233" s="22"/>
      <c r="FZ233" s="22"/>
      <c r="GA233" s="22"/>
      <c r="GB233" s="22"/>
      <c r="GC233" s="22"/>
      <c r="GD233" s="22"/>
      <c r="GE233" s="22"/>
      <c r="GF233" s="22"/>
      <c r="GG233" s="22"/>
      <c r="GH233" s="22"/>
      <c r="GI233" s="22"/>
      <c r="GJ233" s="22"/>
      <c r="GK233" s="22"/>
      <c r="GL233" s="22"/>
      <c r="GM233" s="22"/>
      <c r="GN233" s="22"/>
      <c r="GO233" s="22"/>
      <c r="GP233" s="22"/>
      <c r="GQ233" s="22"/>
      <c r="GR233" s="22"/>
      <c r="GS233" s="22"/>
      <c r="GT233" s="22"/>
      <c r="GU233" s="22"/>
    </row>
    <row r="234" spans="1:203" s="15" customFormat="1" ht="16.149999999999999" customHeight="1" x14ac:dyDescent="0.2">
      <c r="E234" s="36"/>
      <c r="F234" s="15">
        <f>SUM(F226:F233)</f>
        <v>0</v>
      </c>
      <c r="H234" s="36"/>
      <c r="I234" s="15">
        <f>SUM(I226:I233)</f>
        <v>0</v>
      </c>
      <c r="J234" s="22"/>
      <c r="K234" s="22"/>
      <c r="L234" s="22"/>
      <c r="M234" s="22"/>
      <c r="N234" s="22"/>
      <c r="O234" s="22"/>
      <c r="P234" s="22"/>
      <c r="Q234" s="22"/>
      <c r="R234" s="22"/>
      <c r="S234" s="22"/>
      <c r="T234" s="22"/>
      <c r="U234" s="22"/>
      <c r="V234" s="22"/>
      <c r="W234" s="22"/>
      <c r="X234" s="22"/>
      <c r="Y234" s="22"/>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c r="CJ234" s="22"/>
      <c r="CK234" s="22"/>
      <c r="CL234" s="22"/>
      <c r="CM234" s="22"/>
      <c r="CN234" s="22"/>
      <c r="CO234" s="22"/>
      <c r="CP234" s="22"/>
      <c r="CQ234" s="22"/>
      <c r="CR234" s="22"/>
      <c r="CS234" s="22"/>
      <c r="CT234" s="22"/>
      <c r="CU234" s="22"/>
      <c r="CV234" s="22"/>
      <c r="CW234" s="22"/>
      <c r="CX234" s="22"/>
      <c r="CY234" s="22"/>
      <c r="CZ234" s="22"/>
      <c r="DA234" s="22"/>
      <c r="DB234" s="22"/>
      <c r="DC234" s="22"/>
      <c r="DD234" s="22"/>
      <c r="DE234" s="22"/>
      <c r="DF234" s="22"/>
      <c r="DG234" s="22"/>
      <c r="DH234" s="22"/>
      <c r="DI234" s="22"/>
      <c r="DJ234" s="22"/>
      <c r="DK234" s="22"/>
      <c r="DL234" s="22"/>
      <c r="DM234" s="22"/>
      <c r="DN234" s="22"/>
      <c r="DO234" s="22"/>
      <c r="DP234" s="22"/>
      <c r="DQ234" s="22"/>
      <c r="DR234" s="22"/>
      <c r="DS234" s="22"/>
      <c r="DT234" s="22"/>
      <c r="DU234" s="22"/>
      <c r="DV234" s="22"/>
      <c r="DW234" s="22"/>
      <c r="DX234" s="22"/>
      <c r="DY234" s="22"/>
      <c r="DZ234" s="22"/>
      <c r="EA234" s="22"/>
      <c r="EB234" s="22"/>
      <c r="EC234" s="22"/>
      <c r="ED234" s="22"/>
      <c r="EE234" s="22"/>
      <c r="EF234" s="22"/>
      <c r="EG234" s="22"/>
      <c r="EH234" s="22"/>
      <c r="EI234" s="22"/>
      <c r="EJ234" s="22"/>
      <c r="EK234" s="22"/>
      <c r="EL234" s="22"/>
      <c r="EM234" s="22"/>
      <c r="EN234" s="22"/>
      <c r="EO234" s="22"/>
      <c r="EP234" s="22"/>
      <c r="EQ234" s="22"/>
      <c r="ER234" s="22"/>
      <c r="ES234" s="22"/>
      <c r="ET234" s="22"/>
      <c r="EU234" s="22"/>
      <c r="EV234" s="22"/>
      <c r="EW234" s="22"/>
      <c r="EX234" s="22"/>
      <c r="EY234" s="22"/>
      <c r="EZ234" s="22"/>
      <c r="FA234" s="22"/>
      <c r="FB234" s="22"/>
      <c r="FC234" s="22"/>
      <c r="FD234" s="22"/>
      <c r="FE234" s="22"/>
      <c r="FF234" s="22"/>
      <c r="FG234" s="22"/>
      <c r="FH234" s="22"/>
      <c r="FI234" s="22"/>
      <c r="FJ234" s="22"/>
      <c r="FK234" s="22"/>
      <c r="FL234" s="22"/>
      <c r="FM234" s="22"/>
      <c r="FN234" s="22"/>
      <c r="FO234" s="22"/>
      <c r="FP234" s="22"/>
      <c r="FQ234" s="22"/>
      <c r="FR234" s="22"/>
      <c r="FS234" s="22"/>
      <c r="FT234" s="22"/>
      <c r="FU234" s="22"/>
      <c r="FV234" s="22"/>
      <c r="FW234" s="22"/>
      <c r="FX234" s="22"/>
      <c r="FY234" s="22"/>
      <c r="FZ234" s="22"/>
      <c r="GA234" s="22"/>
      <c r="GB234" s="22"/>
      <c r="GC234" s="22"/>
      <c r="GD234" s="22"/>
      <c r="GE234" s="22"/>
      <c r="GF234" s="22"/>
      <c r="GG234" s="22"/>
      <c r="GH234" s="22"/>
      <c r="GI234" s="22"/>
      <c r="GJ234" s="22"/>
      <c r="GK234" s="22"/>
      <c r="GL234" s="22"/>
      <c r="GM234" s="22"/>
      <c r="GN234" s="22"/>
      <c r="GO234" s="22"/>
      <c r="GP234" s="22"/>
      <c r="GQ234" s="22"/>
      <c r="GR234" s="22"/>
      <c r="GS234" s="22"/>
      <c r="GT234" s="22"/>
      <c r="GU234" s="22"/>
    </row>
    <row r="235" spans="1:203" s="15" customFormat="1" ht="16.149999999999999" customHeight="1" x14ac:dyDescent="0.2">
      <c r="E235" s="36"/>
      <c r="H235" s="36"/>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c r="CJ235" s="22"/>
      <c r="CK235" s="22"/>
      <c r="CL235" s="22"/>
      <c r="CM235" s="22"/>
      <c r="CN235" s="22"/>
      <c r="CO235" s="22"/>
      <c r="CP235" s="22"/>
      <c r="CQ235" s="22"/>
      <c r="CR235" s="22"/>
      <c r="CS235" s="22"/>
      <c r="CT235" s="22"/>
      <c r="CU235" s="22"/>
      <c r="CV235" s="22"/>
      <c r="CW235" s="22"/>
      <c r="CX235" s="22"/>
      <c r="CY235" s="22"/>
      <c r="CZ235" s="22"/>
      <c r="DA235" s="22"/>
      <c r="DB235" s="22"/>
      <c r="DC235" s="22"/>
      <c r="DD235" s="22"/>
      <c r="DE235" s="22"/>
      <c r="DF235" s="22"/>
      <c r="DG235" s="22"/>
      <c r="DH235" s="22"/>
      <c r="DI235" s="22"/>
      <c r="DJ235" s="22"/>
      <c r="DK235" s="22"/>
      <c r="DL235" s="22"/>
      <c r="DM235" s="22"/>
      <c r="DN235" s="22"/>
      <c r="DO235" s="22"/>
      <c r="DP235" s="22"/>
      <c r="DQ235" s="22"/>
      <c r="DR235" s="22"/>
      <c r="DS235" s="22"/>
      <c r="DT235" s="22"/>
      <c r="DU235" s="22"/>
      <c r="DV235" s="22"/>
      <c r="DW235" s="22"/>
      <c r="DX235" s="22"/>
      <c r="DY235" s="22"/>
      <c r="DZ235" s="22"/>
      <c r="EA235" s="22"/>
      <c r="EB235" s="22"/>
      <c r="EC235" s="22"/>
      <c r="ED235" s="22"/>
      <c r="EE235" s="22"/>
      <c r="EF235" s="22"/>
      <c r="EG235" s="22"/>
      <c r="EH235" s="22"/>
      <c r="EI235" s="22"/>
      <c r="EJ235" s="22"/>
      <c r="EK235" s="22"/>
      <c r="EL235" s="22"/>
      <c r="EM235" s="22"/>
      <c r="EN235" s="22"/>
      <c r="EO235" s="22"/>
      <c r="EP235" s="22"/>
      <c r="EQ235" s="22"/>
      <c r="ER235" s="22"/>
      <c r="ES235" s="22"/>
      <c r="ET235" s="22"/>
      <c r="EU235" s="22"/>
      <c r="EV235" s="22"/>
      <c r="EW235" s="22"/>
      <c r="EX235" s="22"/>
      <c r="EY235" s="22"/>
      <c r="EZ235" s="22"/>
      <c r="FA235" s="22"/>
      <c r="FB235" s="22"/>
      <c r="FC235" s="22"/>
      <c r="FD235" s="22"/>
      <c r="FE235" s="22"/>
      <c r="FF235" s="22"/>
      <c r="FG235" s="22"/>
      <c r="FH235" s="22"/>
      <c r="FI235" s="22"/>
      <c r="FJ235" s="22"/>
      <c r="FK235" s="22"/>
      <c r="FL235" s="22"/>
      <c r="FM235" s="22"/>
      <c r="FN235" s="22"/>
      <c r="FO235" s="22"/>
      <c r="FP235" s="22"/>
      <c r="FQ235" s="22"/>
      <c r="FR235" s="22"/>
      <c r="FS235" s="22"/>
      <c r="FT235" s="22"/>
      <c r="FU235" s="22"/>
      <c r="FV235" s="22"/>
      <c r="FW235" s="22"/>
      <c r="FX235" s="22"/>
      <c r="FY235" s="22"/>
      <c r="FZ235" s="22"/>
      <c r="GA235" s="22"/>
      <c r="GB235" s="22"/>
      <c r="GC235" s="22"/>
      <c r="GD235" s="22"/>
      <c r="GE235" s="22"/>
      <c r="GF235" s="22"/>
      <c r="GG235" s="22"/>
      <c r="GH235" s="22"/>
      <c r="GI235" s="22"/>
      <c r="GJ235" s="22"/>
      <c r="GK235" s="22"/>
      <c r="GL235" s="22"/>
      <c r="GM235" s="22"/>
      <c r="GN235" s="22"/>
      <c r="GO235" s="22"/>
      <c r="GP235" s="22"/>
      <c r="GQ235" s="22"/>
      <c r="GR235" s="22"/>
      <c r="GS235" s="22"/>
      <c r="GT235" s="22"/>
      <c r="GU235" s="22"/>
    </row>
    <row r="236" spans="1:203" s="15" customFormat="1" ht="16.149999999999999" customHeight="1" x14ac:dyDescent="0.2">
      <c r="A236" s="2"/>
      <c r="B236" s="2"/>
      <c r="C236" s="5" t="s">
        <v>143</v>
      </c>
      <c r="D236" s="6" t="s">
        <v>72</v>
      </c>
      <c r="E236" s="6" t="s">
        <v>69</v>
      </c>
      <c r="F236" s="7" t="s">
        <v>23</v>
      </c>
      <c r="G236" s="2"/>
      <c r="H236" s="8"/>
      <c r="I236" s="7"/>
      <c r="J236" s="22"/>
      <c r="K236" s="22"/>
      <c r="L236" s="22"/>
      <c r="M236" s="22"/>
      <c r="N236" s="22"/>
      <c r="O236" s="22"/>
      <c r="P236" s="22"/>
      <c r="Q236" s="22"/>
      <c r="R236" s="22"/>
      <c r="S236" s="22"/>
      <c r="T236" s="22"/>
      <c r="U236" s="22"/>
      <c r="V236" s="22"/>
      <c r="W236" s="22"/>
      <c r="X236" s="22"/>
      <c r="Y236" s="22"/>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c r="CJ236" s="22"/>
      <c r="CK236" s="22"/>
      <c r="CL236" s="22"/>
      <c r="CM236" s="22"/>
      <c r="CN236" s="22"/>
      <c r="CO236" s="22"/>
      <c r="CP236" s="22"/>
      <c r="CQ236" s="22"/>
      <c r="CR236" s="22"/>
      <c r="CS236" s="22"/>
      <c r="CT236" s="22"/>
      <c r="CU236" s="22"/>
      <c r="CV236" s="22"/>
      <c r="CW236" s="22"/>
      <c r="CX236" s="22"/>
      <c r="CY236" s="22"/>
      <c r="CZ236" s="22"/>
      <c r="DA236" s="22"/>
      <c r="DB236" s="22"/>
      <c r="DC236" s="22"/>
      <c r="DD236" s="22"/>
      <c r="DE236" s="22"/>
      <c r="DF236" s="22"/>
      <c r="DG236" s="22"/>
      <c r="DH236" s="22"/>
      <c r="DI236" s="22"/>
      <c r="DJ236" s="22"/>
      <c r="DK236" s="22"/>
      <c r="DL236" s="22"/>
      <c r="DM236" s="22"/>
      <c r="DN236" s="22"/>
      <c r="DO236" s="22"/>
      <c r="DP236" s="22"/>
      <c r="DQ236" s="22"/>
      <c r="DR236" s="22"/>
      <c r="DS236" s="22"/>
      <c r="DT236" s="22"/>
      <c r="DU236" s="22"/>
      <c r="DV236" s="22"/>
      <c r="DW236" s="22"/>
      <c r="DX236" s="22"/>
      <c r="DY236" s="22"/>
      <c r="DZ236" s="22"/>
      <c r="EA236" s="22"/>
      <c r="EB236" s="22"/>
      <c r="EC236" s="22"/>
      <c r="ED236" s="22"/>
      <c r="EE236" s="22"/>
      <c r="EF236" s="22"/>
      <c r="EG236" s="22"/>
      <c r="EH236" s="22"/>
      <c r="EI236" s="22"/>
      <c r="EJ236" s="22"/>
      <c r="EK236" s="22"/>
      <c r="EL236" s="22"/>
      <c r="EM236" s="22"/>
      <c r="EN236" s="22"/>
      <c r="EO236" s="22"/>
      <c r="EP236" s="22"/>
      <c r="EQ236" s="22"/>
      <c r="ER236" s="22"/>
      <c r="ES236" s="22"/>
      <c r="ET236" s="22"/>
      <c r="EU236" s="22"/>
      <c r="EV236" s="22"/>
      <c r="EW236" s="22"/>
      <c r="EX236" s="22"/>
      <c r="EY236" s="22"/>
      <c r="EZ236" s="22"/>
      <c r="FA236" s="22"/>
      <c r="FB236" s="22"/>
      <c r="FC236" s="22"/>
      <c r="FD236" s="22"/>
      <c r="FE236" s="22"/>
      <c r="FF236" s="22"/>
      <c r="FG236" s="22"/>
      <c r="FH236" s="22"/>
      <c r="FI236" s="22"/>
      <c r="FJ236" s="22"/>
      <c r="FK236" s="22"/>
      <c r="FL236" s="22"/>
      <c r="FM236" s="22"/>
      <c r="FN236" s="22"/>
      <c r="FO236" s="22"/>
      <c r="FP236" s="22"/>
      <c r="FQ236" s="22"/>
      <c r="FR236" s="22"/>
      <c r="FS236" s="22"/>
      <c r="FT236" s="22"/>
      <c r="FU236" s="22"/>
      <c r="FV236" s="22"/>
      <c r="FW236" s="22"/>
      <c r="FX236" s="22"/>
      <c r="FY236" s="22"/>
      <c r="FZ236" s="22"/>
      <c r="GA236" s="22"/>
      <c r="GB236" s="22"/>
      <c r="GC236" s="22"/>
      <c r="GD236" s="22"/>
      <c r="GE236" s="22"/>
      <c r="GF236" s="22"/>
      <c r="GG236" s="22"/>
      <c r="GH236" s="22"/>
      <c r="GI236" s="22"/>
      <c r="GJ236" s="22"/>
      <c r="GK236" s="22"/>
      <c r="GL236" s="22"/>
      <c r="GM236" s="22"/>
      <c r="GN236" s="22"/>
      <c r="GO236" s="22"/>
      <c r="GP236" s="22"/>
      <c r="GQ236" s="22"/>
      <c r="GR236" s="22"/>
      <c r="GS236" s="22"/>
      <c r="GT236" s="22"/>
      <c r="GU236" s="22"/>
    </row>
    <row r="237" spans="1:203" s="15" customFormat="1" ht="16.149999999999999" customHeight="1" x14ac:dyDescent="0.2">
      <c r="A237" s="11" t="s">
        <v>3</v>
      </c>
      <c r="B237" s="2" t="s">
        <v>4</v>
      </c>
      <c r="C237" s="2" t="s">
        <v>144</v>
      </c>
      <c r="D237" s="2">
        <v>0</v>
      </c>
      <c r="E237" s="12">
        <v>11697</v>
      </c>
      <c r="F237" s="2">
        <f>+D237*E237</f>
        <v>0</v>
      </c>
      <c r="G237" s="2"/>
      <c r="H237" s="13"/>
      <c r="I237" s="2"/>
      <c r="J237" s="22"/>
      <c r="K237" s="51" t="s">
        <v>123</v>
      </c>
      <c r="L237" s="22"/>
      <c r="M237" s="22"/>
      <c r="N237" s="22"/>
      <c r="O237" s="22"/>
      <c r="P237" s="22"/>
      <c r="Q237" s="22"/>
      <c r="R237" s="22"/>
      <c r="S237" s="22"/>
      <c r="T237" s="22"/>
      <c r="U237" s="22"/>
      <c r="V237" s="22"/>
      <c r="W237" s="22"/>
      <c r="X237" s="22"/>
      <c r="Y237" s="22"/>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c r="CJ237" s="22"/>
      <c r="CK237" s="22"/>
      <c r="CL237" s="22"/>
      <c r="CM237" s="22"/>
      <c r="CN237" s="22"/>
      <c r="CO237" s="22"/>
      <c r="CP237" s="22"/>
      <c r="CQ237" s="22"/>
      <c r="CR237" s="22"/>
      <c r="CS237" s="22"/>
      <c r="CT237" s="22"/>
      <c r="CU237" s="22"/>
      <c r="CV237" s="22"/>
      <c r="CW237" s="22"/>
      <c r="CX237" s="22"/>
      <c r="CY237" s="22"/>
      <c r="CZ237" s="22"/>
      <c r="DA237" s="22"/>
      <c r="DB237" s="22"/>
      <c r="DC237" s="22"/>
      <c r="DD237" s="22"/>
      <c r="DE237" s="22"/>
      <c r="DF237" s="22"/>
      <c r="DG237" s="22"/>
      <c r="DH237" s="22"/>
      <c r="DI237" s="22"/>
      <c r="DJ237" s="22"/>
      <c r="DK237" s="22"/>
      <c r="DL237" s="22"/>
      <c r="DM237" s="22"/>
      <c r="DN237" s="22"/>
      <c r="DO237" s="22"/>
      <c r="DP237" s="22"/>
      <c r="DQ237" s="22"/>
      <c r="DR237" s="22"/>
      <c r="DS237" s="22"/>
      <c r="DT237" s="22"/>
      <c r="DU237" s="22"/>
      <c r="DV237" s="22"/>
      <c r="DW237" s="22"/>
      <c r="DX237" s="22"/>
      <c r="DY237" s="22"/>
      <c r="DZ237" s="22"/>
      <c r="EA237" s="22"/>
      <c r="EB237" s="22"/>
      <c r="EC237" s="22"/>
      <c r="ED237" s="22"/>
      <c r="EE237" s="22"/>
      <c r="EF237" s="22"/>
      <c r="EG237" s="22"/>
      <c r="EH237" s="22"/>
      <c r="EI237" s="22"/>
      <c r="EJ237" s="22"/>
      <c r="EK237" s="22"/>
      <c r="EL237" s="22"/>
      <c r="EM237" s="22"/>
      <c r="EN237" s="22"/>
      <c r="EO237" s="22"/>
      <c r="EP237" s="22"/>
      <c r="EQ237" s="22"/>
      <c r="ER237" s="22"/>
      <c r="ES237" s="22"/>
      <c r="ET237" s="22"/>
      <c r="EU237" s="22"/>
      <c r="EV237" s="22"/>
      <c r="EW237" s="22"/>
      <c r="EX237" s="22"/>
      <c r="EY237" s="22"/>
      <c r="EZ237" s="22"/>
      <c r="FA237" s="22"/>
      <c r="FB237" s="22"/>
      <c r="FC237" s="22"/>
      <c r="FD237" s="22"/>
      <c r="FE237" s="22"/>
      <c r="FF237" s="22"/>
      <c r="FG237" s="22"/>
      <c r="FH237" s="22"/>
      <c r="FI237" s="22"/>
      <c r="FJ237" s="22"/>
      <c r="FK237" s="22"/>
      <c r="FL237" s="22"/>
      <c r="FM237" s="22"/>
      <c r="FN237" s="22"/>
      <c r="FO237" s="22"/>
      <c r="FP237" s="22"/>
      <c r="FQ237" s="22"/>
      <c r="FR237" s="22"/>
      <c r="FS237" s="22"/>
      <c r="FT237" s="22"/>
      <c r="FU237" s="22"/>
      <c r="FV237" s="22"/>
      <c r="FW237" s="22"/>
      <c r="FX237" s="22"/>
      <c r="FY237" s="22"/>
      <c r="FZ237" s="22"/>
      <c r="GA237" s="22"/>
      <c r="GB237" s="22"/>
      <c r="GC237" s="22"/>
      <c r="GD237" s="22"/>
      <c r="GE237" s="22"/>
      <c r="GF237" s="22"/>
      <c r="GG237" s="22"/>
      <c r="GH237" s="22"/>
      <c r="GI237" s="22"/>
      <c r="GJ237" s="22"/>
      <c r="GK237" s="22"/>
      <c r="GL237" s="22"/>
      <c r="GM237" s="22"/>
      <c r="GN237" s="22"/>
      <c r="GO237" s="22"/>
      <c r="GP237" s="22"/>
      <c r="GQ237" s="22"/>
      <c r="GR237" s="22"/>
      <c r="GS237" s="22"/>
      <c r="GT237" s="22"/>
      <c r="GU237" s="22"/>
    </row>
    <row r="238" spans="1:203" s="15" customFormat="1" ht="16.149999999999999" customHeight="1" x14ac:dyDescent="0.2">
      <c r="A238" s="11" t="s">
        <v>5</v>
      </c>
      <c r="B238" s="2" t="s">
        <v>6</v>
      </c>
      <c r="C238" s="2" t="s">
        <v>145</v>
      </c>
      <c r="D238" s="2">
        <v>0</v>
      </c>
      <c r="E238" s="12">
        <v>8355</v>
      </c>
      <c r="F238" s="2">
        <f t="shared" ref="F238:F244" si="68">+D238*E238</f>
        <v>0</v>
      </c>
      <c r="G238" s="2"/>
      <c r="H238" s="13"/>
      <c r="I238" s="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c r="CJ238" s="22"/>
      <c r="CK238" s="22"/>
      <c r="CL238" s="22"/>
      <c r="CM238" s="22"/>
      <c r="CN238" s="22"/>
      <c r="CO238" s="22"/>
      <c r="CP238" s="22"/>
      <c r="CQ238" s="22"/>
      <c r="CR238" s="22"/>
      <c r="CS238" s="22"/>
      <c r="CT238" s="22"/>
      <c r="CU238" s="22"/>
      <c r="CV238" s="22"/>
      <c r="CW238" s="22"/>
      <c r="CX238" s="22"/>
      <c r="CY238" s="22"/>
      <c r="CZ238" s="22"/>
      <c r="DA238" s="22"/>
      <c r="DB238" s="22"/>
      <c r="DC238" s="22"/>
      <c r="DD238" s="22"/>
      <c r="DE238" s="22"/>
      <c r="DF238" s="22"/>
      <c r="DG238" s="22"/>
      <c r="DH238" s="22"/>
      <c r="DI238" s="22"/>
      <c r="DJ238" s="22"/>
      <c r="DK238" s="22"/>
      <c r="DL238" s="22"/>
      <c r="DM238" s="22"/>
      <c r="DN238" s="22"/>
      <c r="DO238" s="22"/>
      <c r="DP238" s="22"/>
      <c r="DQ238" s="22"/>
      <c r="DR238" s="22"/>
      <c r="DS238" s="22"/>
      <c r="DT238" s="22"/>
      <c r="DU238" s="22"/>
      <c r="DV238" s="22"/>
      <c r="DW238" s="22"/>
      <c r="DX238" s="22"/>
      <c r="DY238" s="22"/>
      <c r="DZ238" s="22"/>
      <c r="EA238" s="22"/>
      <c r="EB238" s="22"/>
      <c r="EC238" s="22"/>
      <c r="ED238" s="22"/>
      <c r="EE238" s="22"/>
      <c r="EF238" s="22"/>
      <c r="EG238" s="22"/>
      <c r="EH238" s="22"/>
      <c r="EI238" s="22"/>
      <c r="EJ238" s="22"/>
      <c r="EK238" s="22"/>
      <c r="EL238" s="22"/>
      <c r="EM238" s="22"/>
      <c r="EN238" s="22"/>
      <c r="EO238" s="22"/>
      <c r="EP238" s="22"/>
      <c r="EQ238" s="22"/>
      <c r="ER238" s="22"/>
      <c r="ES238" s="22"/>
      <c r="ET238" s="22"/>
      <c r="EU238" s="22"/>
      <c r="EV238" s="22"/>
      <c r="EW238" s="22"/>
      <c r="EX238" s="22"/>
      <c r="EY238" s="22"/>
      <c r="EZ238" s="22"/>
      <c r="FA238" s="22"/>
      <c r="FB238" s="22"/>
      <c r="FC238" s="22"/>
      <c r="FD238" s="22"/>
      <c r="FE238" s="22"/>
      <c r="FF238" s="22"/>
      <c r="FG238" s="22"/>
      <c r="FH238" s="22"/>
      <c r="FI238" s="22"/>
      <c r="FJ238" s="22"/>
      <c r="FK238" s="22"/>
      <c r="FL238" s="22"/>
      <c r="FM238" s="22"/>
      <c r="FN238" s="22"/>
      <c r="FO238" s="22"/>
      <c r="FP238" s="22"/>
      <c r="FQ238" s="22"/>
      <c r="FR238" s="22"/>
      <c r="FS238" s="22"/>
      <c r="FT238" s="22"/>
      <c r="FU238" s="22"/>
      <c r="FV238" s="22"/>
      <c r="FW238" s="22"/>
      <c r="FX238" s="22"/>
      <c r="FY238" s="22"/>
      <c r="FZ238" s="22"/>
      <c r="GA238" s="22"/>
      <c r="GB238" s="22"/>
      <c r="GC238" s="22"/>
      <c r="GD238" s="22"/>
      <c r="GE238" s="22"/>
      <c r="GF238" s="22"/>
      <c r="GG238" s="22"/>
      <c r="GH238" s="22"/>
      <c r="GI238" s="22"/>
      <c r="GJ238" s="22"/>
      <c r="GK238" s="22"/>
      <c r="GL238" s="22"/>
      <c r="GM238" s="22"/>
      <c r="GN238" s="22"/>
      <c r="GO238" s="22"/>
      <c r="GP238" s="22"/>
      <c r="GQ238" s="22"/>
      <c r="GR238" s="22"/>
      <c r="GS238" s="22"/>
      <c r="GT238" s="22"/>
      <c r="GU238" s="22"/>
    </row>
    <row r="239" spans="1:203" s="15" customFormat="1" ht="16.149999999999999" customHeight="1" x14ac:dyDescent="0.2">
      <c r="A239" s="11" t="s">
        <v>7</v>
      </c>
      <c r="B239" s="2" t="s">
        <v>8</v>
      </c>
      <c r="C239" s="2" t="s">
        <v>146</v>
      </c>
      <c r="D239" s="2">
        <v>0</v>
      </c>
      <c r="E239" s="12">
        <v>5458</v>
      </c>
      <c r="F239" s="2">
        <f t="shared" si="68"/>
        <v>0</v>
      </c>
      <c r="G239" s="2"/>
      <c r="H239" s="13"/>
      <c r="I239" s="2"/>
      <c r="J239" s="22"/>
      <c r="K239" s="22"/>
      <c r="L239" s="22"/>
      <c r="M239" s="22"/>
      <c r="N239" s="22"/>
      <c r="O239" s="22"/>
      <c r="P239" s="22"/>
      <c r="Q239" s="22"/>
      <c r="R239" s="22"/>
      <c r="S239" s="22"/>
      <c r="T239" s="22"/>
      <c r="U239" s="22"/>
      <c r="V239" s="22"/>
      <c r="W239" s="22"/>
      <c r="X239" s="22"/>
      <c r="Y239" s="22"/>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c r="CJ239" s="22"/>
      <c r="CK239" s="22"/>
      <c r="CL239" s="22"/>
      <c r="CM239" s="22"/>
      <c r="CN239" s="22"/>
      <c r="CO239" s="22"/>
      <c r="CP239" s="22"/>
      <c r="CQ239" s="22"/>
      <c r="CR239" s="22"/>
      <c r="CS239" s="22"/>
      <c r="CT239" s="22"/>
      <c r="CU239" s="22"/>
      <c r="CV239" s="22"/>
      <c r="CW239" s="22"/>
      <c r="CX239" s="22"/>
      <c r="CY239" s="22"/>
      <c r="CZ239" s="22"/>
      <c r="DA239" s="22"/>
      <c r="DB239" s="22"/>
      <c r="DC239" s="22"/>
      <c r="DD239" s="22"/>
      <c r="DE239" s="22"/>
      <c r="DF239" s="22"/>
      <c r="DG239" s="22"/>
      <c r="DH239" s="22"/>
      <c r="DI239" s="22"/>
      <c r="DJ239" s="22"/>
      <c r="DK239" s="22"/>
      <c r="DL239" s="22"/>
      <c r="DM239" s="22"/>
      <c r="DN239" s="22"/>
      <c r="DO239" s="22"/>
      <c r="DP239" s="22"/>
      <c r="DQ239" s="22"/>
      <c r="DR239" s="22"/>
      <c r="DS239" s="22"/>
      <c r="DT239" s="22"/>
      <c r="DU239" s="22"/>
      <c r="DV239" s="22"/>
      <c r="DW239" s="22"/>
      <c r="DX239" s="22"/>
      <c r="DY239" s="22"/>
      <c r="DZ239" s="22"/>
      <c r="EA239" s="22"/>
      <c r="EB239" s="22"/>
      <c r="EC239" s="22"/>
      <c r="ED239" s="22"/>
      <c r="EE239" s="22"/>
      <c r="EF239" s="22"/>
      <c r="EG239" s="22"/>
      <c r="EH239" s="22"/>
      <c r="EI239" s="22"/>
      <c r="EJ239" s="22"/>
      <c r="EK239" s="22"/>
      <c r="EL239" s="22"/>
      <c r="EM239" s="22"/>
      <c r="EN239" s="22"/>
      <c r="EO239" s="22"/>
      <c r="EP239" s="22"/>
      <c r="EQ239" s="22"/>
      <c r="ER239" s="22"/>
      <c r="ES239" s="22"/>
      <c r="ET239" s="22"/>
      <c r="EU239" s="22"/>
      <c r="EV239" s="22"/>
      <c r="EW239" s="22"/>
      <c r="EX239" s="22"/>
      <c r="EY239" s="22"/>
      <c r="EZ239" s="22"/>
      <c r="FA239" s="22"/>
      <c r="FB239" s="22"/>
      <c r="FC239" s="22"/>
      <c r="FD239" s="22"/>
      <c r="FE239" s="22"/>
      <c r="FF239" s="22"/>
      <c r="FG239" s="22"/>
      <c r="FH239" s="22"/>
      <c r="FI239" s="22"/>
      <c r="FJ239" s="22"/>
      <c r="FK239" s="22"/>
      <c r="FL239" s="22"/>
      <c r="FM239" s="22"/>
      <c r="FN239" s="22"/>
      <c r="FO239" s="22"/>
      <c r="FP239" s="22"/>
      <c r="FQ239" s="22"/>
      <c r="FR239" s="22"/>
      <c r="FS239" s="22"/>
      <c r="FT239" s="22"/>
      <c r="FU239" s="22"/>
      <c r="FV239" s="22"/>
      <c r="FW239" s="22"/>
      <c r="FX239" s="22"/>
      <c r="FY239" s="22"/>
      <c r="FZ239" s="22"/>
      <c r="GA239" s="22"/>
      <c r="GB239" s="22"/>
      <c r="GC239" s="22"/>
      <c r="GD239" s="22"/>
      <c r="GE239" s="22"/>
      <c r="GF239" s="22"/>
      <c r="GG239" s="22"/>
      <c r="GH239" s="22"/>
      <c r="GI239" s="22"/>
      <c r="GJ239" s="22"/>
      <c r="GK239" s="22"/>
      <c r="GL239" s="22"/>
      <c r="GM239" s="22"/>
      <c r="GN239" s="22"/>
      <c r="GO239" s="22"/>
      <c r="GP239" s="22"/>
      <c r="GQ239" s="22"/>
      <c r="GR239" s="22"/>
      <c r="GS239" s="22"/>
      <c r="GT239" s="22"/>
      <c r="GU239" s="22"/>
    </row>
    <row r="240" spans="1:203" s="15" customFormat="1" ht="16.149999999999999" customHeight="1" x14ac:dyDescent="0.2">
      <c r="A240" s="11" t="s">
        <v>9</v>
      </c>
      <c r="B240" s="2" t="s">
        <v>10</v>
      </c>
      <c r="C240" s="2" t="s">
        <v>147</v>
      </c>
      <c r="D240" s="2">
        <v>0</v>
      </c>
      <c r="E240" s="12">
        <v>3506</v>
      </c>
      <c r="F240" s="2">
        <f t="shared" si="68"/>
        <v>0</v>
      </c>
      <c r="G240" s="2"/>
      <c r="H240" s="13"/>
      <c r="I240" s="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c r="CJ240" s="22"/>
      <c r="CK240" s="22"/>
      <c r="CL240" s="22"/>
      <c r="CM240" s="22"/>
      <c r="CN240" s="22"/>
      <c r="CO240" s="22"/>
      <c r="CP240" s="22"/>
      <c r="CQ240" s="22"/>
      <c r="CR240" s="22"/>
      <c r="CS240" s="22"/>
      <c r="CT240" s="22"/>
      <c r="CU240" s="22"/>
      <c r="CV240" s="22"/>
      <c r="CW240" s="22"/>
      <c r="CX240" s="22"/>
      <c r="CY240" s="22"/>
      <c r="CZ240" s="22"/>
      <c r="DA240" s="22"/>
      <c r="DB240" s="22"/>
      <c r="DC240" s="22"/>
      <c r="DD240" s="22"/>
      <c r="DE240" s="22"/>
      <c r="DF240" s="22"/>
      <c r="DG240" s="22"/>
      <c r="DH240" s="22"/>
      <c r="DI240" s="22"/>
      <c r="DJ240" s="22"/>
      <c r="DK240" s="22"/>
      <c r="DL240" s="22"/>
      <c r="DM240" s="22"/>
      <c r="DN240" s="22"/>
      <c r="DO240" s="22"/>
      <c r="DP240" s="22"/>
      <c r="DQ240" s="22"/>
      <c r="DR240" s="22"/>
      <c r="DS240" s="22"/>
      <c r="DT240" s="22"/>
      <c r="DU240" s="22"/>
      <c r="DV240" s="22"/>
      <c r="DW240" s="22"/>
      <c r="DX240" s="22"/>
      <c r="DY240" s="22"/>
      <c r="DZ240" s="22"/>
      <c r="EA240" s="22"/>
      <c r="EB240" s="22"/>
      <c r="EC240" s="22"/>
      <c r="ED240" s="22"/>
      <c r="EE240" s="22"/>
      <c r="EF240" s="22"/>
      <c r="EG240" s="22"/>
      <c r="EH240" s="22"/>
      <c r="EI240" s="22"/>
      <c r="EJ240" s="22"/>
      <c r="EK240" s="22"/>
      <c r="EL240" s="22"/>
      <c r="EM240" s="22"/>
      <c r="EN240" s="22"/>
      <c r="EO240" s="22"/>
      <c r="EP240" s="22"/>
      <c r="EQ240" s="22"/>
      <c r="ER240" s="22"/>
      <c r="ES240" s="22"/>
      <c r="ET240" s="22"/>
      <c r="EU240" s="22"/>
      <c r="EV240" s="22"/>
      <c r="EW240" s="22"/>
      <c r="EX240" s="22"/>
      <c r="EY240" s="22"/>
      <c r="EZ240" s="22"/>
      <c r="FA240" s="22"/>
      <c r="FB240" s="22"/>
      <c r="FC240" s="22"/>
      <c r="FD240" s="22"/>
      <c r="FE240" s="22"/>
      <c r="FF240" s="22"/>
      <c r="FG240" s="22"/>
      <c r="FH240" s="22"/>
      <c r="FI240" s="22"/>
      <c r="FJ240" s="22"/>
      <c r="FK240" s="22"/>
      <c r="FL240" s="22"/>
      <c r="FM240" s="22"/>
      <c r="FN240" s="22"/>
      <c r="FO240" s="22"/>
      <c r="FP240" s="22"/>
      <c r="FQ240" s="22"/>
      <c r="FR240" s="22"/>
      <c r="FS240" s="22"/>
      <c r="FT240" s="22"/>
      <c r="FU240" s="22"/>
      <c r="FV240" s="22"/>
      <c r="FW240" s="22"/>
      <c r="FX240" s="22"/>
      <c r="FY240" s="22"/>
      <c r="FZ240" s="22"/>
      <c r="GA240" s="22"/>
      <c r="GB240" s="22"/>
      <c r="GC240" s="22"/>
      <c r="GD240" s="22"/>
      <c r="GE240" s="22"/>
      <c r="GF240" s="22"/>
      <c r="GG240" s="22"/>
      <c r="GH240" s="22"/>
      <c r="GI240" s="22"/>
      <c r="GJ240" s="22"/>
      <c r="GK240" s="22"/>
      <c r="GL240" s="22"/>
      <c r="GM240" s="22"/>
      <c r="GN240" s="22"/>
      <c r="GO240" s="22"/>
      <c r="GP240" s="22"/>
      <c r="GQ240" s="22"/>
      <c r="GR240" s="22"/>
      <c r="GS240" s="22"/>
      <c r="GT240" s="22"/>
      <c r="GU240" s="22"/>
    </row>
    <row r="241" spans="1:203" s="15" customFormat="1" ht="16.149999999999999" customHeight="1" x14ac:dyDescent="0.2">
      <c r="A241" s="11" t="s">
        <v>11</v>
      </c>
      <c r="B241" s="2" t="s">
        <v>12</v>
      </c>
      <c r="C241" s="2" t="s">
        <v>148</v>
      </c>
      <c r="D241" s="2">
        <v>0</v>
      </c>
      <c r="E241" s="12">
        <v>2174</v>
      </c>
      <c r="F241" s="2">
        <f t="shared" si="68"/>
        <v>0</v>
      </c>
      <c r="G241" s="2"/>
      <c r="H241" s="13"/>
      <c r="I241" s="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c r="CJ241" s="22"/>
      <c r="CK241" s="22"/>
      <c r="CL241" s="22"/>
      <c r="CM241" s="22"/>
      <c r="CN241" s="22"/>
      <c r="CO241" s="22"/>
      <c r="CP241" s="22"/>
      <c r="CQ241" s="22"/>
      <c r="CR241" s="22"/>
      <c r="CS241" s="22"/>
      <c r="CT241" s="22"/>
      <c r="CU241" s="22"/>
      <c r="CV241" s="22"/>
      <c r="CW241" s="22"/>
      <c r="CX241" s="22"/>
      <c r="CY241" s="22"/>
      <c r="CZ241" s="22"/>
      <c r="DA241" s="22"/>
      <c r="DB241" s="22"/>
      <c r="DC241" s="22"/>
      <c r="DD241" s="22"/>
      <c r="DE241" s="22"/>
      <c r="DF241" s="22"/>
      <c r="DG241" s="22"/>
      <c r="DH241" s="22"/>
      <c r="DI241" s="22"/>
      <c r="DJ241" s="22"/>
      <c r="DK241" s="22"/>
      <c r="DL241" s="22"/>
      <c r="DM241" s="22"/>
      <c r="DN241" s="22"/>
      <c r="DO241" s="22"/>
      <c r="DP241" s="22"/>
      <c r="DQ241" s="22"/>
      <c r="DR241" s="22"/>
      <c r="DS241" s="22"/>
      <c r="DT241" s="22"/>
      <c r="DU241" s="22"/>
      <c r="DV241" s="22"/>
      <c r="DW241" s="22"/>
      <c r="DX241" s="22"/>
      <c r="DY241" s="22"/>
      <c r="DZ241" s="22"/>
      <c r="EA241" s="22"/>
      <c r="EB241" s="22"/>
      <c r="EC241" s="22"/>
      <c r="ED241" s="22"/>
      <c r="EE241" s="22"/>
      <c r="EF241" s="22"/>
      <c r="EG241" s="22"/>
      <c r="EH241" s="22"/>
      <c r="EI241" s="22"/>
      <c r="EJ241" s="22"/>
      <c r="EK241" s="22"/>
      <c r="EL241" s="22"/>
      <c r="EM241" s="22"/>
      <c r="EN241" s="22"/>
      <c r="EO241" s="22"/>
      <c r="EP241" s="22"/>
      <c r="EQ241" s="22"/>
      <c r="ER241" s="22"/>
      <c r="ES241" s="22"/>
      <c r="ET241" s="22"/>
      <c r="EU241" s="22"/>
      <c r="EV241" s="22"/>
      <c r="EW241" s="22"/>
      <c r="EX241" s="22"/>
      <c r="EY241" s="22"/>
      <c r="EZ241" s="22"/>
      <c r="FA241" s="22"/>
      <c r="FB241" s="22"/>
      <c r="FC241" s="22"/>
      <c r="FD241" s="22"/>
      <c r="FE241" s="22"/>
      <c r="FF241" s="22"/>
      <c r="FG241" s="22"/>
      <c r="FH241" s="22"/>
      <c r="FI241" s="22"/>
      <c r="FJ241" s="22"/>
      <c r="FK241" s="22"/>
      <c r="FL241" s="22"/>
      <c r="FM241" s="22"/>
      <c r="FN241" s="22"/>
      <c r="FO241" s="22"/>
      <c r="FP241" s="22"/>
      <c r="FQ241" s="22"/>
      <c r="FR241" s="22"/>
      <c r="FS241" s="22"/>
      <c r="FT241" s="22"/>
      <c r="FU241" s="22"/>
      <c r="FV241" s="22"/>
      <c r="FW241" s="22"/>
      <c r="FX241" s="22"/>
      <c r="FY241" s="22"/>
      <c r="FZ241" s="22"/>
      <c r="GA241" s="22"/>
      <c r="GB241" s="22"/>
      <c r="GC241" s="22"/>
      <c r="GD241" s="22"/>
      <c r="GE241" s="22"/>
      <c r="GF241" s="22"/>
      <c r="GG241" s="22"/>
      <c r="GH241" s="22"/>
      <c r="GI241" s="22"/>
      <c r="GJ241" s="22"/>
      <c r="GK241" s="22"/>
      <c r="GL241" s="22"/>
      <c r="GM241" s="22"/>
      <c r="GN241" s="22"/>
      <c r="GO241" s="22"/>
      <c r="GP241" s="22"/>
      <c r="GQ241" s="22"/>
      <c r="GR241" s="22"/>
      <c r="GS241" s="22"/>
      <c r="GT241" s="22"/>
      <c r="GU241" s="22"/>
    </row>
    <row r="242" spans="1:203" s="15" customFormat="1" ht="16.149999999999999" customHeight="1" x14ac:dyDescent="0.2">
      <c r="A242" s="2"/>
      <c r="B242" s="2"/>
      <c r="C242" s="2" t="s">
        <v>128</v>
      </c>
      <c r="D242" s="2">
        <v>0</v>
      </c>
      <c r="E242" s="12">
        <v>1025</v>
      </c>
      <c r="F242" s="2">
        <f t="shared" si="68"/>
        <v>0</v>
      </c>
      <c r="G242" s="2"/>
      <c r="H242" s="13"/>
      <c r="I242" s="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c r="CJ242" s="22"/>
      <c r="CK242" s="22"/>
      <c r="CL242" s="22"/>
      <c r="CM242" s="22"/>
      <c r="CN242" s="22"/>
      <c r="CO242" s="22"/>
      <c r="CP242" s="22"/>
      <c r="CQ242" s="22"/>
      <c r="CR242" s="22"/>
      <c r="CS242" s="22"/>
      <c r="CT242" s="22"/>
      <c r="CU242" s="22"/>
      <c r="CV242" s="22"/>
      <c r="CW242" s="22"/>
      <c r="CX242" s="22"/>
      <c r="CY242" s="22"/>
      <c r="CZ242" s="22"/>
      <c r="DA242" s="22"/>
      <c r="DB242" s="22"/>
      <c r="DC242" s="22"/>
      <c r="DD242" s="22"/>
      <c r="DE242" s="22"/>
      <c r="DF242" s="22"/>
      <c r="DG242" s="22"/>
      <c r="DH242" s="22"/>
      <c r="DI242" s="22"/>
      <c r="DJ242" s="22"/>
      <c r="DK242" s="22"/>
      <c r="DL242" s="22"/>
      <c r="DM242" s="22"/>
      <c r="DN242" s="22"/>
      <c r="DO242" s="22"/>
      <c r="DP242" s="22"/>
      <c r="DQ242" s="22"/>
      <c r="DR242" s="22"/>
      <c r="DS242" s="22"/>
      <c r="DT242" s="22"/>
      <c r="DU242" s="22"/>
      <c r="DV242" s="22"/>
      <c r="DW242" s="22"/>
      <c r="DX242" s="22"/>
      <c r="DY242" s="22"/>
      <c r="DZ242" s="22"/>
      <c r="EA242" s="22"/>
      <c r="EB242" s="22"/>
      <c r="EC242" s="22"/>
      <c r="ED242" s="22"/>
      <c r="EE242" s="22"/>
      <c r="EF242" s="22"/>
      <c r="EG242" s="22"/>
      <c r="EH242" s="22"/>
      <c r="EI242" s="22"/>
      <c r="EJ242" s="22"/>
      <c r="EK242" s="22"/>
      <c r="EL242" s="22"/>
      <c r="EM242" s="22"/>
      <c r="EN242" s="22"/>
      <c r="EO242" s="22"/>
      <c r="EP242" s="22"/>
      <c r="EQ242" s="22"/>
      <c r="ER242" s="22"/>
      <c r="ES242" s="22"/>
      <c r="ET242" s="22"/>
      <c r="EU242" s="22"/>
      <c r="EV242" s="22"/>
      <c r="EW242" s="22"/>
      <c r="EX242" s="22"/>
      <c r="EY242" s="22"/>
      <c r="EZ242" s="22"/>
      <c r="FA242" s="22"/>
      <c r="FB242" s="22"/>
      <c r="FC242" s="22"/>
      <c r="FD242" s="22"/>
      <c r="FE242" s="22"/>
      <c r="FF242" s="22"/>
      <c r="FG242" s="22"/>
      <c r="FH242" s="22"/>
      <c r="FI242" s="22"/>
      <c r="FJ242" s="22"/>
      <c r="FK242" s="22"/>
      <c r="FL242" s="22"/>
      <c r="FM242" s="22"/>
      <c r="FN242" s="22"/>
      <c r="FO242" s="22"/>
      <c r="FP242" s="22"/>
      <c r="FQ242" s="22"/>
      <c r="FR242" s="22"/>
      <c r="FS242" s="22"/>
      <c r="FT242" s="22"/>
      <c r="FU242" s="22"/>
      <c r="FV242" s="22"/>
      <c r="FW242" s="22"/>
      <c r="FX242" s="22"/>
      <c r="FY242" s="22"/>
      <c r="FZ242" s="22"/>
      <c r="GA242" s="22"/>
      <c r="GB242" s="22"/>
      <c r="GC242" s="22"/>
      <c r="GD242" s="22"/>
      <c r="GE242" s="22"/>
      <c r="GF242" s="22"/>
      <c r="GG242" s="22"/>
      <c r="GH242" s="22"/>
      <c r="GI242" s="22"/>
      <c r="GJ242" s="22"/>
      <c r="GK242" s="22"/>
      <c r="GL242" s="22"/>
      <c r="GM242" s="22"/>
      <c r="GN242" s="22"/>
      <c r="GO242" s="22"/>
      <c r="GP242" s="22"/>
      <c r="GQ242" s="22"/>
      <c r="GR242" s="22"/>
      <c r="GS242" s="22"/>
      <c r="GT242" s="22"/>
      <c r="GU242" s="22"/>
    </row>
    <row r="243" spans="1:203" s="15" customFormat="1" ht="16.149999999999999" customHeight="1" x14ac:dyDescent="0.2">
      <c r="A243" s="2"/>
      <c r="B243" s="2"/>
      <c r="C243" s="2" t="s">
        <v>129</v>
      </c>
      <c r="D243" s="2">
        <v>0</v>
      </c>
      <c r="E243" s="12">
        <v>513</v>
      </c>
      <c r="F243" s="2">
        <f t="shared" si="68"/>
        <v>0</v>
      </c>
      <c r="G243" s="2"/>
      <c r="H243" s="13"/>
      <c r="I243" s="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c r="CJ243" s="22"/>
      <c r="CK243" s="22"/>
      <c r="CL243" s="22"/>
      <c r="CM243" s="22"/>
      <c r="CN243" s="22"/>
      <c r="CO243" s="22"/>
      <c r="CP243" s="22"/>
      <c r="CQ243" s="22"/>
      <c r="CR243" s="22"/>
      <c r="CS243" s="22"/>
      <c r="CT243" s="22"/>
      <c r="CU243" s="22"/>
      <c r="CV243" s="22"/>
      <c r="CW243" s="22"/>
      <c r="CX243" s="22"/>
      <c r="CY243" s="22"/>
      <c r="CZ243" s="22"/>
      <c r="DA243" s="22"/>
      <c r="DB243" s="22"/>
      <c r="DC243" s="22"/>
      <c r="DD243" s="22"/>
      <c r="DE243" s="22"/>
      <c r="DF243" s="22"/>
      <c r="DG243" s="22"/>
      <c r="DH243" s="22"/>
      <c r="DI243" s="22"/>
      <c r="DJ243" s="22"/>
      <c r="DK243" s="22"/>
      <c r="DL243" s="22"/>
      <c r="DM243" s="22"/>
      <c r="DN243" s="22"/>
      <c r="DO243" s="22"/>
      <c r="DP243" s="22"/>
      <c r="DQ243" s="22"/>
      <c r="DR243" s="22"/>
      <c r="DS243" s="22"/>
      <c r="DT243" s="22"/>
      <c r="DU243" s="22"/>
      <c r="DV243" s="22"/>
      <c r="DW243" s="22"/>
      <c r="DX243" s="22"/>
      <c r="DY243" s="22"/>
      <c r="DZ243" s="22"/>
      <c r="EA243" s="22"/>
      <c r="EB243" s="22"/>
      <c r="EC243" s="22"/>
      <c r="ED243" s="22"/>
      <c r="EE243" s="22"/>
      <c r="EF243" s="22"/>
      <c r="EG243" s="22"/>
      <c r="EH243" s="22"/>
      <c r="EI243" s="22"/>
      <c r="EJ243" s="22"/>
      <c r="EK243" s="22"/>
      <c r="EL243" s="22"/>
      <c r="EM243" s="22"/>
      <c r="EN243" s="22"/>
      <c r="EO243" s="22"/>
      <c r="EP243" s="22"/>
      <c r="EQ243" s="22"/>
      <c r="ER243" s="22"/>
      <c r="ES243" s="22"/>
      <c r="ET243" s="22"/>
      <c r="EU243" s="22"/>
      <c r="EV243" s="22"/>
      <c r="EW243" s="22"/>
      <c r="EX243" s="22"/>
      <c r="EY243" s="22"/>
      <c r="EZ243" s="22"/>
      <c r="FA243" s="22"/>
      <c r="FB243" s="22"/>
      <c r="FC243" s="22"/>
      <c r="FD243" s="22"/>
      <c r="FE243" s="22"/>
      <c r="FF243" s="22"/>
      <c r="FG243" s="22"/>
      <c r="FH243" s="22"/>
      <c r="FI243" s="22"/>
      <c r="FJ243" s="22"/>
      <c r="FK243" s="22"/>
      <c r="FL243" s="22"/>
      <c r="FM243" s="22"/>
      <c r="FN243" s="22"/>
      <c r="FO243" s="22"/>
      <c r="FP243" s="22"/>
      <c r="FQ243" s="22"/>
      <c r="FR243" s="22"/>
      <c r="FS243" s="22"/>
      <c r="FT243" s="22"/>
      <c r="FU243" s="22"/>
      <c r="FV243" s="22"/>
      <c r="FW243" s="22"/>
      <c r="FX243" s="22"/>
      <c r="FY243" s="22"/>
      <c r="FZ243" s="22"/>
      <c r="GA243" s="22"/>
      <c r="GB243" s="22"/>
      <c r="GC243" s="22"/>
      <c r="GD243" s="22"/>
      <c r="GE243" s="22"/>
      <c r="GF243" s="22"/>
      <c r="GG243" s="22"/>
      <c r="GH243" s="22"/>
      <c r="GI243" s="22"/>
      <c r="GJ243" s="22"/>
      <c r="GK243" s="22"/>
      <c r="GL243" s="22"/>
      <c r="GM243" s="22"/>
      <c r="GN243" s="22"/>
      <c r="GO243" s="22"/>
      <c r="GP243" s="22"/>
      <c r="GQ243" s="22"/>
      <c r="GR243" s="22"/>
      <c r="GS243" s="22"/>
      <c r="GT243" s="22"/>
      <c r="GU243" s="22"/>
    </row>
    <row r="244" spans="1:203" s="15" customFormat="1" ht="16.149999999999999" customHeight="1" x14ac:dyDescent="0.2">
      <c r="A244" s="2"/>
      <c r="B244" s="2"/>
      <c r="C244" s="2" t="s">
        <v>130</v>
      </c>
      <c r="D244" s="2">
        <v>0</v>
      </c>
      <c r="E244" s="12">
        <v>201</v>
      </c>
      <c r="F244" s="2">
        <f t="shared" si="68"/>
        <v>0</v>
      </c>
      <c r="G244" s="2"/>
      <c r="H244" s="13"/>
      <c r="I244" s="2"/>
      <c r="J244" s="22"/>
      <c r="K244" s="22"/>
      <c r="L244" s="22"/>
      <c r="M244" s="22"/>
      <c r="N244" s="22"/>
      <c r="O244" s="22"/>
      <c r="P244" s="22"/>
      <c r="Q244" s="22"/>
      <c r="R244" s="22"/>
      <c r="S244" s="22"/>
      <c r="T244" s="22"/>
      <c r="U244" s="22"/>
      <c r="V244" s="22"/>
      <c r="W244" s="22"/>
      <c r="X244" s="22"/>
      <c r="Y244" s="22"/>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c r="CE244" s="22"/>
      <c r="CF244" s="22"/>
      <c r="CG244" s="22"/>
      <c r="CH244" s="22"/>
      <c r="CI244" s="22"/>
      <c r="CJ244" s="22"/>
      <c r="CK244" s="22"/>
      <c r="CL244" s="22"/>
      <c r="CM244" s="22"/>
      <c r="CN244" s="22"/>
      <c r="CO244" s="22"/>
      <c r="CP244" s="22"/>
      <c r="CQ244" s="22"/>
      <c r="CR244" s="22"/>
      <c r="CS244" s="22"/>
      <c r="CT244" s="22"/>
      <c r="CU244" s="22"/>
      <c r="CV244" s="22"/>
      <c r="CW244" s="22"/>
      <c r="CX244" s="22"/>
      <c r="CY244" s="22"/>
      <c r="CZ244" s="22"/>
      <c r="DA244" s="22"/>
      <c r="DB244" s="22"/>
      <c r="DC244" s="22"/>
      <c r="DD244" s="22"/>
      <c r="DE244" s="22"/>
      <c r="DF244" s="22"/>
      <c r="DG244" s="22"/>
      <c r="DH244" s="22"/>
      <c r="DI244" s="22"/>
      <c r="DJ244" s="22"/>
      <c r="DK244" s="22"/>
      <c r="DL244" s="22"/>
      <c r="DM244" s="22"/>
      <c r="DN244" s="22"/>
      <c r="DO244" s="22"/>
      <c r="DP244" s="22"/>
      <c r="DQ244" s="22"/>
      <c r="DR244" s="22"/>
      <c r="DS244" s="22"/>
      <c r="DT244" s="22"/>
      <c r="DU244" s="22"/>
      <c r="DV244" s="22"/>
      <c r="DW244" s="22"/>
      <c r="DX244" s="22"/>
      <c r="DY244" s="22"/>
      <c r="DZ244" s="22"/>
      <c r="EA244" s="22"/>
      <c r="EB244" s="22"/>
      <c r="EC244" s="22"/>
      <c r="ED244" s="22"/>
      <c r="EE244" s="22"/>
      <c r="EF244" s="22"/>
      <c r="EG244" s="22"/>
      <c r="EH244" s="22"/>
      <c r="EI244" s="22"/>
      <c r="EJ244" s="22"/>
      <c r="EK244" s="22"/>
      <c r="EL244" s="22"/>
      <c r="EM244" s="22"/>
      <c r="EN244" s="22"/>
      <c r="EO244" s="22"/>
      <c r="EP244" s="22"/>
      <c r="EQ244" s="22"/>
      <c r="ER244" s="22"/>
      <c r="ES244" s="22"/>
      <c r="ET244" s="22"/>
      <c r="EU244" s="22"/>
      <c r="EV244" s="22"/>
      <c r="EW244" s="22"/>
      <c r="EX244" s="22"/>
      <c r="EY244" s="22"/>
      <c r="EZ244" s="22"/>
      <c r="FA244" s="22"/>
      <c r="FB244" s="22"/>
      <c r="FC244" s="22"/>
      <c r="FD244" s="22"/>
      <c r="FE244" s="22"/>
      <c r="FF244" s="22"/>
      <c r="FG244" s="22"/>
      <c r="FH244" s="22"/>
      <c r="FI244" s="22"/>
      <c r="FJ244" s="22"/>
      <c r="FK244" s="22"/>
      <c r="FL244" s="22"/>
      <c r="FM244" s="22"/>
      <c r="FN244" s="22"/>
      <c r="FO244" s="22"/>
      <c r="FP244" s="22"/>
      <c r="FQ244" s="22"/>
      <c r="FR244" s="22"/>
      <c r="FS244" s="22"/>
      <c r="FT244" s="22"/>
      <c r="FU244" s="22"/>
      <c r="FV244" s="22"/>
      <c r="FW244" s="22"/>
      <c r="FX244" s="22"/>
      <c r="FY244" s="22"/>
      <c r="FZ244" s="22"/>
      <c r="GA244" s="22"/>
      <c r="GB244" s="22"/>
      <c r="GC244" s="22"/>
      <c r="GD244" s="22"/>
      <c r="GE244" s="22"/>
      <c r="GF244" s="22"/>
      <c r="GG244" s="22"/>
      <c r="GH244" s="22"/>
      <c r="GI244" s="22"/>
      <c r="GJ244" s="22"/>
      <c r="GK244" s="22"/>
      <c r="GL244" s="22"/>
      <c r="GM244" s="22"/>
      <c r="GN244" s="22"/>
      <c r="GO244" s="22"/>
      <c r="GP244" s="22"/>
      <c r="GQ244" s="22"/>
      <c r="GR244" s="22"/>
      <c r="GS244" s="22"/>
      <c r="GT244" s="22"/>
      <c r="GU244" s="22"/>
    </row>
    <row r="245" spans="1:203" s="15" customFormat="1" ht="16.149999999999999" customHeight="1" x14ac:dyDescent="0.2">
      <c r="A245" s="2"/>
      <c r="B245" s="2"/>
      <c r="C245" s="2"/>
      <c r="D245" s="2"/>
      <c r="E245" s="12"/>
      <c r="F245" s="15">
        <f>SUM(F237:F244)</f>
        <v>0</v>
      </c>
      <c r="G245" s="2"/>
      <c r="H245" s="13"/>
      <c r="I245" s="2"/>
      <c r="J245" s="22"/>
      <c r="K245" s="22"/>
      <c r="L245" s="22"/>
      <c r="M245" s="22"/>
      <c r="N245" s="22"/>
      <c r="O245" s="22"/>
      <c r="P245" s="22"/>
      <c r="Q245" s="22"/>
      <c r="R245" s="22"/>
      <c r="S245" s="22"/>
      <c r="T245" s="22"/>
      <c r="U245" s="22"/>
      <c r="V245" s="22"/>
      <c r="W245" s="22"/>
      <c r="X245" s="22"/>
      <c r="Y245" s="22"/>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c r="CJ245" s="22"/>
      <c r="CK245" s="22"/>
      <c r="CL245" s="22"/>
      <c r="CM245" s="22"/>
      <c r="CN245" s="22"/>
      <c r="CO245" s="22"/>
      <c r="CP245" s="22"/>
      <c r="CQ245" s="22"/>
      <c r="CR245" s="22"/>
      <c r="CS245" s="22"/>
      <c r="CT245" s="22"/>
      <c r="CU245" s="22"/>
      <c r="CV245" s="22"/>
      <c r="CW245" s="22"/>
      <c r="CX245" s="22"/>
      <c r="CY245" s="22"/>
      <c r="CZ245" s="22"/>
      <c r="DA245" s="22"/>
      <c r="DB245" s="22"/>
      <c r="DC245" s="22"/>
      <c r="DD245" s="22"/>
      <c r="DE245" s="22"/>
      <c r="DF245" s="22"/>
      <c r="DG245" s="22"/>
      <c r="DH245" s="22"/>
      <c r="DI245" s="22"/>
      <c r="DJ245" s="22"/>
      <c r="DK245" s="22"/>
      <c r="DL245" s="22"/>
      <c r="DM245" s="22"/>
      <c r="DN245" s="22"/>
      <c r="DO245" s="22"/>
      <c r="DP245" s="22"/>
      <c r="DQ245" s="22"/>
      <c r="DR245" s="22"/>
      <c r="DS245" s="22"/>
      <c r="DT245" s="22"/>
      <c r="DU245" s="22"/>
      <c r="DV245" s="22"/>
      <c r="DW245" s="22"/>
      <c r="DX245" s="22"/>
      <c r="DY245" s="22"/>
      <c r="DZ245" s="22"/>
      <c r="EA245" s="22"/>
      <c r="EB245" s="22"/>
      <c r="EC245" s="22"/>
      <c r="ED245" s="22"/>
      <c r="EE245" s="22"/>
      <c r="EF245" s="22"/>
      <c r="EG245" s="22"/>
      <c r="EH245" s="22"/>
      <c r="EI245" s="22"/>
      <c r="EJ245" s="22"/>
      <c r="EK245" s="22"/>
      <c r="EL245" s="22"/>
      <c r="EM245" s="22"/>
      <c r="EN245" s="22"/>
      <c r="EO245" s="22"/>
      <c r="EP245" s="22"/>
      <c r="EQ245" s="22"/>
      <c r="ER245" s="22"/>
      <c r="ES245" s="22"/>
      <c r="ET245" s="22"/>
      <c r="EU245" s="22"/>
      <c r="EV245" s="22"/>
      <c r="EW245" s="22"/>
      <c r="EX245" s="22"/>
      <c r="EY245" s="22"/>
      <c r="EZ245" s="22"/>
      <c r="FA245" s="22"/>
      <c r="FB245" s="22"/>
      <c r="FC245" s="22"/>
      <c r="FD245" s="22"/>
      <c r="FE245" s="22"/>
      <c r="FF245" s="22"/>
      <c r="FG245" s="22"/>
      <c r="FH245" s="22"/>
      <c r="FI245" s="22"/>
      <c r="FJ245" s="22"/>
      <c r="FK245" s="22"/>
      <c r="FL245" s="22"/>
      <c r="FM245" s="22"/>
      <c r="FN245" s="22"/>
      <c r="FO245" s="22"/>
      <c r="FP245" s="22"/>
      <c r="FQ245" s="22"/>
      <c r="FR245" s="22"/>
      <c r="FS245" s="22"/>
      <c r="FT245" s="22"/>
      <c r="FU245" s="22"/>
      <c r="FV245" s="22"/>
      <c r="FW245" s="22"/>
      <c r="FX245" s="22"/>
      <c r="FY245" s="22"/>
      <c r="FZ245" s="22"/>
      <c r="GA245" s="22"/>
      <c r="GB245" s="22"/>
      <c r="GC245" s="22"/>
      <c r="GD245" s="22"/>
      <c r="GE245" s="22"/>
      <c r="GF245" s="22"/>
      <c r="GG245" s="22"/>
      <c r="GH245" s="22"/>
      <c r="GI245" s="22"/>
      <c r="GJ245" s="22"/>
      <c r="GK245" s="22"/>
      <c r="GL245" s="22"/>
      <c r="GM245" s="22"/>
      <c r="GN245" s="22"/>
      <c r="GO245" s="22"/>
      <c r="GP245" s="22"/>
      <c r="GQ245" s="22"/>
      <c r="GR245" s="22"/>
      <c r="GS245" s="22"/>
      <c r="GT245" s="22"/>
      <c r="GU245" s="22"/>
    </row>
    <row r="246" spans="1:203" s="15" customFormat="1" ht="16.149999999999999" customHeight="1" x14ac:dyDescent="0.2">
      <c r="A246" s="2"/>
      <c r="B246" s="2"/>
      <c r="C246" s="2"/>
      <c r="D246" s="2"/>
      <c r="E246" s="12"/>
      <c r="F246" s="2"/>
      <c r="G246" s="2"/>
      <c r="H246" s="13"/>
      <c r="I246" s="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c r="CJ246" s="22"/>
      <c r="CK246" s="22"/>
      <c r="CL246" s="22"/>
      <c r="CM246" s="22"/>
      <c r="CN246" s="22"/>
      <c r="CO246" s="22"/>
      <c r="CP246" s="22"/>
      <c r="CQ246" s="22"/>
      <c r="CR246" s="22"/>
      <c r="CS246" s="22"/>
      <c r="CT246" s="22"/>
      <c r="CU246" s="22"/>
      <c r="CV246" s="22"/>
      <c r="CW246" s="22"/>
      <c r="CX246" s="22"/>
      <c r="CY246" s="22"/>
      <c r="CZ246" s="22"/>
      <c r="DA246" s="22"/>
      <c r="DB246" s="22"/>
      <c r="DC246" s="22"/>
      <c r="DD246" s="22"/>
      <c r="DE246" s="22"/>
      <c r="DF246" s="22"/>
      <c r="DG246" s="22"/>
      <c r="DH246" s="22"/>
      <c r="DI246" s="22"/>
      <c r="DJ246" s="22"/>
      <c r="DK246" s="22"/>
      <c r="DL246" s="22"/>
      <c r="DM246" s="22"/>
      <c r="DN246" s="22"/>
      <c r="DO246" s="22"/>
      <c r="DP246" s="22"/>
      <c r="DQ246" s="22"/>
      <c r="DR246" s="22"/>
      <c r="DS246" s="22"/>
      <c r="DT246" s="22"/>
      <c r="DU246" s="22"/>
      <c r="DV246" s="22"/>
      <c r="DW246" s="22"/>
      <c r="DX246" s="22"/>
      <c r="DY246" s="22"/>
      <c r="DZ246" s="22"/>
      <c r="EA246" s="22"/>
      <c r="EB246" s="22"/>
      <c r="EC246" s="22"/>
      <c r="ED246" s="22"/>
      <c r="EE246" s="22"/>
      <c r="EF246" s="22"/>
      <c r="EG246" s="22"/>
      <c r="EH246" s="22"/>
      <c r="EI246" s="22"/>
      <c r="EJ246" s="22"/>
      <c r="EK246" s="22"/>
      <c r="EL246" s="22"/>
      <c r="EM246" s="22"/>
      <c r="EN246" s="22"/>
      <c r="EO246" s="22"/>
      <c r="EP246" s="22"/>
      <c r="EQ246" s="22"/>
      <c r="ER246" s="22"/>
      <c r="ES246" s="22"/>
      <c r="ET246" s="22"/>
      <c r="EU246" s="22"/>
      <c r="EV246" s="22"/>
      <c r="EW246" s="22"/>
      <c r="EX246" s="22"/>
      <c r="EY246" s="22"/>
      <c r="EZ246" s="22"/>
      <c r="FA246" s="22"/>
      <c r="FB246" s="22"/>
      <c r="FC246" s="22"/>
      <c r="FD246" s="22"/>
      <c r="FE246" s="22"/>
      <c r="FF246" s="22"/>
      <c r="FG246" s="22"/>
      <c r="FH246" s="22"/>
      <c r="FI246" s="22"/>
      <c r="FJ246" s="22"/>
      <c r="FK246" s="22"/>
      <c r="FL246" s="22"/>
      <c r="FM246" s="22"/>
      <c r="FN246" s="22"/>
      <c r="FO246" s="22"/>
      <c r="FP246" s="22"/>
      <c r="FQ246" s="22"/>
      <c r="FR246" s="22"/>
      <c r="FS246" s="22"/>
      <c r="FT246" s="22"/>
      <c r="FU246" s="22"/>
      <c r="FV246" s="22"/>
      <c r="FW246" s="22"/>
      <c r="FX246" s="22"/>
      <c r="FY246" s="22"/>
      <c r="FZ246" s="22"/>
      <c r="GA246" s="22"/>
      <c r="GB246" s="22"/>
      <c r="GC246" s="22"/>
      <c r="GD246" s="22"/>
      <c r="GE246" s="22"/>
      <c r="GF246" s="22"/>
      <c r="GG246" s="22"/>
      <c r="GH246" s="22"/>
      <c r="GI246" s="22"/>
      <c r="GJ246" s="22"/>
      <c r="GK246" s="22"/>
      <c r="GL246" s="22"/>
      <c r="GM246" s="22"/>
      <c r="GN246" s="22"/>
      <c r="GO246" s="22"/>
      <c r="GP246" s="22"/>
      <c r="GQ246" s="22"/>
      <c r="GR246" s="22"/>
      <c r="GS246" s="22"/>
      <c r="GT246" s="22"/>
      <c r="GU246" s="22"/>
    </row>
    <row r="247" spans="1:203" s="15" customFormat="1" ht="16.149999999999999" customHeight="1" x14ac:dyDescent="0.2">
      <c r="C247" s="5" t="s">
        <v>149</v>
      </c>
      <c r="D247" s="6" t="s">
        <v>72</v>
      </c>
      <c r="E247" s="6" t="s">
        <v>69</v>
      </c>
      <c r="F247" s="7" t="s">
        <v>23</v>
      </c>
      <c r="G247" s="52" t="s">
        <v>161</v>
      </c>
      <c r="H247" s="8" t="s">
        <v>70</v>
      </c>
      <c r="I247" s="7" t="s">
        <v>23</v>
      </c>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c r="CJ247" s="22"/>
      <c r="CK247" s="22"/>
      <c r="CL247" s="22"/>
      <c r="CM247" s="22"/>
      <c r="CN247" s="22"/>
      <c r="CO247" s="22"/>
      <c r="CP247" s="22"/>
      <c r="CQ247" s="22"/>
      <c r="CR247" s="22"/>
      <c r="CS247" s="22"/>
      <c r="CT247" s="22"/>
      <c r="CU247" s="22"/>
      <c r="CV247" s="22"/>
      <c r="CW247" s="22"/>
      <c r="CX247" s="22"/>
      <c r="CY247" s="22"/>
      <c r="CZ247" s="22"/>
      <c r="DA247" s="22"/>
      <c r="DB247" s="22"/>
      <c r="DC247" s="22"/>
      <c r="DD247" s="22"/>
      <c r="DE247" s="22"/>
      <c r="DF247" s="22"/>
      <c r="DG247" s="22"/>
      <c r="DH247" s="22"/>
      <c r="DI247" s="22"/>
      <c r="DJ247" s="22"/>
      <c r="DK247" s="22"/>
      <c r="DL247" s="22"/>
      <c r="DM247" s="22"/>
      <c r="DN247" s="22"/>
      <c r="DO247" s="22"/>
      <c r="DP247" s="22"/>
      <c r="DQ247" s="22"/>
      <c r="DR247" s="22"/>
      <c r="DS247" s="22"/>
      <c r="DT247" s="22"/>
      <c r="DU247" s="22"/>
      <c r="DV247" s="22"/>
      <c r="DW247" s="22"/>
      <c r="DX247" s="22"/>
      <c r="DY247" s="22"/>
      <c r="DZ247" s="22"/>
      <c r="EA247" s="22"/>
      <c r="EB247" s="22"/>
      <c r="EC247" s="22"/>
      <c r="ED247" s="22"/>
      <c r="EE247" s="22"/>
      <c r="EF247" s="22"/>
      <c r="EG247" s="22"/>
      <c r="EH247" s="22"/>
      <c r="EI247" s="22"/>
      <c r="EJ247" s="22"/>
      <c r="EK247" s="22"/>
      <c r="EL247" s="22"/>
      <c r="EM247" s="22"/>
      <c r="EN247" s="22"/>
      <c r="EO247" s="22"/>
      <c r="EP247" s="22"/>
      <c r="EQ247" s="22"/>
      <c r="ER247" s="22"/>
      <c r="ES247" s="22"/>
      <c r="ET247" s="22"/>
      <c r="EU247" s="22"/>
      <c r="EV247" s="22"/>
      <c r="EW247" s="22"/>
      <c r="EX247" s="22"/>
      <c r="EY247" s="22"/>
      <c r="EZ247" s="22"/>
      <c r="FA247" s="22"/>
      <c r="FB247" s="22"/>
      <c r="FC247" s="22"/>
      <c r="FD247" s="22"/>
      <c r="FE247" s="22"/>
      <c r="FF247" s="22"/>
      <c r="FG247" s="22"/>
      <c r="FH247" s="22"/>
      <c r="FI247" s="22"/>
      <c r="FJ247" s="22"/>
      <c r="FK247" s="22"/>
      <c r="FL247" s="22"/>
      <c r="FM247" s="22"/>
      <c r="FN247" s="22"/>
      <c r="FO247" s="22"/>
      <c r="FP247" s="22"/>
      <c r="FQ247" s="22"/>
      <c r="FR247" s="22"/>
      <c r="FS247" s="22"/>
      <c r="FT247" s="22"/>
      <c r="FU247" s="22"/>
      <c r="FV247" s="22"/>
      <c r="FW247" s="22"/>
      <c r="FX247" s="22"/>
      <c r="FY247" s="22"/>
      <c r="FZ247" s="22"/>
      <c r="GA247" s="22"/>
      <c r="GB247" s="22"/>
      <c r="GC247" s="22"/>
      <c r="GD247" s="22"/>
      <c r="GE247" s="22"/>
      <c r="GF247" s="22"/>
      <c r="GG247" s="22"/>
      <c r="GH247" s="22"/>
      <c r="GI247" s="22"/>
      <c r="GJ247" s="22"/>
      <c r="GK247" s="22"/>
      <c r="GL247" s="22"/>
      <c r="GM247" s="22"/>
      <c r="GN247" s="22"/>
      <c r="GO247" s="22"/>
      <c r="GP247" s="22"/>
      <c r="GQ247" s="22"/>
      <c r="GR247" s="22"/>
      <c r="GS247" s="22"/>
      <c r="GT247" s="22"/>
      <c r="GU247" s="22"/>
    </row>
    <row r="248" spans="1:203" s="15" customFormat="1" ht="16.149999999999999" customHeight="1" x14ac:dyDescent="0.2">
      <c r="C248" s="2" t="s">
        <v>132</v>
      </c>
      <c r="D248" s="2">
        <v>0</v>
      </c>
      <c r="E248" s="12">
        <v>16710</v>
      </c>
      <c r="F248" s="2">
        <f t="shared" ref="F248:F255" si="69">+D248*E248</f>
        <v>0</v>
      </c>
      <c r="G248" s="12">
        <v>58482</v>
      </c>
      <c r="H248" s="13">
        <f t="shared" ref="H248:H255" si="70">+G248*0.2</f>
        <v>11696.400000000001</v>
      </c>
      <c r="I248" s="2">
        <f t="shared" ref="I248:I255" si="71">+D248*H248</f>
        <v>0</v>
      </c>
      <c r="J248" s="22"/>
      <c r="K248" s="51" t="s">
        <v>123</v>
      </c>
      <c r="L248" s="22"/>
      <c r="M248" s="22"/>
      <c r="N248" s="22"/>
      <c r="O248" s="22"/>
      <c r="P248" s="22"/>
      <c r="Q248" s="22"/>
      <c r="R248" s="22"/>
      <c r="S248" s="22"/>
      <c r="T248" s="22"/>
      <c r="U248" s="22"/>
      <c r="V248" s="22"/>
      <c r="W248" s="22"/>
      <c r="X248" s="22"/>
      <c r="Y248" s="22"/>
      <c r="Z248" s="22"/>
      <c r="AA248" s="22"/>
      <c r="AB248" s="22"/>
      <c r="AC248" s="22"/>
      <c r="AD248" s="22"/>
      <c r="AE248" s="22"/>
      <c r="AF248" s="22"/>
      <c r="AG248" s="22"/>
      <c r="AH248" s="22"/>
      <c r="AI248" s="22"/>
      <c r="AJ248" s="22"/>
      <c r="AK248" s="22"/>
      <c r="AL248" s="22"/>
      <c r="AM248" s="22"/>
      <c r="AN248" s="22"/>
      <c r="AO248" s="22"/>
      <c r="AP248" s="22"/>
      <c r="AQ248" s="22"/>
      <c r="AR248" s="22"/>
      <c r="AS248" s="22"/>
      <c r="AT248" s="22"/>
      <c r="AU248" s="22"/>
      <c r="AV248" s="22"/>
      <c r="AW248" s="22"/>
      <c r="AX248" s="22"/>
      <c r="AY248" s="22"/>
      <c r="AZ248" s="22"/>
      <c r="BA248" s="22"/>
      <c r="BB248" s="22"/>
      <c r="BC248" s="22"/>
      <c r="BD248" s="22"/>
      <c r="BE248" s="22"/>
      <c r="BF248" s="22"/>
      <c r="BG248" s="22"/>
      <c r="BH248" s="22"/>
      <c r="BI248" s="22"/>
      <c r="BJ248" s="22"/>
      <c r="BK248" s="22"/>
      <c r="BL248" s="22"/>
      <c r="BM248" s="22"/>
      <c r="BN248" s="22"/>
      <c r="BO248" s="22"/>
      <c r="BP248" s="22"/>
      <c r="BQ248" s="22"/>
      <c r="BR248" s="22"/>
      <c r="BS248" s="22"/>
      <c r="BT248" s="22"/>
      <c r="BU248" s="22"/>
      <c r="BV248" s="22"/>
      <c r="BW248" s="22"/>
      <c r="BX248" s="22"/>
      <c r="BY248" s="22"/>
      <c r="BZ248" s="22"/>
      <c r="CA248" s="22"/>
      <c r="CB248" s="22"/>
      <c r="CC248" s="22"/>
      <c r="CD248" s="22"/>
      <c r="CE248" s="22"/>
      <c r="CF248" s="22"/>
      <c r="CG248" s="22"/>
      <c r="CH248" s="22"/>
      <c r="CI248" s="22"/>
      <c r="CJ248" s="22"/>
      <c r="CK248" s="22"/>
      <c r="CL248" s="22"/>
      <c r="CM248" s="22"/>
      <c r="CN248" s="22"/>
      <c r="CO248" s="22"/>
      <c r="CP248" s="22"/>
      <c r="CQ248" s="22"/>
      <c r="CR248" s="22"/>
      <c r="CS248" s="22"/>
      <c r="CT248" s="22"/>
      <c r="CU248" s="22"/>
      <c r="CV248" s="22"/>
      <c r="CW248" s="22"/>
      <c r="CX248" s="22"/>
      <c r="CY248" s="22"/>
      <c r="CZ248" s="22"/>
      <c r="DA248" s="22"/>
      <c r="DB248" s="22"/>
      <c r="DC248" s="22"/>
      <c r="DD248" s="22"/>
      <c r="DE248" s="22"/>
      <c r="DF248" s="22"/>
      <c r="DG248" s="22"/>
      <c r="DH248" s="22"/>
      <c r="DI248" s="22"/>
      <c r="DJ248" s="22"/>
      <c r="DK248" s="22"/>
      <c r="DL248" s="22"/>
      <c r="DM248" s="22"/>
      <c r="DN248" s="22"/>
      <c r="DO248" s="22"/>
      <c r="DP248" s="22"/>
      <c r="DQ248" s="22"/>
      <c r="DR248" s="22"/>
      <c r="DS248" s="22"/>
      <c r="DT248" s="22"/>
      <c r="DU248" s="22"/>
      <c r="DV248" s="22"/>
      <c r="DW248" s="22"/>
      <c r="DX248" s="22"/>
      <c r="DY248" s="22"/>
      <c r="DZ248" s="22"/>
      <c r="EA248" s="22"/>
      <c r="EB248" s="22"/>
      <c r="EC248" s="22"/>
      <c r="ED248" s="22"/>
      <c r="EE248" s="22"/>
      <c r="EF248" s="22"/>
      <c r="EG248" s="22"/>
      <c r="EH248" s="22"/>
      <c r="EI248" s="22"/>
      <c r="EJ248" s="22"/>
      <c r="EK248" s="22"/>
      <c r="EL248" s="22"/>
      <c r="EM248" s="22"/>
      <c r="EN248" s="22"/>
      <c r="EO248" s="22"/>
      <c r="EP248" s="22"/>
      <c r="EQ248" s="22"/>
      <c r="ER248" s="22"/>
      <c r="ES248" s="22"/>
      <c r="ET248" s="22"/>
      <c r="EU248" s="22"/>
      <c r="EV248" s="22"/>
      <c r="EW248" s="22"/>
      <c r="EX248" s="22"/>
      <c r="EY248" s="22"/>
      <c r="EZ248" s="22"/>
      <c r="FA248" s="22"/>
      <c r="FB248" s="22"/>
      <c r="FC248" s="22"/>
      <c r="FD248" s="22"/>
      <c r="FE248" s="22"/>
      <c r="FF248" s="22"/>
      <c r="FG248" s="22"/>
      <c r="FH248" s="22"/>
      <c r="FI248" s="22"/>
      <c r="FJ248" s="22"/>
      <c r="FK248" s="22"/>
      <c r="FL248" s="22"/>
      <c r="FM248" s="22"/>
      <c r="FN248" s="22"/>
      <c r="FO248" s="22"/>
      <c r="FP248" s="22"/>
      <c r="FQ248" s="22"/>
      <c r="FR248" s="22"/>
      <c r="FS248" s="22"/>
      <c r="FT248" s="22"/>
      <c r="FU248" s="22"/>
      <c r="FV248" s="22"/>
      <c r="FW248" s="22"/>
      <c r="FX248" s="22"/>
      <c r="FY248" s="22"/>
      <c r="FZ248" s="22"/>
      <c r="GA248" s="22"/>
      <c r="GB248" s="22"/>
      <c r="GC248" s="22"/>
      <c r="GD248" s="22"/>
      <c r="GE248" s="22"/>
      <c r="GF248" s="22"/>
      <c r="GG248" s="22"/>
      <c r="GH248" s="22"/>
      <c r="GI248" s="22"/>
      <c r="GJ248" s="22"/>
      <c r="GK248" s="22"/>
      <c r="GL248" s="22"/>
      <c r="GM248" s="22"/>
      <c r="GN248" s="22"/>
      <c r="GO248" s="22"/>
      <c r="GP248" s="22"/>
      <c r="GQ248" s="22"/>
      <c r="GR248" s="22"/>
      <c r="GS248" s="22"/>
      <c r="GT248" s="22"/>
      <c r="GU248" s="22"/>
    </row>
    <row r="249" spans="1:203" s="15" customFormat="1" ht="16.149999999999999" customHeight="1" x14ac:dyDescent="0.2">
      <c r="C249" s="2" t="s">
        <v>133</v>
      </c>
      <c r="D249" s="2">
        <v>0</v>
      </c>
      <c r="E249" s="12">
        <v>14481</v>
      </c>
      <c r="F249" s="2">
        <f t="shared" si="69"/>
        <v>0</v>
      </c>
      <c r="G249" s="12">
        <v>41773</v>
      </c>
      <c r="H249" s="13">
        <f t="shared" si="70"/>
        <v>8354.6</v>
      </c>
      <c r="I249" s="2">
        <f t="shared" si="71"/>
        <v>0</v>
      </c>
      <c r="J249" s="22"/>
      <c r="K249" s="22"/>
      <c r="L249" s="22"/>
      <c r="M249" s="22"/>
      <c r="N249" s="22"/>
      <c r="O249" s="22"/>
      <c r="P249" s="22"/>
      <c r="Q249" s="22"/>
      <c r="R249" s="22"/>
      <c r="S249" s="22"/>
      <c r="T249" s="22"/>
      <c r="U249" s="22"/>
      <c r="V249" s="22"/>
      <c r="W249" s="22"/>
      <c r="X249" s="22"/>
      <c r="Y249" s="22"/>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c r="CJ249" s="22"/>
      <c r="CK249" s="22"/>
      <c r="CL249" s="22"/>
      <c r="CM249" s="22"/>
      <c r="CN249" s="22"/>
      <c r="CO249" s="22"/>
      <c r="CP249" s="22"/>
      <c r="CQ249" s="22"/>
      <c r="CR249" s="22"/>
      <c r="CS249" s="22"/>
      <c r="CT249" s="22"/>
      <c r="CU249" s="22"/>
      <c r="CV249" s="22"/>
      <c r="CW249" s="22"/>
      <c r="CX249" s="22"/>
      <c r="CY249" s="22"/>
      <c r="CZ249" s="22"/>
      <c r="DA249" s="22"/>
      <c r="DB249" s="22"/>
      <c r="DC249" s="22"/>
      <c r="DD249" s="22"/>
      <c r="DE249" s="22"/>
      <c r="DF249" s="22"/>
      <c r="DG249" s="22"/>
      <c r="DH249" s="22"/>
      <c r="DI249" s="22"/>
      <c r="DJ249" s="22"/>
      <c r="DK249" s="22"/>
      <c r="DL249" s="22"/>
      <c r="DM249" s="22"/>
      <c r="DN249" s="22"/>
      <c r="DO249" s="22"/>
      <c r="DP249" s="22"/>
      <c r="DQ249" s="22"/>
      <c r="DR249" s="22"/>
      <c r="DS249" s="22"/>
      <c r="DT249" s="22"/>
      <c r="DU249" s="22"/>
      <c r="DV249" s="22"/>
      <c r="DW249" s="22"/>
      <c r="DX249" s="22"/>
      <c r="DY249" s="22"/>
      <c r="DZ249" s="22"/>
      <c r="EA249" s="22"/>
      <c r="EB249" s="22"/>
      <c r="EC249" s="22"/>
      <c r="ED249" s="22"/>
      <c r="EE249" s="22"/>
      <c r="EF249" s="22"/>
      <c r="EG249" s="22"/>
      <c r="EH249" s="22"/>
      <c r="EI249" s="22"/>
      <c r="EJ249" s="22"/>
      <c r="EK249" s="22"/>
      <c r="EL249" s="22"/>
      <c r="EM249" s="22"/>
      <c r="EN249" s="22"/>
      <c r="EO249" s="22"/>
      <c r="EP249" s="22"/>
      <c r="EQ249" s="22"/>
      <c r="ER249" s="22"/>
      <c r="ES249" s="22"/>
      <c r="ET249" s="22"/>
      <c r="EU249" s="22"/>
      <c r="EV249" s="22"/>
      <c r="EW249" s="22"/>
      <c r="EX249" s="22"/>
      <c r="EY249" s="22"/>
      <c r="EZ249" s="22"/>
      <c r="FA249" s="22"/>
      <c r="FB249" s="22"/>
      <c r="FC249" s="22"/>
      <c r="FD249" s="22"/>
      <c r="FE249" s="22"/>
      <c r="FF249" s="22"/>
      <c r="FG249" s="22"/>
      <c r="FH249" s="22"/>
      <c r="FI249" s="22"/>
      <c r="FJ249" s="22"/>
      <c r="FK249" s="22"/>
      <c r="FL249" s="22"/>
      <c r="FM249" s="22"/>
      <c r="FN249" s="22"/>
      <c r="FO249" s="22"/>
      <c r="FP249" s="22"/>
      <c r="FQ249" s="22"/>
      <c r="FR249" s="22"/>
      <c r="FS249" s="22"/>
      <c r="FT249" s="22"/>
      <c r="FU249" s="22"/>
      <c r="FV249" s="22"/>
      <c r="FW249" s="22"/>
      <c r="FX249" s="22"/>
      <c r="FY249" s="22"/>
      <c r="FZ249" s="22"/>
      <c r="GA249" s="22"/>
      <c r="GB249" s="22"/>
      <c r="GC249" s="22"/>
      <c r="GD249" s="22"/>
      <c r="GE249" s="22"/>
      <c r="GF249" s="22"/>
      <c r="GG249" s="22"/>
      <c r="GH249" s="22"/>
      <c r="GI249" s="22"/>
      <c r="GJ249" s="22"/>
      <c r="GK249" s="22"/>
      <c r="GL249" s="22"/>
      <c r="GM249" s="22"/>
      <c r="GN249" s="22"/>
      <c r="GO249" s="22"/>
      <c r="GP249" s="22"/>
      <c r="GQ249" s="22"/>
      <c r="GR249" s="22"/>
      <c r="GS249" s="22"/>
      <c r="GT249" s="22"/>
      <c r="GU249" s="22"/>
    </row>
    <row r="250" spans="1:203" s="15" customFormat="1" ht="16.149999999999999" customHeight="1" x14ac:dyDescent="0.2">
      <c r="C250" s="2" t="s">
        <v>134</v>
      </c>
      <c r="D250" s="2">
        <v>0</v>
      </c>
      <c r="E250" s="12">
        <v>9760</v>
      </c>
      <c r="F250" s="2">
        <f t="shared" si="69"/>
        <v>0</v>
      </c>
      <c r="G250" s="12">
        <v>27292</v>
      </c>
      <c r="H250" s="13">
        <f t="shared" si="70"/>
        <v>5458.4000000000005</v>
      </c>
      <c r="I250" s="2">
        <f t="shared" si="71"/>
        <v>0</v>
      </c>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c r="CJ250" s="22"/>
      <c r="CK250" s="22"/>
      <c r="CL250" s="22"/>
      <c r="CM250" s="22"/>
      <c r="CN250" s="22"/>
      <c r="CO250" s="22"/>
      <c r="CP250" s="22"/>
      <c r="CQ250" s="22"/>
      <c r="CR250" s="22"/>
      <c r="CS250" s="22"/>
      <c r="CT250" s="22"/>
      <c r="CU250" s="22"/>
      <c r="CV250" s="22"/>
      <c r="CW250" s="22"/>
      <c r="CX250" s="22"/>
      <c r="CY250" s="22"/>
      <c r="CZ250" s="22"/>
      <c r="DA250" s="22"/>
      <c r="DB250" s="22"/>
      <c r="DC250" s="22"/>
      <c r="DD250" s="22"/>
      <c r="DE250" s="22"/>
      <c r="DF250" s="22"/>
      <c r="DG250" s="22"/>
      <c r="DH250" s="22"/>
      <c r="DI250" s="22"/>
      <c r="DJ250" s="22"/>
      <c r="DK250" s="22"/>
      <c r="DL250" s="22"/>
      <c r="DM250" s="22"/>
      <c r="DN250" s="22"/>
      <c r="DO250" s="22"/>
      <c r="DP250" s="22"/>
      <c r="DQ250" s="22"/>
      <c r="DR250" s="22"/>
      <c r="DS250" s="22"/>
      <c r="DT250" s="22"/>
      <c r="DU250" s="22"/>
      <c r="DV250" s="22"/>
      <c r="DW250" s="22"/>
      <c r="DX250" s="22"/>
      <c r="DY250" s="22"/>
      <c r="DZ250" s="22"/>
      <c r="EA250" s="22"/>
      <c r="EB250" s="22"/>
      <c r="EC250" s="22"/>
      <c r="ED250" s="22"/>
      <c r="EE250" s="22"/>
      <c r="EF250" s="22"/>
      <c r="EG250" s="22"/>
      <c r="EH250" s="22"/>
      <c r="EI250" s="22"/>
      <c r="EJ250" s="22"/>
      <c r="EK250" s="22"/>
      <c r="EL250" s="22"/>
      <c r="EM250" s="22"/>
      <c r="EN250" s="22"/>
      <c r="EO250" s="22"/>
      <c r="EP250" s="22"/>
      <c r="EQ250" s="22"/>
      <c r="ER250" s="22"/>
      <c r="ES250" s="22"/>
      <c r="ET250" s="22"/>
      <c r="EU250" s="22"/>
      <c r="EV250" s="22"/>
      <c r="EW250" s="22"/>
      <c r="EX250" s="22"/>
      <c r="EY250" s="22"/>
      <c r="EZ250" s="22"/>
      <c r="FA250" s="22"/>
      <c r="FB250" s="22"/>
      <c r="FC250" s="22"/>
      <c r="FD250" s="22"/>
      <c r="FE250" s="22"/>
      <c r="FF250" s="22"/>
      <c r="FG250" s="22"/>
      <c r="FH250" s="22"/>
      <c r="FI250" s="22"/>
      <c r="FJ250" s="22"/>
      <c r="FK250" s="22"/>
      <c r="FL250" s="22"/>
      <c r="FM250" s="22"/>
      <c r="FN250" s="22"/>
      <c r="FO250" s="22"/>
      <c r="FP250" s="22"/>
      <c r="FQ250" s="22"/>
      <c r="FR250" s="22"/>
      <c r="FS250" s="22"/>
      <c r="FT250" s="22"/>
      <c r="FU250" s="22"/>
      <c r="FV250" s="22"/>
      <c r="FW250" s="22"/>
      <c r="FX250" s="22"/>
      <c r="FY250" s="22"/>
      <c r="FZ250" s="22"/>
      <c r="GA250" s="22"/>
      <c r="GB250" s="22"/>
      <c r="GC250" s="22"/>
      <c r="GD250" s="22"/>
      <c r="GE250" s="22"/>
      <c r="GF250" s="22"/>
      <c r="GG250" s="22"/>
      <c r="GH250" s="22"/>
      <c r="GI250" s="22"/>
      <c r="GJ250" s="22"/>
      <c r="GK250" s="22"/>
      <c r="GL250" s="22"/>
      <c r="GM250" s="22"/>
      <c r="GN250" s="22"/>
      <c r="GO250" s="22"/>
      <c r="GP250" s="22"/>
      <c r="GQ250" s="22"/>
      <c r="GR250" s="22"/>
      <c r="GS250" s="22"/>
      <c r="GT250" s="22"/>
      <c r="GU250" s="22"/>
    </row>
    <row r="251" spans="1:203" s="15" customFormat="1" ht="16.149999999999999" customHeight="1" x14ac:dyDescent="0.2">
      <c r="C251" s="2" t="s">
        <v>135</v>
      </c>
      <c r="D251" s="2">
        <v>0</v>
      </c>
      <c r="E251" s="12">
        <v>6657</v>
      </c>
      <c r="F251" s="2">
        <f t="shared" si="69"/>
        <v>0</v>
      </c>
      <c r="G251" s="12">
        <v>17532</v>
      </c>
      <c r="H251" s="13">
        <f t="shared" si="70"/>
        <v>3506.4</v>
      </c>
      <c r="I251" s="2">
        <f t="shared" si="71"/>
        <v>0</v>
      </c>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c r="CE251" s="22"/>
      <c r="CF251" s="22"/>
      <c r="CG251" s="22"/>
      <c r="CH251" s="22"/>
      <c r="CI251" s="22"/>
      <c r="CJ251" s="22"/>
      <c r="CK251" s="22"/>
      <c r="CL251" s="22"/>
      <c r="CM251" s="22"/>
      <c r="CN251" s="22"/>
      <c r="CO251" s="22"/>
      <c r="CP251" s="22"/>
      <c r="CQ251" s="22"/>
      <c r="CR251" s="22"/>
      <c r="CS251" s="22"/>
      <c r="CT251" s="22"/>
      <c r="CU251" s="22"/>
      <c r="CV251" s="22"/>
      <c r="CW251" s="22"/>
      <c r="CX251" s="22"/>
      <c r="CY251" s="22"/>
      <c r="CZ251" s="22"/>
      <c r="DA251" s="22"/>
      <c r="DB251" s="22"/>
      <c r="DC251" s="22"/>
      <c r="DD251" s="22"/>
      <c r="DE251" s="22"/>
      <c r="DF251" s="22"/>
      <c r="DG251" s="22"/>
      <c r="DH251" s="22"/>
      <c r="DI251" s="22"/>
      <c r="DJ251" s="22"/>
      <c r="DK251" s="22"/>
      <c r="DL251" s="22"/>
      <c r="DM251" s="22"/>
      <c r="DN251" s="22"/>
      <c r="DO251" s="22"/>
      <c r="DP251" s="22"/>
      <c r="DQ251" s="22"/>
      <c r="DR251" s="22"/>
      <c r="DS251" s="22"/>
      <c r="DT251" s="22"/>
      <c r="DU251" s="22"/>
      <c r="DV251" s="22"/>
      <c r="DW251" s="22"/>
      <c r="DX251" s="22"/>
      <c r="DY251" s="22"/>
      <c r="DZ251" s="22"/>
      <c r="EA251" s="22"/>
      <c r="EB251" s="22"/>
      <c r="EC251" s="22"/>
      <c r="ED251" s="22"/>
      <c r="EE251" s="22"/>
      <c r="EF251" s="22"/>
      <c r="EG251" s="22"/>
      <c r="EH251" s="22"/>
      <c r="EI251" s="22"/>
      <c r="EJ251" s="22"/>
      <c r="EK251" s="22"/>
      <c r="EL251" s="22"/>
      <c r="EM251" s="22"/>
      <c r="EN251" s="22"/>
      <c r="EO251" s="22"/>
      <c r="EP251" s="22"/>
      <c r="EQ251" s="22"/>
      <c r="ER251" s="22"/>
      <c r="ES251" s="22"/>
      <c r="ET251" s="22"/>
      <c r="EU251" s="22"/>
      <c r="EV251" s="22"/>
      <c r="EW251" s="22"/>
      <c r="EX251" s="22"/>
      <c r="EY251" s="22"/>
      <c r="EZ251" s="22"/>
      <c r="FA251" s="22"/>
      <c r="FB251" s="22"/>
      <c r="FC251" s="22"/>
      <c r="FD251" s="22"/>
      <c r="FE251" s="22"/>
      <c r="FF251" s="22"/>
      <c r="FG251" s="22"/>
      <c r="FH251" s="22"/>
      <c r="FI251" s="22"/>
      <c r="FJ251" s="22"/>
      <c r="FK251" s="22"/>
      <c r="FL251" s="22"/>
      <c r="FM251" s="22"/>
      <c r="FN251" s="22"/>
      <c r="FO251" s="22"/>
      <c r="FP251" s="22"/>
      <c r="FQ251" s="22"/>
      <c r="FR251" s="22"/>
      <c r="FS251" s="22"/>
      <c r="FT251" s="22"/>
      <c r="FU251" s="22"/>
      <c r="FV251" s="22"/>
      <c r="FW251" s="22"/>
      <c r="FX251" s="22"/>
      <c r="FY251" s="22"/>
      <c r="FZ251" s="22"/>
      <c r="GA251" s="22"/>
      <c r="GB251" s="22"/>
      <c r="GC251" s="22"/>
      <c r="GD251" s="22"/>
      <c r="GE251" s="22"/>
      <c r="GF251" s="22"/>
      <c r="GG251" s="22"/>
      <c r="GH251" s="22"/>
      <c r="GI251" s="22"/>
      <c r="GJ251" s="22"/>
      <c r="GK251" s="22"/>
      <c r="GL251" s="22"/>
      <c r="GM251" s="22"/>
      <c r="GN251" s="22"/>
      <c r="GO251" s="22"/>
      <c r="GP251" s="22"/>
      <c r="GQ251" s="22"/>
      <c r="GR251" s="22"/>
      <c r="GS251" s="22"/>
      <c r="GT251" s="22"/>
      <c r="GU251" s="22"/>
    </row>
    <row r="252" spans="1:203" s="15" customFormat="1" ht="16.149999999999999" customHeight="1" x14ac:dyDescent="0.2">
      <c r="C252" s="2" t="s">
        <v>136</v>
      </c>
      <c r="D252" s="2"/>
      <c r="E252" s="20" t="s">
        <v>137</v>
      </c>
      <c r="F252" s="2"/>
      <c r="G252" s="12">
        <v>10875</v>
      </c>
      <c r="H252" s="13">
        <f t="shared" si="70"/>
        <v>2175</v>
      </c>
      <c r="I252" s="2">
        <f t="shared" si="71"/>
        <v>0</v>
      </c>
      <c r="J252" s="22"/>
      <c r="K252" s="22"/>
      <c r="L252" s="22"/>
      <c r="M252" s="22"/>
      <c r="N252" s="22"/>
      <c r="O252" s="22"/>
      <c r="P252" s="22"/>
      <c r="Q252" s="22"/>
      <c r="R252" s="22"/>
      <c r="S252" s="22"/>
      <c r="T252" s="22"/>
      <c r="U252" s="22"/>
      <c r="V252" s="22"/>
      <c r="W252" s="22"/>
      <c r="X252" s="22"/>
      <c r="Y252" s="22"/>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c r="CJ252" s="22"/>
      <c r="CK252" s="22"/>
      <c r="CL252" s="22"/>
      <c r="CM252" s="22"/>
      <c r="CN252" s="22"/>
      <c r="CO252" s="22"/>
      <c r="CP252" s="22"/>
      <c r="CQ252" s="22"/>
      <c r="CR252" s="22"/>
      <c r="CS252" s="22"/>
      <c r="CT252" s="22"/>
      <c r="CU252" s="22"/>
      <c r="CV252" s="22"/>
      <c r="CW252" s="22"/>
      <c r="CX252" s="22"/>
      <c r="CY252" s="22"/>
      <c r="CZ252" s="22"/>
      <c r="DA252" s="22"/>
      <c r="DB252" s="22"/>
      <c r="DC252" s="22"/>
      <c r="DD252" s="22"/>
      <c r="DE252" s="22"/>
      <c r="DF252" s="22"/>
      <c r="DG252" s="22"/>
      <c r="DH252" s="22"/>
      <c r="DI252" s="22"/>
      <c r="DJ252" s="22"/>
      <c r="DK252" s="22"/>
      <c r="DL252" s="22"/>
      <c r="DM252" s="22"/>
      <c r="DN252" s="22"/>
      <c r="DO252" s="22"/>
      <c r="DP252" s="22"/>
      <c r="DQ252" s="22"/>
      <c r="DR252" s="22"/>
      <c r="DS252" s="22"/>
      <c r="DT252" s="22"/>
      <c r="DU252" s="22"/>
      <c r="DV252" s="22"/>
      <c r="DW252" s="22"/>
      <c r="DX252" s="22"/>
      <c r="DY252" s="22"/>
      <c r="DZ252" s="22"/>
      <c r="EA252" s="22"/>
      <c r="EB252" s="22"/>
      <c r="EC252" s="22"/>
      <c r="ED252" s="22"/>
      <c r="EE252" s="22"/>
      <c r="EF252" s="22"/>
      <c r="EG252" s="22"/>
      <c r="EH252" s="22"/>
      <c r="EI252" s="22"/>
      <c r="EJ252" s="22"/>
      <c r="EK252" s="22"/>
      <c r="EL252" s="22"/>
      <c r="EM252" s="22"/>
      <c r="EN252" s="22"/>
      <c r="EO252" s="22"/>
      <c r="EP252" s="22"/>
      <c r="EQ252" s="22"/>
      <c r="ER252" s="22"/>
      <c r="ES252" s="22"/>
      <c r="ET252" s="22"/>
      <c r="EU252" s="22"/>
      <c r="EV252" s="22"/>
      <c r="EW252" s="22"/>
      <c r="EX252" s="22"/>
      <c r="EY252" s="22"/>
      <c r="EZ252" s="22"/>
      <c r="FA252" s="22"/>
      <c r="FB252" s="22"/>
      <c r="FC252" s="22"/>
      <c r="FD252" s="22"/>
      <c r="FE252" s="22"/>
      <c r="FF252" s="22"/>
      <c r="FG252" s="22"/>
      <c r="FH252" s="22"/>
      <c r="FI252" s="22"/>
      <c r="FJ252" s="22"/>
      <c r="FK252" s="22"/>
      <c r="FL252" s="22"/>
      <c r="FM252" s="22"/>
      <c r="FN252" s="22"/>
      <c r="FO252" s="22"/>
      <c r="FP252" s="22"/>
      <c r="FQ252" s="22"/>
      <c r="FR252" s="22"/>
      <c r="FS252" s="22"/>
      <c r="FT252" s="22"/>
      <c r="FU252" s="22"/>
      <c r="FV252" s="22"/>
      <c r="FW252" s="22"/>
      <c r="FX252" s="22"/>
      <c r="FY252" s="22"/>
      <c r="FZ252" s="22"/>
      <c r="GA252" s="22"/>
      <c r="GB252" s="22"/>
      <c r="GC252" s="22"/>
      <c r="GD252" s="22"/>
      <c r="GE252" s="22"/>
      <c r="GF252" s="22"/>
      <c r="GG252" s="22"/>
      <c r="GH252" s="22"/>
      <c r="GI252" s="22"/>
      <c r="GJ252" s="22"/>
      <c r="GK252" s="22"/>
      <c r="GL252" s="22"/>
      <c r="GM252" s="22"/>
      <c r="GN252" s="22"/>
      <c r="GO252" s="22"/>
      <c r="GP252" s="22"/>
      <c r="GQ252" s="22"/>
      <c r="GR252" s="22"/>
      <c r="GS252" s="22"/>
      <c r="GT252" s="22"/>
      <c r="GU252" s="22"/>
    </row>
    <row r="253" spans="1:203" s="15" customFormat="1" ht="16.149999999999999" customHeight="1" x14ac:dyDescent="0.2">
      <c r="C253" s="2" t="s">
        <v>138</v>
      </c>
      <c r="D253" s="2">
        <v>0</v>
      </c>
      <c r="E253" s="12">
        <v>5124</v>
      </c>
      <c r="F253" s="2">
        <f t="shared" si="69"/>
        <v>0</v>
      </c>
      <c r="G253" s="12">
        <v>5124</v>
      </c>
      <c r="H253" s="13">
        <f t="shared" si="70"/>
        <v>1024.8</v>
      </c>
      <c r="I253" s="2">
        <f t="shared" si="71"/>
        <v>0</v>
      </c>
      <c r="J253" s="22"/>
      <c r="K253" s="1" t="s">
        <v>139</v>
      </c>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c r="CJ253" s="22"/>
      <c r="CK253" s="22"/>
      <c r="CL253" s="22"/>
      <c r="CM253" s="22"/>
      <c r="CN253" s="22"/>
      <c r="CO253" s="22"/>
      <c r="CP253" s="22"/>
      <c r="CQ253" s="22"/>
      <c r="CR253" s="22"/>
      <c r="CS253" s="22"/>
      <c r="CT253" s="22"/>
      <c r="CU253" s="22"/>
      <c r="CV253" s="22"/>
      <c r="CW253" s="22"/>
      <c r="CX253" s="22"/>
      <c r="CY253" s="22"/>
      <c r="CZ253" s="22"/>
      <c r="DA253" s="22"/>
      <c r="DB253" s="22"/>
      <c r="DC253" s="22"/>
      <c r="DD253" s="22"/>
      <c r="DE253" s="22"/>
      <c r="DF253" s="22"/>
      <c r="DG253" s="22"/>
      <c r="DH253" s="22"/>
      <c r="DI253" s="22"/>
      <c r="DJ253" s="22"/>
      <c r="DK253" s="22"/>
      <c r="DL253" s="22"/>
      <c r="DM253" s="22"/>
      <c r="DN253" s="22"/>
      <c r="DO253" s="22"/>
      <c r="DP253" s="22"/>
      <c r="DQ253" s="22"/>
      <c r="DR253" s="22"/>
      <c r="DS253" s="22"/>
      <c r="DT253" s="22"/>
      <c r="DU253" s="22"/>
      <c r="DV253" s="22"/>
      <c r="DW253" s="22"/>
      <c r="DX253" s="22"/>
      <c r="DY253" s="22"/>
      <c r="DZ253" s="22"/>
      <c r="EA253" s="22"/>
      <c r="EB253" s="22"/>
      <c r="EC253" s="22"/>
      <c r="ED253" s="22"/>
      <c r="EE253" s="22"/>
      <c r="EF253" s="22"/>
      <c r="EG253" s="22"/>
      <c r="EH253" s="22"/>
      <c r="EI253" s="22"/>
      <c r="EJ253" s="22"/>
      <c r="EK253" s="22"/>
      <c r="EL253" s="22"/>
      <c r="EM253" s="22"/>
      <c r="EN253" s="22"/>
      <c r="EO253" s="22"/>
      <c r="EP253" s="22"/>
      <c r="EQ253" s="22"/>
      <c r="ER253" s="22"/>
      <c r="ES253" s="22"/>
      <c r="ET253" s="22"/>
      <c r="EU253" s="22"/>
      <c r="EV253" s="22"/>
      <c r="EW253" s="22"/>
      <c r="EX253" s="22"/>
      <c r="EY253" s="22"/>
      <c r="EZ253" s="22"/>
      <c r="FA253" s="22"/>
      <c r="FB253" s="22"/>
      <c r="FC253" s="22"/>
      <c r="FD253" s="22"/>
      <c r="FE253" s="22"/>
      <c r="FF253" s="22"/>
      <c r="FG253" s="22"/>
      <c r="FH253" s="22"/>
      <c r="FI253" s="22"/>
      <c r="FJ253" s="22"/>
      <c r="FK253" s="22"/>
      <c r="FL253" s="22"/>
      <c r="FM253" s="22"/>
      <c r="FN253" s="22"/>
      <c r="FO253" s="22"/>
      <c r="FP253" s="22"/>
      <c r="FQ253" s="22"/>
      <c r="FR253" s="22"/>
      <c r="FS253" s="22"/>
      <c r="FT253" s="22"/>
      <c r="FU253" s="22"/>
      <c r="FV253" s="22"/>
      <c r="FW253" s="22"/>
      <c r="FX253" s="22"/>
      <c r="FY253" s="22"/>
      <c r="FZ253" s="22"/>
      <c r="GA253" s="22"/>
      <c r="GB253" s="22"/>
      <c r="GC253" s="22"/>
      <c r="GD253" s="22"/>
      <c r="GE253" s="22"/>
      <c r="GF253" s="22"/>
      <c r="GG253" s="22"/>
      <c r="GH253" s="22"/>
      <c r="GI253" s="22"/>
      <c r="GJ253" s="22"/>
      <c r="GK253" s="22"/>
      <c r="GL253" s="22"/>
      <c r="GM253" s="22"/>
      <c r="GN253" s="22"/>
      <c r="GO253" s="22"/>
      <c r="GP253" s="22"/>
      <c r="GQ253" s="22"/>
      <c r="GR253" s="22"/>
      <c r="GS253" s="22"/>
      <c r="GT253" s="22"/>
      <c r="GU253" s="22"/>
    </row>
    <row r="254" spans="1:203" s="15" customFormat="1" ht="16.149999999999999" customHeight="1" x14ac:dyDescent="0.2">
      <c r="C254" s="2" t="s">
        <v>140</v>
      </c>
      <c r="D254" s="2">
        <v>0</v>
      </c>
      <c r="E254" s="12">
        <v>2562</v>
      </c>
      <c r="F254" s="2">
        <f t="shared" si="69"/>
        <v>0</v>
      </c>
      <c r="G254" s="12">
        <v>2562</v>
      </c>
      <c r="H254" s="13">
        <f t="shared" si="70"/>
        <v>512.4</v>
      </c>
      <c r="I254" s="2">
        <f t="shared" si="71"/>
        <v>0</v>
      </c>
      <c r="J254" s="22"/>
      <c r="K254" s="1" t="s">
        <v>141</v>
      </c>
      <c r="L254" s="22"/>
      <c r="M254" s="22"/>
      <c r="N254" s="22"/>
      <c r="O254" s="22"/>
      <c r="P254" s="22"/>
      <c r="Q254" s="22"/>
      <c r="R254" s="22"/>
      <c r="S254" s="22"/>
      <c r="T254" s="22"/>
      <c r="U254" s="22"/>
      <c r="V254" s="22"/>
      <c r="W254" s="22"/>
      <c r="X254" s="22"/>
      <c r="Y254" s="22"/>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c r="CJ254" s="22"/>
      <c r="CK254" s="22"/>
      <c r="CL254" s="22"/>
      <c r="CM254" s="22"/>
      <c r="CN254" s="22"/>
      <c r="CO254" s="22"/>
      <c r="CP254" s="22"/>
      <c r="CQ254" s="22"/>
      <c r="CR254" s="22"/>
      <c r="CS254" s="22"/>
      <c r="CT254" s="22"/>
      <c r="CU254" s="22"/>
      <c r="CV254" s="22"/>
      <c r="CW254" s="22"/>
      <c r="CX254" s="22"/>
      <c r="CY254" s="22"/>
      <c r="CZ254" s="22"/>
      <c r="DA254" s="22"/>
      <c r="DB254" s="22"/>
      <c r="DC254" s="22"/>
      <c r="DD254" s="22"/>
      <c r="DE254" s="22"/>
      <c r="DF254" s="22"/>
      <c r="DG254" s="22"/>
      <c r="DH254" s="22"/>
      <c r="DI254" s="22"/>
      <c r="DJ254" s="22"/>
      <c r="DK254" s="22"/>
      <c r="DL254" s="22"/>
      <c r="DM254" s="22"/>
      <c r="DN254" s="22"/>
      <c r="DO254" s="22"/>
      <c r="DP254" s="22"/>
      <c r="DQ254" s="22"/>
      <c r="DR254" s="22"/>
      <c r="DS254" s="22"/>
      <c r="DT254" s="22"/>
      <c r="DU254" s="22"/>
      <c r="DV254" s="22"/>
      <c r="DW254" s="22"/>
      <c r="DX254" s="22"/>
      <c r="DY254" s="22"/>
      <c r="DZ254" s="22"/>
      <c r="EA254" s="22"/>
      <c r="EB254" s="22"/>
      <c r="EC254" s="22"/>
      <c r="ED254" s="22"/>
      <c r="EE254" s="22"/>
      <c r="EF254" s="22"/>
      <c r="EG254" s="22"/>
      <c r="EH254" s="22"/>
      <c r="EI254" s="22"/>
      <c r="EJ254" s="22"/>
      <c r="EK254" s="22"/>
      <c r="EL254" s="22"/>
      <c r="EM254" s="22"/>
      <c r="EN254" s="22"/>
      <c r="EO254" s="22"/>
      <c r="EP254" s="22"/>
      <c r="EQ254" s="22"/>
      <c r="ER254" s="22"/>
      <c r="ES254" s="22"/>
      <c r="ET254" s="22"/>
      <c r="EU254" s="22"/>
      <c r="EV254" s="22"/>
      <c r="EW254" s="22"/>
      <c r="EX254" s="22"/>
      <c r="EY254" s="22"/>
      <c r="EZ254" s="22"/>
      <c r="FA254" s="22"/>
      <c r="FB254" s="22"/>
      <c r="FC254" s="22"/>
      <c r="FD254" s="22"/>
      <c r="FE254" s="22"/>
      <c r="FF254" s="22"/>
      <c r="FG254" s="22"/>
      <c r="FH254" s="22"/>
      <c r="FI254" s="22"/>
      <c r="FJ254" s="22"/>
      <c r="FK254" s="22"/>
      <c r="FL254" s="22"/>
      <c r="FM254" s="22"/>
      <c r="FN254" s="22"/>
      <c r="FO254" s="22"/>
      <c r="FP254" s="22"/>
      <c r="FQ254" s="22"/>
      <c r="FR254" s="22"/>
      <c r="FS254" s="22"/>
      <c r="FT254" s="22"/>
      <c r="FU254" s="22"/>
      <c r="FV254" s="22"/>
      <c r="FW254" s="22"/>
      <c r="FX254" s="22"/>
      <c r="FY254" s="22"/>
      <c r="FZ254" s="22"/>
      <c r="GA254" s="22"/>
      <c r="GB254" s="22"/>
      <c r="GC254" s="22"/>
      <c r="GD254" s="22"/>
      <c r="GE254" s="22"/>
      <c r="GF254" s="22"/>
      <c r="GG254" s="22"/>
      <c r="GH254" s="22"/>
      <c r="GI254" s="22"/>
      <c r="GJ254" s="22"/>
      <c r="GK254" s="22"/>
      <c r="GL254" s="22"/>
      <c r="GM254" s="22"/>
      <c r="GN254" s="22"/>
      <c r="GO254" s="22"/>
      <c r="GP254" s="22"/>
      <c r="GQ254" s="22"/>
      <c r="GR254" s="22"/>
      <c r="GS254" s="22"/>
      <c r="GT254" s="22"/>
      <c r="GU254" s="22"/>
    </row>
    <row r="255" spans="1:203" s="15" customFormat="1" ht="16.149999999999999" customHeight="1" x14ac:dyDescent="0.2">
      <c r="C255" s="2" t="s">
        <v>142</v>
      </c>
      <c r="D255" s="2">
        <v>0</v>
      </c>
      <c r="E255" s="12">
        <v>1002</v>
      </c>
      <c r="F255" s="2">
        <f t="shared" si="69"/>
        <v>0</v>
      </c>
      <c r="G255" s="12">
        <v>1002</v>
      </c>
      <c r="H255" s="13">
        <f t="shared" si="70"/>
        <v>200.4</v>
      </c>
      <c r="I255" s="2">
        <f t="shared" si="71"/>
        <v>0</v>
      </c>
      <c r="J255" s="22"/>
      <c r="K255" s="22"/>
      <c r="L255" s="22"/>
      <c r="M255" s="22"/>
      <c r="N255" s="22"/>
      <c r="O255" s="22"/>
      <c r="P255" s="22"/>
      <c r="Q255" s="22"/>
      <c r="R255" s="22"/>
      <c r="S255" s="22"/>
      <c r="T255" s="22"/>
      <c r="U255" s="22"/>
      <c r="V255" s="22"/>
      <c r="W255" s="22"/>
      <c r="X255" s="22"/>
      <c r="Y255" s="22"/>
      <c r="Z255" s="22"/>
      <c r="AA255" s="22"/>
      <c r="AB255" s="22"/>
      <c r="AC255" s="22"/>
      <c r="AD255" s="22"/>
      <c r="AE255" s="22"/>
      <c r="AF255" s="22"/>
      <c r="AG255" s="22"/>
      <c r="AH255" s="22"/>
      <c r="AI255" s="22"/>
      <c r="AJ255" s="22"/>
      <c r="AK255" s="22"/>
      <c r="AL255" s="22"/>
      <c r="AM255" s="22"/>
      <c r="AN255" s="22"/>
      <c r="AO255" s="22"/>
      <c r="AP255" s="22"/>
      <c r="AQ255" s="22"/>
      <c r="AR255" s="22"/>
      <c r="AS255" s="22"/>
      <c r="AT255" s="22"/>
      <c r="AU255" s="22"/>
      <c r="AV255" s="22"/>
      <c r="AW255" s="22"/>
      <c r="AX255" s="22"/>
      <c r="AY255" s="22"/>
      <c r="AZ255" s="22"/>
      <c r="BA255" s="22"/>
      <c r="BB255" s="22"/>
      <c r="BC255" s="22"/>
      <c r="BD255" s="22"/>
      <c r="BE255" s="22"/>
      <c r="BF255" s="22"/>
      <c r="BG255" s="22"/>
      <c r="BH255" s="22"/>
      <c r="BI255" s="22"/>
      <c r="BJ255" s="22"/>
      <c r="BK255" s="22"/>
      <c r="BL255" s="22"/>
      <c r="BM255" s="22"/>
      <c r="BN255" s="22"/>
      <c r="BO255" s="22"/>
      <c r="BP255" s="22"/>
      <c r="BQ255" s="22"/>
      <c r="BR255" s="22"/>
      <c r="BS255" s="22"/>
      <c r="BT255" s="22"/>
      <c r="BU255" s="22"/>
      <c r="BV255" s="22"/>
      <c r="BW255" s="22"/>
      <c r="BX255" s="22"/>
      <c r="BY255" s="22"/>
      <c r="BZ255" s="22"/>
      <c r="CA255" s="22"/>
      <c r="CB255" s="22"/>
      <c r="CC255" s="22"/>
      <c r="CD255" s="22"/>
      <c r="CE255" s="22"/>
      <c r="CF255" s="22"/>
      <c r="CG255" s="22"/>
      <c r="CH255" s="22"/>
      <c r="CI255" s="22"/>
      <c r="CJ255" s="22"/>
      <c r="CK255" s="22"/>
      <c r="CL255" s="22"/>
      <c r="CM255" s="22"/>
      <c r="CN255" s="22"/>
      <c r="CO255" s="22"/>
      <c r="CP255" s="22"/>
      <c r="CQ255" s="22"/>
      <c r="CR255" s="22"/>
      <c r="CS255" s="22"/>
      <c r="CT255" s="22"/>
      <c r="CU255" s="22"/>
      <c r="CV255" s="22"/>
      <c r="CW255" s="22"/>
      <c r="CX255" s="22"/>
      <c r="CY255" s="22"/>
      <c r="CZ255" s="22"/>
      <c r="DA255" s="22"/>
      <c r="DB255" s="22"/>
      <c r="DC255" s="22"/>
      <c r="DD255" s="22"/>
      <c r="DE255" s="22"/>
      <c r="DF255" s="22"/>
      <c r="DG255" s="22"/>
      <c r="DH255" s="22"/>
      <c r="DI255" s="22"/>
      <c r="DJ255" s="22"/>
      <c r="DK255" s="22"/>
      <c r="DL255" s="22"/>
      <c r="DM255" s="22"/>
      <c r="DN255" s="22"/>
      <c r="DO255" s="22"/>
      <c r="DP255" s="22"/>
      <c r="DQ255" s="22"/>
      <c r="DR255" s="22"/>
      <c r="DS255" s="22"/>
      <c r="DT255" s="22"/>
      <c r="DU255" s="22"/>
      <c r="DV255" s="22"/>
      <c r="DW255" s="22"/>
      <c r="DX255" s="22"/>
      <c r="DY255" s="22"/>
      <c r="DZ255" s="22"/>
      <c r="EA255" s="22"/>
      <c r="EB255" s="22"/>
      <c r="EC255" s="22"/>
      <c r="ED255" s="22"/>
      <c r="EE255" s="22"/>
      <c r="EF255" s="22"/>
      <c r="EG255" s="22"/>
      <c r="EH255" s="22"/>
      <c r="EI255" s="22"/>
      <c r="EJ255" s="22"/>
      <c r="EK255" s="22"/>
      <c r="EL255" s="22"/>
      <c r="EM255" s="22"/>
      <c r="EN255" s="22"/>
      <c r="EO255" s="22"/>
      <c r="EP255" s="22"/>
      <c r="EQ255" s="22"/>
      <c r="ER255" s="22"/>
      <c r="ES255" s="22"/>
      <c r="ET255" s="22"/>
      <c r="EU255" s="22"/>
      <c r="EV255" s="22"/>
      <c r="EW255" s="22"/>
      <c r="EX255" s="22"/>
      <c r="EY255" s="22"/>
      <c r="EZ255" s="22"/>
      <c r="FA255" s="22"/>
      <c r="FB255" s="22"/>
      <c r="FC255" s="22"/>
      <c r="FD255" s="22"/>
      <c r="FE255" s="22"/>
      <c r="FF255" s="22"/>
      <c r="FG255" s="22"/>
      <c r="FH255" s="22"/>
      <c r="FI255" s="22"/>
      <c r="FJ255" s="22"/>
      <c r="FK255" s="22"/>
      <c r="FL255" s="22"/>
      <c r="FM255" s="22"/>
      <c r="FN255" s="22"/>
      <c r="FO255" s="22"/>
      <c r="FP255" s="22"/>
      <c r="FQ255" s="22"/>
      <c r="FR255" s="22"/>
      <c r="FS255" s="22"/>
      <c r="FT255" s="22"/>
      <c r="FU255" s="22"/>
      <c r="FV255" s="22"/>
      <c r="FW255" s="22"/>
      <c r="FX255" s="22"/>
      <c r="FY255" s="22"/>
      <c r="FZ255" s="22"/>
      <c r="GA255" s="22"/>
      <c r="GB255" s="22"/>
      <c r="GC255" s="22"/>
      <c r="GD255" s="22"/>
      <c r="GE255" s="22"/>
      <c r="GF255" s="22"/>
      <c r="GG255" s="22"/>
      <c r="GH255" s="22"/>
      <c r="GI255" s="22"/>
      <c r="GJ255" s="22"/>
      <c r="GK255" s="22"/>
      <c r="GL255" s="22"/>
      <c r="GM255" s="22"/>
      <c r="GN255" s="22"/>
      <c r="GO255" s="22"/>
      <c r="GP255" s="22"/>
      <c r="GQ255" s="22"/>
      <c r="GR255" s="22"/>
      <c r="GS255" s="22"/>
      <c r="GT255" s="22"/>
      <c r="GU255" s="22"/>
    </row>
    <row r="256" spans="1:203" s="15" customFormat="1" ht="16.149999999999999" customHeight="1" x14ac:dyDescent="0.2">
      <c r="E256" s="2"/>
      <c r="H256" s="36"/>
      <c r="I256" s="15">
        <f>SUM(I248:I255)</f>
        <v>0</v>
      </c>
      <c r="J256" s="22"/>
      <c r="K256" s="22"/>
      <c r="L256" s="22"/>
      <c r="M256" s="22"/>
      <c r="N256" s="22"/>
      <c r="O256" s="22"/>
      <c r="P256" s="22"/>
      <c r="Q256" s="22"/>
      <c r="R256" s="22"/>
      <c r="S256" s="22"/>
      <c r="T256" s="22"/>
      <c r="U256" s="22"/>
      <c r="V256" s="22"/>
      <c r="W256" s="22"/>
      <c r="X256" s="22"/>
      <c r="Y256" s="22"/>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c r="CJ256" s="22"/>
      <c r="CK256" s="22"/>
      <c r="CL256" s="22"/>
      <c r="CM256" s="22"/>
      <c r="CN256" s="22"/>
      <c r="CO256" s="22"/>
      <c r="CP256" s="22"/>
      <c r="CQ256" s="22"/>
      <c r="CR256" s="22"/>
      <c r="CS256" s="22"/>
      <c r="CT256" s="22"/>
      <c r="CU256" s="22"/>
      <c r="CV256" s="22"/>
      <c r="CW256" s="22"/>
      <c r="CX256" s="22"/>
      <c r="CY256" s="22"/>
      <c r="CZ256" s="22"/>
      <c r="DA256" s="22"/>
      <c r="DB256" s="22"/>
      <c r="DC256" s="22"/>
      <c r="DD256" s="22"/>
      <c r="DE256" s="22"/>
      <c r="DF256" s="22"/>
      <c r="DG256" s="22"/>
      <c r="DH256" s="22"/>
      <c r="DI256" s="22"/>
      <c r="DJ256" s="22"/>
      <c r="DK256" s="22"/>
      <c r="DL256" s="22"/>
      <c r="DM256" s="22"/>
      <c r="DN256" s="22"/>
      <c r="DO256" s="22"/>
      <c r="DP256" s="22"/>
      <c r="DQ256" s="22"/>
      <c r="DR256" s="22"/>
      <c r="DS256" s="22"/>
      <c r="DT256" s="22"/>
      <c r="DU256" s="22"/>
      <c r="DV256" s="22"/>
      <c r="DW256" s="22"/>
      <c r="DX256" s="22"/>
      <c r="DY256" s="22"/>
      <c r="DZ256" s="22"/>
      <c r="EA256" s="22"/>
      <c r="EB256" s="22"/>
      <c r="EC256" s="22"/>
      <c r="ED256" s="22"/>
      <c r="EE256" s="22"/>
      <c r="EF256" s="22"/>
      <c r="EG256" s="22"/>
      <c r="EH256" s="22"/>
      <c r="EI256" s="22"/>
      <c r="EJ256" s="22"/>
      <c r="EK256" s="22"/>
      <c r="EL256" s="22"/>
      <c r="EM256" s="22"/>
      <c r="EN256" s="22"/>
      <c r="EO256" s="22"/>
      <c r="EP256" s="22"/>
      <c r="EQ256" s="22"/>
      <c r="ER256" s="22"/>
      <c r="ES256" s="22"/>
      <c r="ET256" s="22"/>
      <c r="EU256" s="22"/>
      <c r="EV256" s="22"/>
      <c r="EW256" s="22"/>
      <c r="EX256" s="22"/>
      <c r="EY256" s="22"/>
      <c r="EZ256" s="22"/>
      <c r="FA256" s="22"/>
      <c r="FB256" s="22"/>
      <c r="FC256" s="22"/>
      <c r="FD256" s="22"/>
      <c r="FE256" s="22"/>
      <c r="FF256" s="22"/>
      <c r="FG256" s="22"/>
      <c r="FH256" s="22"/>
      <c r="FI256" s="22"/>
      <c r="FJ256" s="22"/>
      <c r="FK256" s="22"/>
      <c r="FL256" s="22"/>
      <c r="FM256" s="22"/>
      <c r="FN256" s="22"/>
      <c r="FO256" s="22"/>
      <c r="FP256" s="22"/>
      <c r="FQ256" s="22"/>
      <c r="FR256" s="22"/>
      <c r="FS256" s="22"/>
      <c r="FT256" s="22"/>
      <c r="FU256" s="22"/>
      <c r="FV256" s="22"/>
      <c r="FW256" s="22"/>
      <c r="FX256" s="22"/>
      <c r="FY256" s="22"/>
      <c r="FZ256" s="22"/>
      <c r="GA256" s="22"/>
      <c r="GB256" s="22"/>
      <c r="GC256" s="22"/>
      <c r="GD256" s="22"/>
      <c r="GE256" s="22"/>
      <c r="GF256" s="22"/>
      <c r="GG256" s="22"/>
      <c r="GH256" s="22"/>
      <c r="GI256" s="22"/>
      <c r="GJ256" s="22"/>
      <c r="GK256" s="22"/>
      <c r="GL256" s="22"/>
      <c r="GM256" s="22"/>
      <c r="GN256" s="22"/>
      <c r="GO256" s="22"/>
      <c r="GP256" s="22"/>
      <c r="GQ256" s="22"/>
      <c r="GR256" s="22"/>
      <c r="GS256" s="22"/>
      <c r="GT256" s="22"/>
      <c r="GU256" s="22"/>
    </row>
    <row r="257" spans="1:11" ht="15" customHeight="1" x14ac:dyDescent="0.2">
      <c r="E257" s="12"/>
      <c r="G257" s="12"/>
      <c r="H257" s="13"/>
      <c r="K257" s="9"/>
    </row>
    <row r="258" spans="1:11" ht="15" customHeight="1" x14ac:dyDescent="0.2">
      <c r="A258" s="25" t="s">
        <v>59</v>
      </c>
      <c r="B258" s="26"/>
      <c r="C258" s="26"/>
      <c r="D258" s="26"/>
      <c r="E258" s="27"/>
    </row>
    <row r="259" spans="1:11" ht="15" customHeight="1" x14ac:dyDescent="0.2">
      <c r="A259" s="2" t="s">
        <v>60</v>
      </c>
      <c r="D259" s="2">
        <v>0</v>
      </c>
      <c r="E259" s="12">
        <v>5570</v>
      </c>
      <c r="F259" s="28">
        <f t="shared" ref="F259" si="72">+D259*E259</f>
        <v>0</v>
      </c>
      <c r="G259" s="12"/>
      <c r="I259" s="29"/>
      <c r="K259" s="1" t="s">
        <v>84</v>
      </c>
    </row>
    <row r="260" spans="1:11" ht="15" customHeight="1" x14ac:dyDescent="0.2"/>
    <row r="261" spans="1:11" ht="15" customHeight="1" x14ac:dyDescent="0.2">
      <c r="A261" s="30" t="s">
        <v>73</v>
      </c>
      <c r="B261" s="30"/>
      <c r="C261" s="30"/>
      <c r="D261" s="30"/>
      <c r="E261" s="30"/>
      <c r="F261" s="31">
        <f>+F212+F200+F189+F178+F167+F156+F143+F132+F108+F97+F84+F71+F57+F46+F34+F245+F256+F234+F223</f>
        <v>0</v>
      </c>
      <c r="G261" s="30"/>
      <c r="H261" s="31"/>
      <c r="I261" s="30">
        <f>+I212+I200+I189+I178+I167+I156+I143+I132+I108+I97+I84+I71+I57+I46+I34+I256+I234</f>
        <v>0</v>
      </c>
    </row>
    <row r="262" spans="1:11" ht="15" customHeight="1" x14ac:dyDescent="0.2">
      <c r="A262" s="32" t="s">
        <v>74</v>
      </c>
      <c r="B262" s="32"/>
      <c r="C262" s="32"/>
      <c r="D262" s="32"/>
      <c r="E262" s="32"/>
      <c r="F262" s="32">
        <f>+F145+F86+F73+F60+F59+F38+F37+F36+F37+F38</f>
        <v>0</v>
      </c>
      <c r="G262" s="32"/>
      <c r="H262" s="33"/>
      <c r="I262" s="32"/>
    </row>
    <row r="263" spans="1:11" x14ac:dyDescent="0.2">
      <c r="A263" s="1"/>
      <c r="B263" s="1"/>
      <c r="C263" s="1"/>
      <c r="D263" s="1"/>
      <c r="E263" s="1"/>
      <c r="F263" s="1"/>
      <c r="G263" s="1"/>
      <c r="H263" s="1"/>
      <c r="I263" s="1"/>
    </row>
    <row r="264" spans="1:11" x14ac:dyDescent="0.2">
      <c r="A264" s="1"/>
      <c r="B264" s="1"/>
      <c r="C264" s="1"/>
      <c r="D264" s="1"/>
      <c r="E264" s="1"/>
      <c r="F264" s="1"/>
      <c r="G264" s="1"/>
      <c r="H264" s="1"/>
      <c r="I264" s="1"/>
    </row>
    <row r="265" spans="1:11" x14ac:dyDescent="0.2">
      <c r="A265" s="1"/>
      <c r="B265" s="1"/>
      <c r="C265" s="1"/>
      <c r="D265" s="1"/>
      <c r="E265" s="1"/>
      <c r="F265" s="1"/>
      <c r="G265" s="1"/>
      <c r="H265" s="1"/>
      <c r="I265" s="1"/>
    </row>
    <row r="266" spans="1:11" x14ac:dyDescent="0.2">
      <c r="A266" s="1"/>
      <c r="B266" s="1"/>
      <c r="C266" s="1"/>
      <c r="D266" s="1"/>
      <c r="E266" s="1"/>
      <c r="F266" s="1"/>
      <c r="G266" s="1"/>
      <c r="H266" s="1"/>
      <c r="I266" s="1"/>
    </row>
    <row r="267" spans="1:11" x14ac:dyDescent="0.2">
      <c r="A267" s="1"/>
      <c r="B267" s="1"/>
      <c r="C267" s="1"/>
      <c r="D267" s="1"/>
      <c r="E267" s="1"/>
      <c r="F267" s="1"/>
      <c r="G267" s="1"/>
      <c r="H267" s="1"/>
      <c r="I267" s="1"/>
    </row>
    <row r="268" spans="1:11" x14ac:dyDescent="0.2">
      <c r="A268" s="1"/>
      <c r="B268" s="1"/>
      <c r="C268" s="1"/>
      <c r="D268" s="1"/>
      <c r="E268" s="1"/>
      <c r="F268" s="1"/>
      <c r="G268" s="1"/>
      <c r="H268" s="1"/>
      <c r="I268" s="1"/>
    </row>
    <row r="269" spans="1:11" x14ac:dyDescent="0.2">
      <c r="A269" s="1"/>
      <c r="B269" s="1"/>
      <c r="C269" s="1"/>
      <c r="D269" s="1"/>
      <c r="E269" s="1"/>
      <c r="F269" s="1"/>
      <c r="G269" s="1"/>
      <c r="H269" s="1"/>
      <c r="I269" s="1"/>
    </row>
    <row r="270" spans="1:11" x14ac:dyDescent="0.2">
      <c r="A270" s="1"/>
      <c r="B270" s="1"/>
      <c r="C270" s="1"/>
      <c r="D270" s="1"/>
      <c r="E270" s="1"/>
      <c r="F270" s="1"/>
      <c r="G270" s="1"/>
      <c r="H270" s="1"/>
      <c r="I270" s="1"/>
    </row>
    <row r="271" spans="1:11" x14ac:dyDescent="0.2">
      <c r="A271" s="1"/>
      <c r="B271" s="1"/>
      <c r="C271" s="1"/>
      <c r="D271" s="1"/>
      <c r="E271" s="1"/>
      <c r="F271" s="1"/>
      <c r="G271" s="1"/>
      <c r="H271" s="1"/>
      <c r="I271" s="1"/>
    </row>
    <row r="272" spans="1:11" x14ac:dyDescent="0.2">
      <c r="A272" s="1"/>
      <c r="B272" s="1"/>
      <c r="C272" s="1"/>
      <c r="D272" s="1"/>
      <c r="E272" s="1"/>
      <c r="F272" s="1"/>
      <c r="G272" s="1"/>
      <c r="H272" s="1"/>
      <c r="I272" s="1"/>
    </row>
    <row r="273" spans="1:9" x14ac:dyDescent="0.2">
      <c r="A273" s="1"/>
      <c r="B273" s="1"/>
      <c r="C273" s="1"/>
      <c r="D273" s="1"/>
      <c r="E273" s="1"/>
      <c r="F273" s="1"/>
      <c r="G273" s="1"/>
      <c r="H273" s="1"/>
      <c r="I273" s="1"/>
    </row>
    <row r="274" spans="1:9" x14ac:dyDescent="0.2">
      <c r="A274" s="1"/>
      <c r="B274" s="1"/>
      <c r="C274" s="1"/>
      <c r="D274" s="1"/>
      <c r="E274" s="1"/>
      <c r="F274" s="1"/>
      <c r="G274" s="1"/>
      <c r="H274" s="1"/>
      <c r="I274" s="1"/>
    </row>
    <row r="275" spans="1:9" x14ac:dyDescent="0.2">
      <c r="A275" s="1"/>
      <c r="B275" s="1"/>
      <c r="C275" s="1"/>
      <c r="D275" s="1"/>
      <c r="E275" s="1"/>
      <c r="F275" s="1"/>
      <c r="G275" s="1"/>
      <c r="H275" s="1"/>
      <c r="I275" s="1"/>
    </row>
    <row r="276" spans="1:9" x14ac:dyDescent="0.2">
      <c r="A276" s="1"/>
      <c r="B276" s="1"/>
      <c r="C276" s="1"/>
      <c r="D276" s="1"/>
      <c r="E276" s="1"/>
      <c r="F276" s="1"/>
      <c r="G276" s="1"/>
      <c r="H276" s="1"/>
      <c r="I276" s="1"/>
    </row>
    <row r="277" spans="1:9" x14ac:dyDescent="0.2">
      <c r="A277" s="1"/>
      <c r="B277" s="1"/>
      <c r="C277" s="1"/>
      <c r="D277" s="1"/>
      <c r="E277" s="1"/>
      <c r="F277" s="1"/>
      <c r="G277" s="1"/>
      <c r="H277" s="1"/>
      <c r="I277" s="1"/>
    </row>
    <row r="278" spans="1:9" x14ac:dyDescent="0.2">
      <c r="A278" s="1"/>
      <c r="B278" s="1"/>
      <c r="C278" s="1"/>
      <c r="D278" s="1"/>
      <c r="E278" s="1"/>
      <c r="F278" s="1"/>
      <c r="G278" s="1"/>
      <c r="H278" s="1"/>
      <c r="I278" s="1"/>
    </row>
    <row r="279" spans="1:9" x14ac:dyDescent="0.2">
      <c r="A279" s="1"/>
      <c r="B279" s="1"/>
      <c r="C279" s="1"/>
      <c r="D279" s="1"/>
      <c r="E279" s="1"/>
      <c r="F279" s="1"/>
      <c r="G279" s="1"/>
      <c r="H279" s="1"/>
      <c r="I279" s="1"/>
    </row>
    <row r="280" spans="1:9" x14ac:dyDescent="0.2">
      <c r="A280" s="1"/>
      <c r="B280" s="1"/>
      <c r="C280" s="1"/>
      <c r="D280" s="1"/>
      <c r="E280" s="1"/>
      <c r="F280" s="1"/>
      <c r="G280" s="1"/>
      <c r="H280" s="1"/>
      <c r="I280" s="1"/>
    </row>
    <row r="281" spans="1:9" x14ac:dyDescent="0.2">
      <c r="A281" s="1"/>
      <c r="B281" s="1"/>
      <c r="C281" s="1"/>
      <c r="D281" s="1"/>
      <c r="E281" s="1"/>
      <c r="F281" s="1"/>
      <c r="G281" s="1"/>
      <c r="H281" s="1"/>
      <c r="I281" s="1"/>
    </row>
    <row r="282" spans="1:9" x14ac:dyDescent="0.2">
      <c r="A282" s="1"/>
      <c r="B282" s="1"/>
      <c r="C282" s="1"/>
      <c r="D282" s="1"/>
      <c r="E282" s="1"/>
      <c r="F282" s="1"/>
      <c r="G282" s="1"/>
      <c r="H282" s="1"/>
      <c r="I282" s="1"/>
    </row>
    <row r="283" spans="1:9" x14ac:dyDescent="0.2">
      <c r="A283" s="1"/>
      <c r="B283" s="1"/>
      <c r="C283" s="1"/>
      <c r="D283" s="1"/>
      <c r="E283" s="1"/>
      <c r="F283" s="1"/>
      <c r="G283" s="1"/>
      <c r="H283" s="1"/>
      <c r="I283" s="1"/>
    </row>
    <row r="284" spans="1:9" x14ac:dyDescent="0.2">
      <c r="A284" s="1"/>
      <c r="B284" s="1"/>
      <c r="C284" s="1"/>
      <c r="D284" s="1"/>
      <c r="E284" s="1"/>
      <c r="F284" s="1"/>
      <c r="G284" s="1"/>
      <c r="H284" s="1"/>
      <c r="I284" s="1"/>
    </row>
    <row r="285" spans="1:9" x14ac:dyDescent="0.2">
      <c r="A285" s="1"/>
      <c r="B285" s="1"/>
      <c r="C285" s="1"/>
      <c r="D285" s="1"/>
      <c r="E285" s="1"/>
      <c r="F285" s="1"/>
      <c r="G285" s="1"/>
      <c r="H285" s="1"/>
      <c r="I285" s="1"/>
    </row>
    <row r="286" spans="1:9" x14ac:dyDescent="0.2">
      <c r="A286" s="1"/>
      <c r="B286" s="1"/>
      <c r="C286" s="1"/>
      <c r="D286" s="1"/>
      <c r="E286" s="1"/>
      <c r="F286" s="1"/>
      <c r="G286" s="1"/>
      <c r="H286" s="1"/>
      <c r="I286" s="1"/>
    </row>
    <row r="287" spans="1:9" x14ac:dyDescent="0.2">
      <c r="A287" s="1"/>
      <c r="B287" s="1"/>
      <c r="C287" s="1"/>
      <c r="D287" s="1"/>
      <c r="E287" s="1"/>
      <c r="F287" s="1"/>
      <c r="G287" s="1"/>
      <c r="H287" s="1"/>
      <c r="I287" s="1"/>
    </row>
    <row r="288" spans="1:9" x14ac:dyDescent="0.2">
      <c r="A288" s="1"/>
      <c r="B288" s="1"/>
      <c r="C288" s="1"/>
      <c r="D288" s="1"/>
      <c r="E288" s="1"/>
      <c r="F288" s="1"/>
      <c r="G288" s="1"/>
      <c r="H288" s="1"/>
      <c r="I288" s="1"/>
    </row>
    <row r="289" spans="1:9" x14ac:dyDescent="0.2">
      <c r="A289" s="1"/>
      <c r="B289" s="1"/>
      <c r="C289" s="1"/>
      <c r="D289" s="1"/>
      <c r="E289" s="1"/>
      <c r="F289" s="1"/>
      <c r="G289" s="1"/>
      <c r="H289" s="1"/>
      <c r="I289" s="1"/>
    </row>
    <row r="290" spans="1:9" x14ac:dyDescent="0.2">
      <c r="A290" s="1"/>
      <c r="B290" s="1"/>
      <c r="C290" s="1"/>
      <c r="D290" s="1"/>
      <c r="E290" s="1"/>
      <c r="F290" s="1"/>
      <c r="G290" s="1"/>
      <c r="H290" s="1"/>
      <c r="I290" s="1"/>
    </row>
    <row r="291" spans="1:9" x14ac:dyDescent="0.2">
      <c r="A291" s="1"/>
      <c r="B291" s="1"/>
      <c r="C291" s="1"/>
      <c r="D291" s="1"/>
      <c r="E291" s="1"/>
      <c r="F291" s="1"/>
      <c r="G291" s="1"/>
      <c r="H291" s="1"/>
      <c r="I291" s="1"/>
    </row>
    <row r="292" spans="1:9" x14ac:dyDescent="0.2">
      <c r="A292" s="1"/>
      <c r="B292" s="1"/>
      <c r="C292" s="1"/>
      <c r="D292" s="1"/>
      <c r="E292" s="1"/>
      <c r="F292" s="1"/>
      <c r="G292" s="1"/>
      <c r="H292" s="1"/>
      <c r="I292" s="1"/>
    </row>
    <row r="293" spans="1:9" x14ac:dyDescent="0.2">
      <c r="A293" s="1"/>
      <c r="B293" s="1"/>
      <c r="C293" s="1"/>
      <c r="D293" s="1"/>
      <c r="E293" s="1"/>
      <c r="F293" s="1"/>
      <c r="G293" s="1"/>
      <c r="H293" s="1"/>
      <c r="I293" s="1"/>
    </row>
    <row r="294" spans="1:9" x14ac:dyDescent="0.2">
      <c r="A294" s="1"/>
      <c r="B294" s="1"/>
      <c r="C294" s="1"/>
      <c r="D294" s="1"/>
      <c r="E294" s="1"/>
      <c r="F294" s="1"/>
      <c r="G294" s="1"/>
      <c r="H294" s="1"/>
      <c r="I294" s="1"/>
    </row>
    <row r="295" spans="1:9" x14ac:dyDescent="0.2">
      <c r="A295" s="1"/>
      <c r="B295" s="1"/>
      <c r="C295" s="1"/>
      <c r="D295" s="1"/>
      <c r="E295" s="1"/>
      <c r="F295" s="1"/>
      <c r="G295" s="1"/>
      <c r="H295" s="1"/>
      <c r="I295" s="1"/>
    </row>
    <row r="296" spans="1:9" x14ac:dyDescent="0.2">
      <c r="A296" s="1"/>
      <c r="B296" s="1"/>
      <c r="C296" s="1"/>
      <c r="D296" s="1"/>
      <c r="E296" s="1"/>
      <c r="F296" s="1"/>
      <c r="G296" s="1"/>
      <c r="H296" s="1"/>
      <c r="I296" s="1"/>
    </row>
    <row r="297" spans="1:9" x14ac:dyDescent="0.2">
      <c r="A297" s="1"/>
      <c r="B297" s="1"/>
      <c r="C297" s="1"/>
      <c r="D297" s="1"/>
      <c r="E297" s="1"/>
      <c r="F297" s="1"/>
      <c r="G297" s="1"/>
      <c r="H297" s="1"/>
      <c r="I297" s="1"/>
    </row>
    <row r="298" spans="1:9" x14ac:dyDescent="0.2">
      <c r="A298" s="1"/>
      <c r="B298" s="1"/>
      <c r="C298" s="1"/>
      <c r="D298" s="1"/>
      <c r="E298" s="1"/>
      <c r="F298" s="1"/>
      <c r="G298" s="1"/>
      <c r="H298" s="1"/>
      <c r="I298" s="1"/>
    </row>
    <row r="299" spans="1:9" x14ac:dyDescent="0.2">
      <c r="A299" s="1"/>
      <c r="B299" s="1"/>
      <c r="C299" s="1"/>
      <c r="D299" s="1"/>
      <c r="E299" s="1"/>
      <c r="F299" s="1"/>
      <c r="G299" s="1"/>
      <c r="H299" s="1"/>
      <c r="I299" s="1"/>
    </row>
    <row r="300" spans="1:9" x14ac:dyDescent="0.2">
      <c r="A300" s="1"/>
      <c r="B300" s="1"/>
      <c r="C300" s="1"/>
      <c r="D300" s="1"/>
      <c r="E300" s="1"/>
      <c r="F300" s="1"/>
      <c r="G300" s="1"/>
      <c r="H300" s="1"/>
      <c r="I300" s="1"/>
    </row>
    <row r="301" spans="1:9" x14ac:dyDescent="0.2">
      <c r="A301" s="1"/>
      <c r="B301" s="1"/>
      <c r="C301" s="1"/>
      <c r="D301" s="1"/>
      <c r="E301" s="1"/>
      <c r="F301" s="1"/>
      <c r="G301" s="1"/>
      <c r="H301" s="1"/>
      <c r="I301" s="1"/>
    </row>
    <row r="302" spans="1:9" x14ac:dyDescent="0.2">
      <c r="A302" s="1"/>
      <c r="B302" s="1"/>
      <c r="C302" s="1"/>
      <c r="D302" s="1"/>
      <c r="E302" s="1"/>
      <c r="F302" s="1"/>
      <c r="G302" s="1"/>
      <c r="H302" s="1"/>
      <c r="I302" s="1"/>
    </row>
    <row r="303" spans="1:9" x14ac:dyDescent="0.2">
      <c r="A303" s="1"/>
      <c r="B303" s="1"/>
      <c r="C303" s="1"/>
      <c r="D303" s="1"/>
      <c r="E303" s="1"/>
      <c r="F303" s="1"/>
      <c r="G303" s="1"/>
      <c r="H303" s="1"/>
      <c r="I303" s="1"/>
    </row>
    <row r="304" spans="1:9" x14ac:dyDescent="0.2">
      <c r="A304" s="1"/>
      <c r="B304" s="1"/>
      <c r="C304" s="1"/>
      <c r="D304" s="1"/>
      <c r="E304" s="1"/>
      <c r="F304" s="1"/>
      <c r="G304" s="1"/>
      <c r="H304" s="1"/>
      <c r="I304" s="1"/>
    </row>
    <row r="305" spans="1:9" x14ac:dyDescent="0.2">
      <c r="A305" s="1"/>
      <c r="B305" s="1"/>
      <c r="C305" s="1"/>
      <c r="D305" s="1"/>
      <c r="E305" s="1"/>
      <c r="F305" s="1"/>
      <c r="G305" s="1"/>
      <c r="H305" s="1"/>
      <c r="I305" s="1"/>
    </row>
    <row r="306" spans="1:9" x14ac:dyDescent="0.2">
      <c r="A306" s="1"/>
      <c r="B306" s="1"/>
      <c r="C306" s="1"/>
      <c r="D306" s="1"/>
      <c r="E306" s="1"/>
      <c r="F306" s="1"/>
      <c r="G306" s="1"/>
      <c r="H306" s="1"/>
      <c r="I306" s="1"/>
    </row>
    <row r="307" spans="1:9" x14ac:dyDescent="0.2">
      <c r="A307" s="1"/>
      <c r="B307" s="1"/>
      <c r="C307" s="1"/>
      <c r="D307" s="1"/>
      <c r="E307" s="1"/>
      <c r="F307" s="1"/>
      <c r="G307" s="1"/>
      <c r="H307" s="1"/>
      <c r="I307" s="1"/>
    </row>
    <row r="308" spans="1:9" x14ac:dyDescent="0.2">
      <c r="A308" s="1"/>
      <c r="B308" s="1"/>
      <c r="C308" s="1"/>
      <c r="D308" s="1"/>
      <c r="E308" s="1"/>
      <c r="F308" s="1"/>
      <c r="G308" s="1"/>
      <c r="H308" s="1"/>
      <c r="I308" s="1"/>
    </row>
    <row r="309" spans="1:9" x14ac:dyDescent="0.2">
      <c r="A309" s="1"/>
      <c r="B309" s="1"/>
      <c r="C309" s="1"/>
      <c r="D309" s="1"/>
      <c r="E309" s="1"/>
      <c r="F309" s="1"/>
      <c r="G309" s="1"/>
      <c r="H309" s="1"/>
      <c r="I309" s="1"/>
    </row>
    <row r="310" spans="1:9" x14ac:dyDescent="0.2">
      <c r="A310" s="1"/>
      <c r="B310" s="1"/>
      <c r="C310" s="1"/>
      <c r="D310" s="1"/>
      <c r="E310" s="1"/>
      <c r="F310" s="1"/>
      <c r="G310" s="1"/>
      <c r="H310" s="1"/>
      <c r="I310" s="1"/>
    </row>
    <row r="311" spans="1:9" x14ac:dyDescent="0.2">
      <c r="A311" s="1"/>
      <c r="B311" s="1"/>
      <c r="C311" s="1"/>
      <c r="D311" s="1"/>
      <c r="E311" s="1"/>
      <c r="F311" s="1"/>
      <c r="G311" s="1"/>
      <c r="H311" s="1"/>
      <c r="I311" s="1"/>
    </row>
    <row r="312" spans="1:9" x14ac:dyDescent="0.2">
      <c r="A312" s="1"/>
      <c r="B312" s="1"/>
      <c r="C312" s="1"/>
      <c r="D312" s="1"/>
      <c r="E312" s="1"/>
      <c r="F312" s="1"/>
      <c r="G312" s="1"/>
      <c r="H312" s="1"/>
      <c r="I312" s="1"/>
    </row>
    <row r="313" spans="1:9" x14ac:dyDescent="0.2">
      <c r="A313" s="1"/>
      <c r="B313" s="1"/>
      <c r="C313" s="1"/>
      <c r="D313" s="1"/>
      <c r="E313" s="1"/>
      <c r="F313" s="1"/>
      <c r="G313" s="1"/>
      <c r="H313" s="1"/>
      <c r="I313" s="1"/>
    </row>
    <row r="314" spans="1:9" x14ac:dyDescent="0.2">
      <c r="A314" s="1"/>
      <c r="B314" s="1"/>
      <c r="C314" s="1"/>
      <c r="D314" s="1"/>
      <c r="E314" s="1"/>
      <c r="F314" s="1"/>
      <c r="G314" s="1"/>
      <c r="H314" s="1"/>
      <c r="I314" s="1"/>
    </row>
    <row r="315" spans="1:9" x14ac:dyDescent="0.2">
      <c r="A315" s="1"/>
      <c r="B315" s="1"/>
      <c r="C315" s="1"/>
      <c r="D315" s="1"/>
      <c r="E315" s="1"/>
      <c r="F315" s="1"/>
      <c r="G315" s="1"/>
      <c r="H315" s="1"/>
      <c r="I315" s="1"/>
    </row>
    <row r="316" spans="1:9" x14ac:dyDescent="0.2">
      <c r="A316" s="1"/>
      <c r="B316" s="1"/>
      <c r="C316" s="1"/>
      <c r="D316" s="1"/>
      <c r="E316" s="1"/>
      <c r="F316" s="1"/>
      <c r="G316" s="1"/>
      <c r="H316" s="1"/>
      <c r="I316" s="1"/>
    </row>
    <row r="317" spans="1:9" x14ac:dyDescent="0.2">
      <c r="A317" s="1"/>
      <c r="B317" s="1"/>
      <c r="C317" s="1"/>
      <c r="D317" s="1"/>
      <c r="E317" s="1"/>
      <c r="F317" s="1"/>
      <c r="G317" s="1"/>
      <c r="H317" s="1"/>
      <c r="I317" s="1"/>
    </row>
    <row r="318" spans="1:9" x14ac:dyDescent="0.2">
      <c r="A318" s="1"/>
      <c r="B318" s="1"/>
      <c r="C318" s="1"/>
      <c r="D318" s="1"/>
      <c r="E318" s="1"/>
      <c r="F318" s="1"/>
      <c r="G318" s="1"/>
      <c r="H318" s="1"/>
      <c r="I318" s="1"/>
    </row>
    <row r="319" spans="1:9" x14ac:dyDescent="0.2">
      <c r="A319" s="1"/>
      <c r="B319" s="1"/>
      <c r="C319" s="1"/>
      <c r="D319" s="1"/>
      <c r="E319" s="1"/>
      <c r="F319" s="1"/>
      <c r="G319" s="1"/>
      <c r="H319" s="1"/>
      <c r="I319" s="1"/>
    </row>
    <row r="320" spans="1:9" x14ac:dyDescent="0.2">
      <c r="A320" s="1"/>
      <c r="B320" s="1"/>
      <c r="C320" s="1"/>
      <c r="D320" s="1"/>
      <c r="E320" s="1"/>
      <c r="F320" s="1"/>
      <c r="G320" s="1"/>
      <c r="H320" s="1"/>
      <c r="I320" s="1"/>
    </row>
    <row r="321" spans="1:9" x14ac:dyDescent="0.2">
      <c r="A321" s="1"/>
      <c r="B321" s="1"/>
      <c r="C321" s="1"/>
      <c r="D321" s="1"/>
      <c r="E321" s="1"/>
      <c r="F321" s="1"/>
      <c r="G321" s="1"/>
      <c r="H321" s="1"/>
      <c r="I321" s="1"/>
    </row>
    <row r="322" spans="1:9" x14ac:dyDescent="0.2">
      <c r="A322" s="1"/>
      <c r="B322" s="1"/>
      <c r="C322" s="1"/>
      <c r="D322" s="1"/>
      <c r="E322" s="1"/>
      <c r="F322" s="1"/>
      <c r="G322" s="1"/>
      <c r="H322" s="1"/>
      <c r="I322" s="1"/>
    </row>
    <row r="323" spans="1:9" x14ac:dyDescent="0.2">
      <c r="A323" s="1"/>
      <c r="B323" s="1"/>
      <c r="C323" s="1"/>
      <c r="D323" s="1"/>
      <c r="E323" s="1"/>
      <c r="F323" s="1"/>
      <c r="G323" s="1"/>
      <c r="H323" s="1"/>
      <c r="I323" s="1"/>
    </row>
    <row r="324" spans="1:9" x14ac:dyDescent="0.2">
      <c r="A324" s="1"/>
      <c r="B324" s="1"/>
      <c r="C324" s="1"/>
      <c r="D324" s="1"/>
      <c r="E324" s="1"/>
      <c r="F324" s="1"/>
      <c r="G324" s="1"/>
      <c r="H324" s="1"/>
      <c r="I324" s="1"/>
    </row>
    <row r="325" spans="1:9" x14ac:dyDescent="0.2">
      <c r="A325" s="1"/>
      <c r="B325" s="1"/>
      <c r="C325" s="1"/>
      <c r="D325" s="1"/>
      <c r="E325" s="1"/>
      <c r="F325" s="1"/>
      <c r="G325" s="1"/>
      <c r="H325" s="1"/>
      <c r="I325" s="1"/>
    </row>
    <row r="326" spans="1:9" x14ac:dyDescent="0.2">
      <c r="A326" s="1"/>
      <c r="B326" s="1"/>
      <c r="C326" s="1"/>
      <c r="D326" s="1"/>
      <c r="E326" s="1"/>
      <c r="F326" s="1"/>
      <c r="G326" s="1"/>
      <c r="H326" s="1"/>
      <c r="I326" s="1"/>
    </row>
    <row r="327" spans="1:9" x14ac:dyDescent="0.2">
      <c r="A327" s="1"/>
      <c r="B327" s="1"/>
      <c r="C327" s="1"/>
      <c r="D327" s="1"/>
      <c r="E327" s="1"/>
      <c r="F327" s="1"/>
      <c r="G327" s="1"/>
      <c r="H327" s="1"/>
      <c r="I327" s="1"/>
    </row>
    <row r="328" spans="1:9" x14ac:dyDescent="0.2">
      <c r="A328" s="1"/>
      <c r="B328" s="1"/>
      <c r="C328" s="1"/>
      <c r="D328" s="1"/>
      <c r="E328" s="1"/>
      <c r="F328" s="1"/>
      <c r="G328" s="1"/>
      <c r="H328" s="1"/>
      <c r="I328" s="1"/>
    </row>
    <row r="329" spans="1:9" x14ac:dyDescent="0.2">
      <c r="A329" s="1"/>
      <c r="B329" s="1"/>
      <c r="C329" s="1"/>
      <c r="D329" s="1"/>
      <c r="E329" s="1"/>
      <c r="F329" s="1"/>
      <c r="G329" s="1"/>
      <c r="H329" s="1"/>
      <c r="I329" s="1"/>
    </row>
    <row r="330" spans="1:9" x14ac:dyDescent="0.2">
      <c r="A330" s="1"/>
      <c r="B330" s="1"/>
      <c r="C330" s="1"/>
      <c r="D330" s="1"/>
      <c r="E330" s="1"/>
      <c r="F330" s="1"/>
      <c r="G330" s="1"/>
      <c r="H330" s="1"/>
      <c r="I330" s="1"/>
    </row>
    <row r="331" spans="1:9" x14ac:dyDescent="0.2">
      <c r="A331" s="1"/>
      <c r="B331" s="1"/>
      <c r="C331" s="1"/>
      <c r="D331" s="1"/>
      <c r="E331" s="1"/>
      <c r="F331" s="1"/>
      <c r="G331" s="1"/>
      <c r="H331" s="1"/>
      <c r="I331" s="1"/>
    </row>
    <row r="332" spans="1:9" x14ac:dyDescent="0.2">
      <c r="A332" s="1"/>
      <c r="B332" s="1"/>
      <c r="C332" s="1"/>
      <c r="D332" s="1"/>
      <c r="E332" s="1"/>
      <c r="F332" s="1"/>
      <c r="G332" s="1"/>
      <c r="H332" s="1"/>
      <c r="I332" s="1"/>
    </row>
    <row r="333" spans="1:9" x14ac:dyDescent="0.2">
      <c r="A333" s="1"/>
      <c r="B333" s="1"/>
      <c r="C333" s="1"/>
      <c r="D333" s="1"/>
      <c r="E333" s="1"/>
      <c r="F333" s="1"/>
      <c r="G333" s="1"/>
      <c r="H333" s="1"/>
      <c r="I333" s="1"/>
    </row>
    <row r="334" spans="1:9" x14ac:dyDescent="0.2">
      <c r="A334" s="1"/>
      <c r="B334" s="1"/>
      <c r="C334" s="1"/>
      <c r="D334" s="1"/>
      <c r="E334" s="1"/>
      <c r="F334" s="1"/>
      <c r="G334" s="1"/>
      <c r="H334" s="1"/>
      <c r="I334" s="1"/>
    </row>
    <row r="335" spans="1:9" x14ac:dyDescent="0.2">
      <c r="A335" s="1"/>
      <c r="B335" s="1"/>
      <c r="C335" s="1"/>
      <c r="D335" s="1"/>
      <c r="E335" s="1"/>
      <c r="F335" s="1"/>
      <c r="G335" s="1"/>
      <c r="H335" s="1"/>
      <c r="I335" s="1"/>
    </row>
    <row r="336" spans="1:9" x14ac:dyDescent="0.2">
      <c r="A336" s="1"/>
      <c r="B336" s="1"/>
      <c r="C336" s="1"/>
      <c r="D336" s="1"/>
      <c r="E336" s="1"/>
      <c r="F336" s="1"/>
      <c r="G336" s="1"/>
      <c r="H336" s="1"/>
      <c r="I336" s="1"/>
    </row>
    <row r="337" spans="1:9" x14ac:dyDescent="0.2">
      <c r="A337" s="1"/>
      <c r="B337" s="1"/>
      <c r="C337" s="1"/>
      <c r="D337" s="1"/>
      <c r="E337" s="1"/>
      <c r="F337" s="1"/>
      <c r="G337" s="1"/>
      <c r="H337" s="1"/>
      <c r="I337" s="1"/>
    </row>
    <row r="338" spans="1:9" x14ac:dyDescent="0.2">
      <c r="A338" s="1"/>
      <c r="B338" s="1"/>
      <c r="C338" s="1"/>
      <c r="D338" s="1"/>
      <c r="E338" s="1"/>
      <c r="F338" s="1"/>
      <c r="G338" s="1"/>
      <c r="H338" s="1"/>
      <c r="I338" s="1"/>
    </row>
    <row r="339" spans="1:9" x14ac:dyDescent="0.2">
      <c r="A339" s="1"/>
      <c r="B339" s="1"/>
      <c r="C339" s="1"/>
      <c r="D339" s="1"/>
      <c r="E339" s="1"/>
      <c r="F339" s="1"/>
      <c r="G339" s="1"/>
      <c r="H339" s="1"/>
      <c r="I339" s="1"/>
    </row>
    <row r="340" spans="1:9" x14ac:dyDescent="0.2">
      <c r="A340" s="1"/>
      <c r="B340" s="1"/>
      <c r="C340" s="1"/>
      <c r="D340" s="1"/>
      <c r="E340" s="1"/>
      <c r="F340" s="1"/>
      <c r="G340" s="1"/>
      <c r="H340" s="1"/>
      <c r="I340" s="1"/>
    </row>
    <row r="341" spans="1:9" x14ac:dyDescent="0.2">
      <c r="A341" s="1"/>
      <c r="B341" s="1"/>
      <c r="C341" s="1"/>
      <c r="D341" s="1"/>
      <c r="E341" s="1"/>
      <c r="F341" s="1"/>
      <c r="G341" s="1"/>
      <c r="H341" s="1"/>
      <c r="I341" s="1"/>
    </row>
    <row r="342" spans="1:9" x14ac:dyDescent="0.2">
      <c r="A342" s="1"/>
      <c r="B342" s="1"/>
      <c r="C342" s="1"/>
      <c r="D342" s="1"/>
      <c r="E342" s="1"/>
      <c r="F342" s="1"/>
      <c r="G342" s="1"/>
      <c r="H342" s="1"/>
      <c r="I342" s="1"/>
    </row>
    <row r="343" spans="1:9" x14ac:dyDescent="0.2">
      <c r="A343" s="1"/>
      <c r="B343" s="1"/>
      <c r="C343" s="1"/>
      <c r="D343" s="1"/>
      <c r="E343" s="1"/>
      <c r="F343" s="1"/>
      <c r="G343" s="1"/>
      <c r="H343" s="1"/>
      <c r="I343" s="1"/>
    </row>
    <row r="344" spans="1:9" x14ac:dyDescent="0.2">
      <c r="A344" s="1"/>
      <c r="B344" s="1"/>
      <c r="C344" s="1"/>
      <c r="D344" s="1"/>
      <c r="E344" s="1"/>
      <c r="F344" s="1"/>
      <c r="G344" s="1"/>
      <c r="H344" s="1"/>
      <c r="I344" s="1"/>
    </row>
    <row r="345" spans="1:9" x14ac:dyDescent="0.2">
      <c r="A345" s="1"/>
      <c r="B345" s="1"/>
      <c r="C345" s="1"/>
      <c r="D345" s="1"/>
      <c r="E345" s="1"/>
      <c r="F345" s="1"/>
      <c r="G345" s="1"/>
      <c r="H345" s="1"/>
      <c r="I345" s="1"/>
    </row>
    <row r="346" spans="1:9" x14ac:dyDescent="0.2">
      <c r="D346" s="1"/>
    </row>
    <row r="347" spans="1:9" x14ac:dyDescent="0.2">
      <c r="D347" s="1"/>
    </row>
    <row r="348" spans="1:9" x14ac:dyDescent="0.2">
      <c r="D348" s="1"/>
    </row>
    <row r="349" spans="1:9" x14ac:dyDescent="0.2">
      <c r="D349" s="1"/>
    </row>
    <row r="350" spans="1:9" x14ac:dyDescent="0.2">
      <c r="D350" s="1"/>
    </row>
    <row r="351" spans="1:9" x14ac:dyDescent="0.2">
      <c r="D351" s="1"/>
    </row>
    <row r="352" spans="1:9" x14ac:dyDescent="0.2">
      <c r="D352" s="1"/>
    </row>
    <row r="353" spans="4:4" x14ac:dyDescent="0.2">
      <c r="D353" s="1"/>
    </row>
    <row r="354" spans="4:4" x14ac:dyDescent="0.2">
      <c r="D354" s="1"/>
    </row>
    <row r="355" spans="4:4" x14ac:dyDescent="0.2">
      <c r="D355" s="1"/>
    </row>
    <row r="356" spans="4:4" x14ac:dyDescent="0.2">
      <c r="D356" s="1"/>
    </row>
    <row r="357" spans="4:4" x14ac:dyDescent="0.2">
      <c r="D357" s="1"/>
    </row>
    <row r="358" spans="4:4" x14ac:dyDescent="0.2">
      <c r="D358" s="1"/>
    </row>
    <row r="359" spans="4:4" x14ac:dyDescent="0.2">
      <c r="D359" s="1"/>
    </row>
    <row r="360" spans="4:4" x14ac:dyDescent="0.2">
      <c r="D360" s="1"/>
    </row>
    <row r="361" spans="4:4" x14ac:dyDescent="0.2">
      <c r="D361" s="1"/>
    </row>
    <row r="362" spans="4:4" x14ac:dyDescent="0.2">
      <c r="D362" s="1"/>
    </row>
    <row r="363" spans="4:4" x14ac:dyDescent="0.2">
      <c r="D363" s="1"/>
    </row>
    <row r="364" spans="4:4" x14ac:dyDescent="0.2">
      <c r="D364" s="1"/>
    </row>
    <row r="365" spans="4:4" x14ac:dyDescent="0.2">
      <c r="D365" s="1"/>
    </row>
    <row r="366" spans="4:4" x14ac:dyDescent="0.2">
      <c r="D366" s="1"/>
    </row>
    <row r="367" spans="4:4" x14ac:dyDescent="0.2">
      <c r="D367" s="1"/>
    </row>
    <row r="368" spans="4:4" x14ac:dyDescent="0.2">
      <c r="D368" s="1"/>
    </row>
    <row r="369" spans="4:4" x14ac:dyDescent="0.2">
      <c r="D369" s="1"/>
    </row>
    <row r="370" spans="4:4" x14ac:dyDescent="0.2">
      <c r="D370" s="1"/>
    </row>
    <row r="371" spans="4:4" x14ac:dyDescent="0.2">
      <c r="D371" s="1"/>
    </row>
    <row r="372" spans="4:4" x14ac:dyDescent="0.2">
      <c r="D372" s="1"/>
    </row>
    <row r="373" spans="4:4" x14ac:dyDescent="0.2">
      <c r="D373" s="1"/>
    </row>
    <row r="374" spans="4:4" x14ac:dyDescent="0.2">
      <c r="D374" s="1"/>
    </row>
    <row r="375" spans="4:4" x14ac:dyDescent="0.2">
      <c r="D375" s="1"/>
    </row>
    <row r="376" spans="4:4" x14ac:dyDescent="0.2">
      <c r="D376" s="1"/>
    </row>
    <row r="377" spans="4:4" x14ac:dyDescent="0.2">
      <c r="D377" s="1"/>
    </row>
    <row r="378" spans="4:4" x14ac:dyDescent="0.2">
      <c r="D378" s="1"/>
    </row>
    <row r="379" spans="4:4" x14ac:dyDescent="0.2">
      <c r="D379" s="1"/>
    </row>
    <row r="380" spans="4:4" x14ac:dyDescent="0.2">
      <c r="D380" s="1"/>
    </row>
    <row r="381" spans="4:4" x14ac:dyDescent="0.2">
      <c r="D381" s="1"/>
    </row>
    <row r="382" spans="4:4" x14ac:dyDescent="0.2">
      <c r="D382" s="1"/>
    </row>
    <row r="383" spans="4:4" x14ac:dyDescent="0.2">
      <c r="D383" s="1"/>
    </row>
    <row r="384" spans="4:4" x14ac:dyDescent="0.2">
      <c r="D384" s="1"/>
    </row>
    <row r="385" spans="4:4" x14ac:dyDescent="0.2">
      <c r="D385" s="1"/>
    </row>
    <row r="386" spans="4:4" x14ac:dyDescent="0.2">
      <c r="D386" s="1"/>
    </row>
    <row r="387" spans="4:4" x14ac:dyDescent="0.2">
      <c r="D387" s="1"/>
    </row>
    <row r="388" spans="4:4" x14ac:dyDescent="0.2">
      <c r="D388" s="1"/>
    </row>
    <row r="389" spans="4:4" x14ac:dyDescent="0.2">
      <c r="D389" s="1"/>
    </row>
    <row r="390" spans="4:4" x14ac:dyDescent="0.2">
      <c r="D390" s="1"/>
    </row>
    <row r="391" spans="4:4" x14ac:dyDescent="0.2">
      <c r="D391" s="1"/>
    </row>
    <row r="392" spans="4:4" x14ac:dyDescent="0.2">
      <c r="D392" s="1"/>
    </row>
    <row r="393" spans="4:4" x14ac:dyDescent="0.2">
      <c r="D393" s="1"/>
    </row>
    <row r="394" spans="4:4" x14ac:dyDescent="0.2">
      <c r="D394" s="1"/>
    </row>
    <row r="395" spans="4:4" x14ac:dyDescent="0.2">
      <c r="D395" s="1"/>
    </row>
    <row r="396" spans="4:4" x14ac:dyDescent="0.2">
      <c r="D396" s="1"/>
    </row>
    <row r="397" spans="4:4" x14ac:dyDescent="0.2">
      <c r="D397" s="1"/>
    </row>
    <row r="398" spans="4:4" x14ac:dyDescent="0.2">
      <c r="D398" s="1"/>
    </row>
    <row r="399" spans="4:4" x14ac:dyDescent="0.2">
      <c r="D399" s="1"/>
    </row>
    <row r="400" spans="4:4" x14ac:dyDescent="0.2">
      <c r="D400" s="1"/>
    </row>
    <row r="401" spans="4:4" x14ac:dyDescent="0.2">
      <c r="D401" s="1"/>
    </row>
    <row r="402" spans="4:4" x14ac:dyDescent="0.2">
      <c r="D402" s="1"/>
    </row>
    <row r="403" spans="4:4" x14ac:dyDescent="0.2">
      <c r="D403" s="1"/>
    </row>
    <row r="404" spans="4:4" x14ac:dyDescent="0.2">
      <c r="D404" s="1"/>
    </row>
    <row r="405" spans="4:4" x14ac:dyDescent="0.2">
      <c r="D405" s="1"/>
    </row>
    <row r="406" spans="4:4" x14ac:dyDescent="0.2">
      <c r="D406" s="1"/>
    </row>
    <row r="407" spans="4:4" x14ac:dyDescent="0.2">
      <c r="D407" s="1"/>
    </row>
    <row r="408" spans="4:4" x14ac:dyDescent="0.2">
      <c r="D408" s="1"/>
    </row>
    <row r="409" spans="4:4" x14ac:dyDescent="0.2">
      <c r="D409" s="1"/>
    </row>
    <row r="410" spans="4:4" x14ac:dyDescent="0.2">
      <c r="D410" s="1"/>
    </row>
    <row r="411" spans="4:4" x14ac:dyDescent="0.2">
      <c r="D411" s="1"/>
    </row>
    <row r="412" spans="4:4" x14ac:dyDescent="0.2">
      <c r="D412" s="1"/>
    </row>
    <row r="413" spans="4:4" x14ac:dyDescent="0.2">
      <c r="D413" s="1"/>
    </row>
    <row r="414" spans="4:4" x14ac:dyDescent="0.2">
      <c r="D414" s="1"/>
    </row>
    <row r="415" spans="4:4" x14ac:dyDescent="0.2">
      <c r="D415" s="1"/>
    </row>
    <row r="416" spans="4:4" x14ac:dyDescent="0.2">
      <c r="D416" s="1"/>
    </row>
    <row r="417" spans="4:4" x14ac:dyDescent="0.2">
      <c r="D417" s="1"/>
    </row>
    <row r="418" spans="4:4" x14ac:dyDescent="0.2">
      <c r="D418" s="1"/>
    </row>
    <row r="419" spans="4:4" x14ac:dyDescent="0.2">
      <c r="D419" s="1"/>
    </row>
    <row r="420" spans="4:4" x14ac:dyDescent="0.2">
      <c r="D420" s="1"/>
    </row>
    <row r="421" spans="4:4" x14ac:dyDescent="0.2">
      <c r="D421" s="1"/>
    </row>
    <row r="422" spans="4:4" x14ac:dyDescent="0.2">
      <c r="D422" s="1"/>
    </row>
    <row r="423" spans="4:4" x14ac:dyDescent="0.2">
      <c r="D423" s="1"/>
    </row>
    <row r="424" spans="4:4" x14ac:dyDescent="0.2">
      <c r="D424" s="1"/>
    </row>
    <row r="425" spans="4:4" x14ac:dyDescent="0.2">
      <c r="D425" s="1"/>
    </row>
    <row r="426" spans="4:4" x14ac:dyDescent="0.2">
      <c r="D426" s="1"/>
    </row>
    <row r="427" spans="4:4" x14ac:dyDescent="0.2">
      <c r="D427" s="1"/>
    </row>
    <row r="428" spans="4:4" x14ac:dyDescent="0.2">
      <c r="D428" s="1"/>
    </row>
    <row r="429" spans="4:4" x14ac:dyDescent="0.2">
      <c r="D429" s="1"/>
    </row>
    <row r="430" spans="4:4" x14ac:dyDescent="0.2">
      <c r="D430" s="1"/>
    </row>
    <row r="431" spans="4:4" x14ac:dyDescent="0.2">
      <c r="D431" s="1"/>
    </row>
    <row r="432" spans="4:4" x14ac:dyDescent="0.2">
      <c r="D432" s="1"/>
    </row>
    <row r="433" spans="4:4" x14ac:dyDescent="0.2">
      <c r="D433" s="1"/>
    </row>
    <row r="434" spans="4:4" x14ac:dyDescent="0.2">
      <c r="D434" s="1"/>
    </row>
    <row r="435" spans="4:4" x14ac:dyDescent="0.2">
      <c r="D435" s="1"/>
    </row>
    <row r="436" spans="4:4" x14ac:dyDescent="0.2">
      <c r="D436" s="1"/>
    </row>
    <row r="437" spans="4:4" x14ac:dyDescent="0.2">
      <c r="D437" s="1"/>
    </row>
    <row r="438" spans="4:4" x14ac:dyDescent="0.2">
      <c r="D438" s="1"/>
    </row>
    <row r="439" spans="4:4" x14ac:dyDescent="0.2">
      <c r="D439" s="1"/>
    </row>
    <row r="440" spans="4:4" x14ac:dyDescent="0.2">
      <c r="D440" s="1"/>
    </row>
    <row r="441" spans="4:4" x14ac:dyDescent="0.2">
      <c r="D441" s="1"/>
    </row>
    <row r="442" spans="4:4" x14ac:dyDescent="0.2">
      <c r="D442" s="1"/>
    </row>
    <row r="443" spans="4:4" x14ac:dyDescent="0.2">
      <c r="D443" s="1"/>
    </row>
    <row r="444" spans="4:4" x14ac:dyDescent="0.2">
      <c r="D444" s="1"/>
    </row>
    <row r="445" spans="4:4" x14ac:dyDescent="0.2">
      <c r="D445" s="1"/>
    </row>
    <row r="446" spans="4:4" x14ac:dyDescent="0.2">
      <c r="D446" s="1"/>
    </row>
    <row r="447" spans="4:4" x14ac:dyDescent="0.2">
      <c r="D447" s="1"/>
    </row>
    <row r="448" spans="4:4" x14ac:dyDescent="0.2">
      <c r="D448" s="1"/>
    </row>
    <row r="449" spans="4:4" x14ac:dyDescent="0.2">
      <c r="D449" s="1"/>
    </row>
    <row r="450" spans="4:4" x14ac:dyDescent="0.2">
      <c r="D450" s="1"/>
    </row>
    <row r="451" spans="4:4" x14ac:dyDescent="0.2">
      <c r="D451" s="1"/>
    </row>
    <row r="452" spans="4:4" x14ac:dyDescent="0.2">
      <c r="D452" s="1"/>
    </row>
    <row r="453" spans="4:4" x14ac:dyDescent="0.2">
      <c r="D453" s="1"/>
    </row>
    <row r="454" spans="4:4" x14ac:dyDescent="0.2">
      <c r="D454" s="1"/>
    </row>
    <row r="455" spans="4:4" x14ac:dyDescent="0.2">
      <c r="D455" s="1"/>
    </row>
    <row r="456" spans="4:4" x14ac:dyDescent="0.2">
      <c r="D456" s="1"/>
    </row>
    <row r="457" spans="4:4" x14ac:dyDescent="0.2">
      <c r="D457" s="1"/>
    </row>
    <row r="458" spans="4:4" x14ac:dyDescent="0.2">
      <c r="D458" s="1"/>
    </row>
    <row r="459" spans="4:4" x14ac:dyDescent="0.2">
      <c r="D459" s="1"/>
    </row>
    <row r="460" spans="4:4" x14ac:dyDescent="0.2">
      <c r="D460" s="1"/>
    </row>
    <row r="461" spans="4:4" x14ac:dyDescent="0.2">
      <c r="D461" s="1"/>
    </row>
    <row r="462" spans="4:4" x14ac:dyDescent="0.2">
      <c r="D462" s="1"/>
    </row>
    <row r="463" spans="4:4" x14ac:dyDescent="0.2">
      <c r="D463" s="1"/>
    </row>
    <row r="464" spans="4:4" x14ac:dyDescent="0.2">
      <c r="D464" s="1"/>
    </row>
    <row r="465" spans="4:4" x14ac:dyDescent="0.2">
      <c r="D465" s="1"/>
    </row>
    <row r="466" spans="4:4" x14ac:dyDescent="0.2">
      <c r="D466" s="1"/>
    </row>
    <row r="467" spans="4:4" x14ac:dyDescent="0.2">
      <c r="D467" s="1"/>
    </row>
    <row r="468" spans="4:4" x14ac:dyDescent="0.2">
      <c r="D468" s="1"/>
    </row>
    <row r="469" spans="4:4" x14ac:dyDescent="0.2">
      <c r="D469" s="1"/>
    </row>
    <row r="470" spans="4:4" x14ac:dyDescent="0.2">
      <c r="D470" s="1"/>
    </row>
    <row r="471" spans="4:4" x14ac:dyDescent="0.2">
      <c r="D471" s="1"/>
    </row>
    <row r="472" spans="4:4" x14ac:dyDescent="0.2">
      <c r="D472" s="1"/>
    </row>
    <row r="473" spans="4:4" x14ac:dyDescent="0.2">
      <c r="D473" s="1"/>
    </row>
    <row r="474" spans="4:4" x14ac:dyDescent="0.2">
      <c r="D474" s="1"/>
    </row>
    <row r="475" spans="4:4" x14ac:dyDescent="0.2">
      <c r="D475" s="1"/>
    </row>
    <row r="476" spans="4:4" x14ac:dyDescent="0.2">
      <c r="D476" s="1"/>
    </row>
    <row r="477" spans="4:4" x14ac:dyDescent="0.2">
      <c r="D477" s="1"/>
    </row>
    <row r="478" spans="4:4" x14ac:dyDescent="0.2">
      <c r="D478" s="1"/>
    </row>
    <row r="479" spans="4:4" x14ac:dyDescent="0.2">
      <c r="D479" s="1"/>
    </row>
    <row r="480" spans="4:4" x14ac:dyDescent="0.2">
      <c r="D480" s="1"/>
    </row>
    <row r="481" spans="4:4" x14ac:dyDescent="0.2">
      <c r="D481" s="1"/>
    </row>
    <row r="482" spans="4:4" x14ac:dyDescent="0.2">
      <c r="D482" s="1"/>
    </row>
    <row r="483" spans="4:4" x14ac:dyDescent="0.2">
      <c r="D483" s="1"/>
    </row>
    <row r="484" spans="4:4" x14ac:dyDescent="0.2">
      <c r="D484" s="1"/>
    </row>
    <row r="485" spans="4:4" x14ac:dyDescent="0.2">
      <c r="D485" s="1"/>
    </row>
    <row r="486" spans="4:4" x14ac:dyDescent="0.2">
      <c r="D486" s="1"/>
    </row>
    <row r="487" spans="4:4" x14ac:dyDescent="0.2">
      <c r="D487" s="1"/>
    </row>
    <row r="488" spans="4:4" x14ac:dyDescent="0.2">
      <c r="D488" s="1"/>
    </row>
    <row r="489" spans="4:4" x14ac:dyDescent="0.2">
      <c r="D489" s="1"/>
    </row>
    <row r="490" spans="4:4" x14ac:dyDescent="0.2">
      <c r="D490" s="1"/>
    </row>
    <row r="491" spans="4:4" x14ac:dyDescent="0.2">
      <c r="D491" s="1"/>
    </row>
    <row r="492" spans="4:4" x14ac:dyDescent="0.2">
      <c r="D492" s="1"/>
    </row>
    <row r="493" spans="4:4" x14ac:dyDescent="0.2">
      <c r="D493" s="1"/>
    </row>
    <row r="494" spans="4:4" x14ac:dyDescent="0.2">
      <c r="D494" s="1"/>
    </row>
    <row r="495" spans="4:4" x14ac:dyDescent="0.2">
      <c r="D495" s="1"/>
    </row>
    <row r="496" spans="4:4" x14ac:dyDescent="0.2">
      <c r="D496" s="1"/>
    </row>
    <row r="497" spans="4:4" x14ac:dyDescent="0.2">
      <c r="D497" s="1"/>
    </row>
    <row r="498" spans="4:4" x14ac:dyDescent="0.2">
      <c r="D498" s="1"/>
    </row>
    <row r="499" spans="4:4" x14ac:dyDescent="0.2">
      <c r="D499" s="1"/>
    </row>
    <row r="500" spans="4:4" x14ac:dyDescent="0.2">
      <c r="D500" s="1"/>
    </row>
    <row r="501" spans="4:4" x14ac:dyDescent="0.2">
      <c r="D501" s="1"/>
    </row>
    <row r="502" spans="4:4" x14ac:dyDescent="0.2">
      <c r="D502" s="1"/>
    </row>
    <row r="503" spans="4:4" x14ac:dyDescent="0.2">
      <c r="D503" s="1"/>
    </row>
    <row r="504" spans="4:4" x14ac:dyDescent="0.2">
      <c r="D504" s="1"/>
    </row>
    <row r="505" spans="4:4" x14ac:dyDescent="0.2">
      <c r="D505" s="1"/>
    </row>
    <row r="506" spans="4:4" x14ac:dyDescent="0.2">
      <c r="D506" s="1"/>
    </row>
    <row r="507" spans="4:4" x14ac:dyDescent="0.2">
      <c r="D507" s="1"/>
    </row>
    <row r="508" spans="4:4" x14ac:dyDescent="0.2">
      <c r="D508" s="1"/>
    </row>
    <row r="509" spans="4:4" x14ac:dyDescent="0.2">
      <c r="D509" s="1"/>
    </row>
    <row r="510" spans="4:4" x14ac:dyDescent="0.2">
      <c r="D510" s="1"/>
    </row>
    <row r="511" spans="4:4" x14ac:dyDescent="0.2">
      <c r="D511" s="1"/>
    </row>
    <row r="512" spans="4:4" x14ac:dyDescent="0.2">
      <c r="D512" s="1"/>
    </row>
    <row r="513" spans="4:4" x14ac:dyDescent="0.2">
      <c r="D513" s="1"/>
    </row>
    <row r="514" spans="4:4" x14ac:dyDescent="0.2">
      <c r="D514" s="1"/>
    </row>
    <row r="515" spans="4:4" x14ac:dyDescent="0.2">
      <c r="D515" s="1"/>
    </row>
    <row r="516" spans="4:4" x14ac:dyDescent="0.2">
      <c r="D516" s="1"/>
    </row>
    <row r="517" spans="4:4" x14ac:dyDescent="0.2">
      <c r="D517" s="1"/>
    </row>
    <row r="518" spans="4:4" x14ac:dyDescent="0.2">
      <c r="D518" s="1"/>
    </row>
    <row r="519" spans="4:4" x14ac:dyDescent="0.2">
      <c r="D519" s="1"/>
    </row>
    <row r="520" spans="4:4" x14ac:dyDescent="0.2">
      <c r="D520" s="1"/>
    </row>
    <row r="521" spans="4:4" x14ac:dyDescent="0.2">
      <c r="D521" s="1"/>
    </row>
    <row r="522" spans="4:4" x14ac:dyDescent="0.2">
      <c r="D522" s="1"/>
    </row>
    <row r="523" spans="4:4" x14ac:dyDescent="0.2">
      <c r="D523" s="1"/>
    </row>
    <row r="524" spans="4:4" x14ac:dyDescent="0.2">
      <c r="D524" s="1"/>
    </row>
    <row r="525" spans="4:4" x14ac:dyDescent="0.2">
      <c r="D525" s="1"/>
    </row>
    <row r="526" spans="4:4" x14ac:dyDescent="0.2">
      <c r="D526" s="1"/>
    </row>
    <row r="527" spans="4:4" x14ac:dyDescent="0.2">
      <c r="D527" s="1"/>
    </row>
    <row r="528" spans="4:4" x14ac:dyDescent="0.2">
      <c r="D528" s="1"/>
    </row>
    <row r="529" spans="4:4" x14ac:dyDescent="0.2">
      <c r="D529" s="1"/>
    </row>
    <row r="530" spans="4:4" x14ac:dyDescent="0.2">
      <c r="D530" s="1"/>
    </row>
    <row r="531" spans="4:4" x14ac:dyDescent="0.2">
      <c r="D531" s="1"/>
    </row>
    <row r="532" spans="4:4" x14ac:dyDescent="0.2">
      <c r="D532" s="1"/>
    </row>
    <row r="533" spans="4:4" x14ac:dyDescent="0.2">
      <c r="D533" s="1"/>
    </row>
  </sheetData>
  <pageMargins left="0.7" right="0.7" top="0.75" bottom="0.75" header="0.3" footer="0.3"/>
  <pageSetup paperSize="9" orientation="portrait" r:id="rId1"/>
  <ignoredErrors>
    <ignoredError sqref="A195 A184 A173 A162 A151 A138 A52 A12 A66 A79 A92 A103" twoDigitTextYea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88adab-a546-4adf-b5d1-74c59bb30c81">
      <Terms xmlns="http://schemas.microsoft.com/office/infopath/2007/PartnerControls"/>
    </lcf76f155ced4ddcb4097134ff3c332f>
    <TaxCatchAll xmlns="b1b3962a-c7b8-462f-8940-bec1b890f1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FB082C1EFCF4D46B316EB2B034C14F3" ma:contentTypeVersion="21" ma:contentTypeDescription="Opret et nyt dokument." ma:contentTypeScope="" ma:versionID="fe6f864589b242329435b5ec797c8748">
  <xsd:schema xmlns:xsd="http://www.w3.org/2001/XMLSchema" xmlns:xs="http://www.w3.org/2001/XMLSchema" xmlns:p="http://schemas.microsoft.com/office/2006/metadata/properties" xmlns:ns2="1a88adab-a546-4adf-b5d1-74c59bb30c81" xmlns:ns3="b1b3962a-c7b8-462f-8940-bec1b890f154" targetNamespace="http://schemas.microsoft.com/office/2006/metadata/properties" ma:root="true" ma:fieldsID="388bdf18b3719a30a0ce4ec8b60173a5" ns2:_="" ns3:_="">
    <xsd:import namespace="1a88adab-a546-4adf-b5d1-74c59bb30c81"/>
    <xsd:import namespace="b1b3962a-c7b8-462f-8940-bec1b890f1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8adab-a546-4adf-b5d1-74c59bb30c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2e767479-90f7-4a75-96ab-6fd6ffef25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3962a-c7b8-462f-8940-bec1b890f154"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1" nillable="true" ma:displayName="Taxonomy Catch All Column" ma:hidden="true" ma:list="{4e29eb13-5439-41af-9f61-f035d147cd47}" ma:internalName="TaxCatchAll" ma:showField="CatchAllData" ma:web="b1b3962a-c7b8-462f-8940-bec1b890f1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96C127-7BBA-4DC7-9A1B-C72765FA5C3C}">
  <ds:schemaRefs>
    <ds:schemaRef ds:uri="http://schemas.microsoft.com/sharepoint/v3/contenttype/forms"/>
  </ds:schemaRefs>
</ds:datastoreItem>
</file>

<file path=customXml/itemProps2.xml><?xml version="1.0" encoding="utf-8"?>
<ds:datastoreItem xmlns:ds="http://schemas.openxmlformats.org/officeDocument/2006/customXml" ds:itemID="{8E4EB613-B16A-42DF-BEF9-AE032A595BFF}">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9a7ce427-c149-401c-96e5-ced12dab5020"/>
    <ds:schemaRef ds:uri="http://www.w3.org/XML/1998/namespace"/>
    <ds:schemaRef ds:uri="http://purl.org/dc/terms/"/>
    <ds:schemaRef ds:uri="1a88adab-a546-4adf-b5d1-74c59bb30c81"/>
    <ds:schemaRef ds:uri="b1b3962a-c7b8-462f-8940-bec1b890f154"/>
  </ds:schemaRefs>
</ds:datastoreItem>
</file>

<file path=customXml/itemProps3.xml><?xml version="1.0" encoding="utf-8"?>
<ds:datastoreItem xmlns:ds="http://schemas.openxmlformats.org/officeDocument/2006/customXml" ds:itemID="{437F628F-5DE0-47C1-88F2-E7B77D3BE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8adab-a546-4adf-b5d1-74c59bb30c81"/>
    <ds:schemaRef ds:uri="b1b3962a-c7b8-462f-8940-bec1b890f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Subscription License</vt:lpstr>
      <vt:lpstr>Purchase License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Dalsgaard Christensen</dc:creator>
  <cp:keywords/>
  <dc:description/>
  <cp:lastModifiedBy>Kim Dalsgaard Christensen</cp:lastModifiedBy>
  <cp:revision/>
  <dcterms:created xsi:type="dcterms:W3CDTF">2018-03-08T12:02:58Z</dcterms:created>
  <dcterms:modified xsi:type="dcterms:W3CDTF">2025-09-17T09:20:49Z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0x0101005FB082C1EFCF4D46B316EB2B034C14F3</vt:lpwstr>
  </property>
</Properties>
</file>