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61" documentId="8_{8A839DD5-C0CA-491B-9878-2ADAB089633E}" xr6:coauthVersionLast="47" xr6:coauthVersionMax="47" xr10:uidLastSave="{00F4FCA2-D258-4AC7-B131-C4926FF0EA21}"/>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2" i="4" l="1"/>
  <c r="H241" i="4"/>
  <c r="I241" i="4" s="1"/>
  <c r="H240" i="4"/>
  <c r="I240" i="4" s="1"/>
  <c r="H239" i="4"/>
  <c r="I239" i="4" s="1"/>
  <c r="H238" i="4"/>
  <c r="I238" i="4" s="1"/>
  <c r="H237" i="4"/>
  <c r="H236" i="4"/>
  <c r="I236" i="4" s="1"/>
  <c r="H235" i="4"/>
  <c r="I235" i="4" s="1"/>
  <c r="H220" i="4"/>
  <c r="I220" i="4" s="1"/>
  <c r="H219" i="4"/>
  <c r="I219" i="4" s="1"/>
  <c r="H218" i="4"/>
  <c r="I218" i="4" s="1"/>
  <c r="H217" i="4"/>
  <c r="I217" i="4" s="1"/>
  <c r="H216" i="4"/>
  <c r="I216" i="4" s="1"/>
  <c r="H215" i="4"/>
  <c r="I215" i="4" s="1"/>
  <c r="H214" i="4"/>
  <c r="I214" i="4" s="1"/>
  <c r="H213" i="4"/>
  <c r="I213" i="4" s="1"/>
  <c r="H198" i="4"/>
  <c r="H197" i="4"/>
  <c r="H196" i="4"/>
  <c r="H195" i="4"/>
  <c r="H194" i="4"/>
  <c r="H193" i="4"/>
  <c r="H192" i="4"/>
  <c r="H191" i="4"/>
  <c r="H187" i="4"/>
  <c r="H186" i="4"/>
  <c r="H185" i="4"/>
  <c r="H184" i="4"/>
  <c r="H183" i="4"/>
  <c r="H182" i="4"/>
  <c r="H181" i="4"/>
  <c r="H180" i="4"/>
  <c r="H176" i="4"/>
  <c r="H175" i="4"/>
  <c r="H174" i="4"/>
  <c r="H173" i="4"/>
  <c r="H172" i="4"/>
  <c r="H171" i="4"/>
  <c r="H170" i="4"/>
  <c r="H169" i="4"/>
  <c r="H165" i="4"/>
  <c r="H164" i="4"/>
  <c r="H163" i="4"/>
  <c r="H162" i="4"/>
  <c r="H161" i="4"/>
  <c r="H160" i="4"/>
  <c r="H159" i="4"/>
  <c r="H158" i="4"/>
  <c r="H154" i="4"/>
  <c r="H153" i="4"/>
  <c r="H152" i="4"/>
  <c r="H151" i="4"/>
  <c r="H150" i="4"/>
  <c r="H149" i="4"/>
  <c r="H148" i="4"/>
  <c r="H147" i="4"/>
  <c r="H141" i="4"/>
  <c r="H140" i="4"/>
  <c r="H139" i="4"/>
  <c r="H138" i="4"/>
  <c r="H137" i="4"/>
  <c r="H136" i="4"/>
  <c r="H135" i="4"/>
  <c r="H134" i="4"/>
  <c r="H130" i="4"/>
  <c r="H129" i="4"/>
  <c r="H128" i="4"/>
  <c r="H127" i="4"/>
  <c r="H125" i="4"/>
  <c r="H124" i="4"/>
  <c r="H123" i="4"/>
  <c r="H122" i="4"/>
  <c r="H120" i="4"/>
  <c r="H119" i="4"/>
  <c r="H118" i="4"/>
  <c r="H117" i="4"/>
  <c r="H115" i="4"/>
  <c r="H114" i="4"/>
  <c r="H113" i="4"/>
  <c r="H112" i="4"/>
  <c r="H110" i="4"/>
  <c r="H106" i="4"/>
  <c r="H105" i="4"/>
  <c r="H104" i="4"/>
  <c r="H103" i="4"/>
  <c r="H102" i="4"/>
  <c r="H101" i="4"/>
  <c r="H100" i="4"/>
  <c r="H99" i="4"/>
  <c r="H95" i="4"/>
  <c r="H94" i="4"/>
  <c r="H93" i="4"/>
  <c r="H92" i="4"/>
  <c r="H91" i="4"/>
  <c r="H90" i="4"/>
  <c r="H89" i="4"/>
  <c r="H88" i="4"/>
  <c r="H82" i="4"/>
  <c r="H81" i="4"/>
  <c r="H80" i="4"/>
  <c r="H79" i="4"/>
  <c r="H78" i="4"/>
  <c r="H77" i="4"/>
  <c r="H76" i="4"/>
  <c r="H75" i="4"/>
  <c r="H69" i="4"/>
  <c r="H68" i="4"/>
  <c r="H67" i="4"/>
  <c r="H66" i="4"/>
  <c r="H65" i="4"/>
  <c r="H64" i="4"/>
  <c r="H63" i="4"/>
  <c r="H62" i="4"/>
  <c r="H55" i="4"/>
  <c r="H54" i="4"/>
  <c r="H53" i="4"/>
  <c r="H52" i="4"/>
  <c r="H51" i="4"/>
  <c r="H50" i="4"/>
  <c r="H49" i="4"/>
  <c r="H48" i="4"/>
  <c r="H44" i="4"/>
  <c r="H43" i="4"/>
  <c r="H42" i="4"/>
  <c r="H41" i="4"/>
  <c r="H40" i="4"/>
  <c r="H32" i="4"/>
  <c r="H31" i="4"/>
  <c r="H30" i="4"/>
  <c r="H29" i="4"/>
  <c r="H27" i="4"/>
  <c r="H26" i="4"/>
  <c r="H25" i="4"/>
  <c r="H24" i="4"/>
  <c r="H23" i="4"/>
  <c r="H22" i="4"/>
  <c r="H21" i="4"/>
  <c r="H20" i="4"/>
  <c r="H19" i="4"/>
  <c r="H18" i="4"/>
  <c r="H16" i="4"/>
  <c r="H15" i="4"/>
  <c r="H14" i="4"/>
  <c r="H13" i="4"/>
  <c r="H12" i="4"/>
  <c r="H11" i="4"/>
  <c r="H10" i="4"/>
  <c r="H9" i="4"/>
  <c r="F237" i="4"/>
  <c r="F225" i="4"/>
  <c r="F206" i="4"/>
  <c r="F202" i="4"/>
  <c r="I242" i="4"/>
  <c r="F242" i="4"/>
  <c r="F241" i="4"/>
  <c r="F240" i="4"/>
  <c r="F238" i="4"/>
  <c r="I237" i="4"/>
  <c r="F236" i="4"/>
  <c r="F235" i="4"/>
  <c r="F231" i="4"/>
  <c r="F230" i="4"/>
  <c r="F229" i="4"/>
  <c r="F228" i="4"/>
  <c r="F227" i="4"/>
  <c r="F226" i="4"/>
  <c r="F224" i="4"/>
  <c r="F220" i="4"/>
  <c r="F219" i="4"/>
  <c r="F218" i="4"/>
  <c r="F216" i="4"/>
  <c r="F215" i="4"/>
  <c r="F214" i="4"/>
  <c r="F213" i="4"/>
  <c r="F209" i="4"/>
  <c r="F208" i="4"/>
  <c r="F207" i="4"/>
  <c r="F205" i="4"/>
  <c r="F204" i="4"/>
  <c r="F203" i="4"/>
  <c r="F243" i="4" l="1"/>
  <c r="F232" i="4"/>
  <c r="F221" i="4"/>
  <c r="F210" i="4"/>
  <c r="I221" i="4"/>
  <c r="I243" i="4"/>
  <c r="F143" i="5" l="1"/>
  <c r="F84" i="5"/>
  <c r="F71" i="5"/>
  <c r="F35" i="5"/>
  <c r="I125" i="4" l="1"/>
  <c r="I124" i="4"/>
  <c r="I119" i="4"/>
  <c r="I118" i="4"/>
  <c r="I117" i="4"/>
  <c r="I112" i="4"/>
  <c r="I110" i="4"/>
  <c r="I104" i="4"/>
  <c r="I103" i="4"/>
  <c r="I102" i="4"/>
  <c r="I101" i="4"/>
  <c r="I100" i="4"/>
  <c r="I99" i="4"/>
  <c r="I93" i="4"/>
  <c r="I92" i="4"/>
  <c r="I91" i="4"/>
  <c r="I88" i="4"/>
  <c r="I82" i="4"/>
  <c r="I81" i="4"/>
  <c r="I80" i="4"/>
  <c r="I79" i="4"/>
  <c r="I78" i="4"/>
  <c r="I76" i="4"/>
  <c r="I75" i="4"/>
  <c r="I69" i="4"/>
  <c r="I66" i="4"/>
  <c r="I65" i="4"/>
  <c r="I64" i="4"/>
  <c r="I63" i="4"/>
  <c r="I62" i="4"/>
  <c r="F144" i="4"/>
  <c r="F85" i="4"/>
  <c r="F72" i="4"/>
  <c r="F36" i="4"/>
  <c r="F10" i="5"/>
  <c r="F9" i="5"/>
  <c r="F8" i="5"/>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3" i="5"/>
  <c r="F62" i="5"/>
  <c r="F61" i="5"/>
  <c r="F15" i="5"/>
  <c r="F14" i="5"/>
  <c r="F13" i="5"/>
  <c r="F12" i="5"/>
  <c r="F11" i="5"/>
  <c r="I130" i="4"/>
  <c r="F130" i="4"/>
  <c r="I129" i="4"/>
  <c r="F129" i="4"/>
  <c r="I128" i="4"/>
  <c r="F128" i="4"/>
  <c r="I127" i="4"/>
  <c r="F127" i="4"/>
  <c r="F125" i="4"/>
  <c r="F124" i="4"/>
  <c r="I123" i="4"/>
  <c r="F123" i="4"/>
  <c r="I122" i="4"/>
  <c r="F122" i="4"/>
  <c r="I120" i="4"/>
  <c r="F120" i="4"/>
  <c r="F119" i="4"/>
  <c r="F118" i="4"/>
  <c r="F117" i="4"/>
  <c r="I115" i="4"/>
  <c r="F115" i="4"/>
  <c r="I114" i="4"/>
  <c r="F114" i="4"/>
  <c r="I113" i="4"/>
  <c r="F113" i="4"/>
  <c r="F112" i="4"/>
  <c r="F110" i="4"/>
  <c r="I106" i="4"/>
  <c r="F106" i="4"/>
  <c r="I105" i="4"/>
  <c r="F105" i="4"/>
  <c r="F104" i="4"/>
  <c r="F103" i="4"/>
  <c r="F102" i="4"/>
  <c r="F101" i="4"/>
  <c r="F100" i="4"/>
  <c r="F99" i="4"/>
  <c r="I95" i="4"/>
  <c r="F95" i="4"/>
  <c r="I94" i="4"/>
  <c r="F94" i="4"/>
  <c r="F93" i="4"/>
  <c r="F92" i="4"/>
  <c r="F91" i="4"/>
  <c r="I90" i="4"/>
  <c r="F90" i="4"/>
  <c r="I89" i="4"/>
  <c r="F89" i="4"/>
  <c r="F88" i="4"/>
  <c r="F82" i="4"/>
  <c r="F81" i="4"/>
  <c r="F80" i="4"/>
  <c r="F79" i="4"/>
  <c r="F78" i="4"/>
  <c r="I77" i="4"/>
  <c r="F77" i="4"/>
  <c r="F76" i="4"/>
  <c r="F75" i="4"/>
  <c r="F69" i="4"/>
  <c r="I68" i="4"/>
  <c r="F68" i="4"/>
  <c r="I67" i="4"/>
  <c r="F67" i="4"/>
  <c r="F66" i="4"/>
  <c r="F65" i="4"/>
  <c r="F64" i="4"/>
  <c r="F63" i="4"/>
  <c r="F62" i="4"/>
  <c r="F95" i="5" l="1"/>
  <c r="F131" i="4"/>
  <c r="F106" i="5"/>
  <c r="F130" i="5"/>
  <c r="F82" i="5"/>
  <c r="F69" i="5"/>
  <c r="F107" i="4"/>
  <c r="F96" i="4"/>
  <c r="I96" i="4"/>
  <c r="F83" i="4"/>
  <c r="I107" i="4"/>
  <c r="I83" i="4"/>
  <c r="I131" i="4"/>
  <c r="F70" i="4"/>
  <c r="I70" i="4"/>
  <c r="I16" i="4" l="1"/>
  <c r="F16" i="4"/>
  <c r="I15" i="4"/>
  <c r="F15" i="4"/>
  <c r="I14" i="4"/>
  <c r="F14" i="4"/>
  <c r="I13" i="4"/>
  <c r="F13" i="4"/>
  <c r="I12" i="4"/>
  <c r="F12" i="4"/>
  <c r="I11" i="4"/>
  <c r="F11" i="4"/>
  <c r="I10" i="4"/>
  <c r="F10" i="4"/>
  <c r="I9" i="4"/>
  <c r="F9" i="4"/>
  <c r="F201" i="5" l="1"/>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46" i="4"/>
  <c r="I198" i="4"/>
  <c r="I197" i="4"/>
  <c r="I196" i="4"/>
  <c r="I195" i="4"/>
  <c r="I194" i="4"/>
  <c r="I193" i="4"/>
  <c r="I192" i="4"/>
  <c r="I191" i="4"/>
  <c r="I187" i="4"/>
  <c r="I186" i="4"/>
  <c r="I185" i="4"/>
  <c r="I184" i="4"/>
  <c r="I183" i="4"/>
  <c r="I182" i="4"/>
  <c r="I181" i="4"/>
  <c r="I180" i="4"/>
  <c r="I176" i="4"/>
  <c r="I175" i="4"/>
  <c r="I174" i="4"/>
  <c r="I173" i="4"/>
  <c r="I172" i="4"/>
  <c r="I171" i="4"/>
  <c r="I170" i="4"/>
  <c r="I169" i="4"/>
  <c r="I165" i="4"/>
  <c r="I164" i="4"/>
  <c r="I163" i="4"/>
  <c r="I162" i="4"/>
  <c r="I161" i="4"/>
  <c r="I160" i="4"/>
  <c r="I159" i="4"/>
  <c r="I158" i="4"/>
  <c r="I154" i="4"/>
  <c r="I153" i="4"/>
  <c r="I152" i="4"/>
  <c r="I151" i="4"/>
  <c r="I150" i="4"/>
  <c r="I149" i="4"/>
  <c r="I148" i="4"/>
  <c r="I147" i="4"/>
  <c r="I141" i="4"/>
  <c r="I140" i="4"/>
  <c r="I139" i="4"/>
  <c r="I138" i="4"/>
  <c r="I137" i="4"/>
  <c r="I136" i="4"/>
  <c r="I135" i="4"/>
  <c r="I134" i="4"/>
  <c r="I55" i="4"/>
  <c r="I54" i="4"/>
  <c r="I53" i="4"/>
  <c r="I52" i="4"/>
  <c r="I51" i="4"/>
  <c r="I50" i="4"/>
  <c r="I49" i="4"/>
  <c r="I48" i="4"/>
  <c r="I44" i="4"/>
  <c r="I43" i="4"/>
  <c r="I42" i="4"/>
  <c r="I41" i="4"/>
  <c r="I40" i="4"/>
  <c r="I32" i="4"/>
  <c r="I31" i="4"/>
  <c r="I30" i="4"/>
  <c r="I29" i="4"/>
  <c r="I27" i="4"/>
  <c r="I26" i="4"/>
  <c r="I25" i="4"/>
  <c r="I24" i="4"/>
  <c r="I23" i="4"/>
  <c r="I22" i="4"/>
  <c r="I21" i="4"/>
  <c r="I20" i="4"/>
  <c r="I19" i="4"/>
  <c r="I18" i="4"/>
  <c r="F198" i="4"/>
  <c r="F197" i="4"/>
  <c r="F196" i="4"/>
  <c r="F195" i="4"/>
  <c r="F194" i="4"/>
  <c r="F193" i="4"/>
  <c r="F192" i="4"/>
  <c r="F191" i="4"/>
  <c r="F187" i="4"/>
  <c r="F186" i="4"/>
  <c r="F185" i="4"/>
  <c r="F184" i="4"/>
  <c r="F183" i="4"/>
  <c r="F182" i="4"/>
  <c r="F181" i="4"/>
  <c r="F180" i="4"/>
  <c r="F176" i="4"/>
  <c r="F175" i="4"/>
  <c r="F174" i="4"/>
  <c r="F173" i="4"/>
  <c r="F172" i="4"/>
  <c r="F171" i="4"/>
  <c r="F170" i="4"/>
  <c r="F169" i="4"/>
  <c r="F165" i="4"/>
  <c r="F164" i="4"/>
  <c r="F163" i="4"/>
  <c r="F162" i="4"/>
  <c r="F161" i="4"/>
  <c r="F160" i="4"/>
  <c r="F159" i="4"/>
  <c r="F158" i="4"/>
  <c r="F154" i="4"/>
  <c r="F153" i="4"/>
  <c r="F152" i="4"/>
  <c r="F151" i="4"/>
  <c r="F150" i="4"/>
  <c r="F149" i="4"/>
  <c r="F148" i="4"/>
  <c r="F147" i="4"/>
  <c r="F141" i="4"/>
  <c r="F140" i="4"/>
  <c r="F139" i="4"/>
  <c r="F138" i="4"/>
  <c r="F137" i="4"/>
  <c r="F136" i="4"/>
  <c r="F135" i="4"/>
  <c r="F134" i="4"/>
  <c r="F59" i="4"/>
  <c r="F58" i="4"/>
  <c r="F55" i="4"/>
  <c r="F54" i="4"/>
  <c r="F53" i="4"/>
  <c r="F52" i="4"/>
  <c r="F51" i="4"/>
  <c r="F50" i="4"/>
  <c r="F49" i="4"/>
  <c r="F48" i="4"/>
  <c r="F44" i="4"/>
  <c r="F43" i="4"/>
  <c r="F42" i="4"/>
  <c r="F41" i="4"/>
  <c r="F40" i="4"/>
  <c r="F37" i="4"/>
  <c r="F35" i="4"/>
  <c r="F32" i="4"/>
  <c r="F31" i="4"/>
  <c r="F30" i="4"/>
  <c r="F29" i="4"/>
  <c r="F27" i="4"/>
  <c r="F26" i="4"/>
  <c r="F25" i="4"/>
  <c r="F24" i="4"/>
  <c r="F23" i="4"/>
  <c r="F22" i="4"/>
  <c r="F21" i="4"/>
  <c r="F20" i="4"/>
  <c r="F19" i="4"/>
  <c r="F18" i="4"/>
  <c r="F204" i="5" l="1"/>
  <c r="I5" i="5" s="1"/>
  <c r="F249" i="4"/>
  <c r="I6" i="4" s="1"/>
  <c r="F198" i="5"/>
  <c r="F187" i="5"/>
  <c r="I155" i="4"/>
  <c r="I56" i="4"/>
  <c r="F176" i="5"/>
  <c r="F165" i="5"/>
  <c r="F154" i="5"/>
  <c r="F141" i="5"/>
  <c r="F55" i="5"/>
  <c r="F44" i="5"/>
  <c r="F32" i="5"/>
  <c r="F188" i="4"/>
  <c r="I177" i="4"/>
  <c r="F177" i="4"/>
  <c r="F155" i="4"/>
  <c r="I45" i="4"/>
  <c r="I33" i="4"/>
  <c r="I188" i="4"/>
  <c r="I166" i="4"/>
  <c r="I142" i="4"/>
  <c r="F56" i="4"/>
  <c r="F142" i="4"/>
  <c r="F33" i="4"/>
  <c r="I199" i="4"/>
  <c r="F166" i="4"/>
  <c r="F199" i="4"/>
  <c r="F45" i="4"/>
  <c r="F203" i="5" l="1"/>
  <c r="F248" i="4"/>
  <c r="I3" i="4" s="1"/>
  <c r="I248" i="4"/>
  <c r="I5" i="4" s="1"/>
  <c r="I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ADDF1C26-056E-4A99-9899-145A2ABAB48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7873BC2A-8AA5-4377-9CBA-6F8B3CCF31A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428F0026-C838-4E2D-85D7-41010C66679B}">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1F774627-88F2-4A88-A084-D861A679A361}">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E8C08142-4FB8-4D7E-8B13-14D7CFC6692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EC1E6250-5A37-4F67-B75B-EDAD660D7A3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7CCFB7E6-E459-47C5-8B56-E5C3B49FE0C8}">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B4C309A2-FF2D-4648-B981-3D1BD94AFD78}">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BF1F2244-E970-4C50-BE3A-943407A2E5EC}">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877A5041-1F42-4467-96C9-478A453AA89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794C50FA-9734-451B-AD55-B0EA2AF81389}">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F9CCD149-C224-4812-9C3C-7F5C5DDA31EA}">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831B8F59-C407-469C-816B-3749F8B5950E}">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8B5CEFA9-F5BC-4510-A24E-1DF850C81BE8}">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5AB86768-5E9D-4EE3-98DB-AFDA7660185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913E5066-0EFE-4C20-93A8-5AF94BB92EF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BD578BFF-0075-4F21-BBC0-533D5D460B7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03D0F92F-E2F5-494D-B680-1C04928386FE}">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C8B5DF91-BAAE-45A9-91D8-254729A0DF6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2" authorId="0" shapeId="0" xr:uid="{4D8500E1-7A4C-4D9E-BC0C-82C5E973CD4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3" authorId="0" shapeId="0" xr:uid="{BA52EBBE-72F3-4D81-9DBE-054EFD2A0B4A}">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E9DDE0F1-3983-4FBC-B5A0-6E3DAF0F89B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7FAAAA08-DFA0-4183-9B7F-6B1A7A5AC2D3}">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5A36BD52-05C6-4974-B9F3-D8E6A7D793B1}">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02" authorId="0" shapeId="0" xr:uid="{A28F9E9F-3B27-478B-A3F1-A8909F9434B4}">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13" authorId="0" shapeId="0" xr:uid="{B16C7C6E-0B2A-4439-901E-91955BC2B057}">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18" authorId="0" shapeId="0" xr:uid="{E305432E-AB22-4011-B4AF-932409EB1D09}">
      <text>
        <r>
          <rPr>
            <sz val="9"/>
            <color indexed="81"/>
            <rFont val="Tahoma"/>
            <family val="2"/>
          </rPr>
          <t xml:space="preserve">A Base license for this solution is no longer available. 
Existing owners of such a license can add additional company license to the existing license. </t>
        </r>
      </text>
    </comment>
    <comment ref="K219" authorId="0" shapeId="0" xr:uid="{75B0AECD-3AD7-45A9-BD88-8384E68A792E}">
      <text>
        <r>
          <rPr>
            <sz val="9"/>
            <color indexed="81"/>
            <rFont val="Tahoma"/>
            <family val="2"/>
          </rPr>
          <t xml:space="preserve">A Base license for this solution is no longer available. 
Existing owners of such a license can add additional company license to the existing license. </t>
        </r>
      </text>
    </comment>
    <comment ref="K224" authorId="0" shapeId="0" xr:uid="{2F8DD1B2-D9A1-4D01-89FA-2BF5DD056D4A}">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35" authorId="0" shapeId="0" xr:uid="{A6D3F048-FDB3-4D92-9743-D5324CCD32A7}">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40" authorId="0" shapeId="0" xr:uid="{B149FAE4-92BE-475B-B7F1-55FF0D0E89AC}">
      <text>
        <r>
          <rPr>
            <sz val="9"/>
            <color indexed="81"/>
            <rFont val="Tahoma"/>
            <family val="2"/>
          </rPr>
          <t xml:space="preserve">A Base license for this solution is no longer available. 
Existing owners of such a license can add additional company license to the existing license. </t>
        </r>
      </text>
    </comment>
    <comment ref="K241" authorId="0" shapeId="0" xr:uid="{439FC522-0304-4DD1-B807-006BF24C0285}">
      <text>
        <r>
          <rPr>
            <sz val="9"/>
            <color indexed="81"/>
            <rFont val="Tahoma"/>
            <family val="2"/>
          </rPr>
          <t xml:space="preserve">A Base license for this solution is no longer available. 
Existing owners of such a license can add additional company license to the existing license. </t>
        </r>
      </text>
    </comment>
    <comment ref="K246" authorId="0" shapeId="0" xr:uid="{5D25B44E-CA2A-4BD3-AE69-E63CDF1DA832}">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<sst xmlns="http://schemas.openxmlformats.org/spreadsheetml/2006/main" count="1021" uniqueCount="155">
  <si>
    <t>NOK</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</si>
  <si>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</si>
  <si>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</si>
  <si>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</si>
  <si>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</si>
  <si>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</si>
  <si>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</si>
  <si>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</si>
  <si>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</si>
  <si>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</si>
  <si>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</si>
  <si>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</si>
  <si>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</si>
  <si>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</si>
  <si>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</si>
  <si>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</si>
  <si>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</si>
  <si>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</si>
  <si>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</si>
  <si>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</si>
  <si>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</si>
  <si>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</si>
  <si>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</si>
  <si>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</si>
  <si>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</si>
  <si>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</si>
  <si>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Continia Payment Management - Base</t>
  </si>
  <si>
    <t>Continia Payment Management - Statement Intelligence</t>
  </si>
  <si>
    <t>Continia Collection Management - Base</t>
  </si>
  <si>
    <t>Price pr. month</t>
  </si>
  <si>
    <t>Additional Mileage submissions, each</t>
  </si>
  <si>
    <t>Continia Payment Management - Payment Approval</t>
  </si>
  <si>
    <t>Continia Payment Management - Direct Debit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</si>
  <si>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</si>
  <si>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</si>
  <si>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</si>
  <si>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</si>
  <si>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</si>
  <si>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</si>
  <si>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Continia Document Capture</t>
  </si>
  <si>
    <t>Web Approval Portal</t>
  </si>
  <si>
    <t>Continia Web Approval Portal - Unlimited (&gt;=20 Named Approvers)</t>
  </si>
  <si>
    <t>Continia Web Approval Portal - Limited (1-19 Named Approvers)</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</si>
  <si>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</si>
  <si>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</si>
  <si>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</si>
  <si>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</si>
  <si>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</si>
  <si>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</si>
  <si>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</si>
  <si>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</si>
  <si>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</si>
  <si>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t>
  </si>
  <si>
    <t xml:space="preserve">Continia Collection Management </t>
  </si>
  <si>
    <t>190,000 Additional OCR pages</t>
  </si>
  <si>
    <t>From 15,000 to 190,000 Additional OCR pages</t>
  </si>
  <si>
    <t>From 40,000 to 190,000 Additional OCR pages</t>
  </si>
  <si>
    <t>From 65,000 to 190,000 Additional OCR pages</t>
  </si>
  <si>
    <t>Qty.</t>
  </si>
  <si>
    <t>Purchase License</t>
  </si>
  <si>
    <t>Enhancement Plan</t>
  </si>
  <si>
    <t>Extra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</si>
  <si>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</si>
  <si>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</si>
  <si>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</si>
  <si>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</si>
  <si>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</si>
  <si>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</si>
  <si>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</si>
  <si>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</si>
  <si>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Transfer fee when you transfer a purchase license value from one or more NAV/BC licenses to another</t>
  </si>
  <si>
    <t>Totals</t>
  </si>
  <si>
    <t>Totals, Usage &amp; Fees</t>
  </si>
  <si>
    <t>Total Price</t>
  </si>
  <si>
    <t>Total:</t>
  </si>
  <si>
    <t>Subscription License</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</si>
  <si>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</si>
  <si>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</si>
  <si>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</si>
  <si>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</si>
  <si>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</si>
  <si>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</si>
  <si>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</si>
  <si>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</si>
  <si>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</si>
  <si>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</si>
  <si>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</si>
  <si>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</si>
  <si>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</si>
  <si>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Modules and OCR included - see note for further info</t>
  </si>
  <si>
    <t>Continia Document Output - Base Plus</t>
  </si>
  <si>
    <t>Modules included - see note for further info</t>
  </si>
  <si>
    <t>Continia Banking</t>
  </si>
  <si>
    <t>Continia Banking - Base</t>
  </si>
  <si>
    <t>Direct Communication</t>
  </si>
  <si>
    <t>Continia Banking - Direct Communication</t>
  </si>
  <si>
    <t>Requires Banking Base License</t>
  </si>
  <si>
    <t>Security</t>
  </si>
  <si>
    <t>Continia Banking - Security</t>
  </si>
  <si>
    <t xml:space="preserve"> </t>
  </si>
  <si>
    <t>Requires Continia Banking - Base License</t>
  </si>
  <si>
    <t>Purchase Licenses</t>
  </si>
  <si>
    <t xml:space="preserve">  for NAV &amp; Business Central on-premises</t>
  </si>
  <si>
    <t>All prices are recommended and exclude VAT/TAX. Prices are subject to change and availability.</t>
  </si>
  <si>
    <t>Additional documents for Continia Delivery Network</t>
  </si>
  <si>
    <t>Base Plus License have 200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</si>
  <si>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</si>
  <si>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</si>
  <si>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</si>
  <si>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</si>
  <si>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Base Plus License have 100 Continia Delivery Network documents per month included</t>
  </si>
  <si>
    <t>Conversion from Base to Base Plus pricing &amp; existing Base license holders upgrade of licenses - scroll down for more information</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</si>
  <si>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</si>
  <si>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</si>
  <si>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</si>
  <si>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</si>
  <si>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</si>
  <si>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</si>
  <si>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</si>
  <si>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</si>
  <si>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</si>
  <si>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</si>
  <si>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</si>
  <si>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</si>
  <si>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</si>
  <si>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</si>
  <si>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</si>
  <si>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</si>
  <si>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</si>
  <si>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</si>
  <si>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</si>
  <si>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</si>
  <si>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</si>
  <si>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</si>
  <si>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</si>
  <si>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</si>
  <si>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</si>
  <si>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</si>
  <si>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</si>
  <si>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</si>
  <si>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</si>
  <si>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</si>
  <si>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</si>
  <si>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</si>
  <si>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</si>
  <si>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</si>
  <si>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</si>
  <si>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</si>
  <si>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Enhancement Plan is mandatory, and 20 % of Purchase License value. Current yearly indexation rate is 0 %</t>
  </si>
  <si>
    <t>Valid from January, 2026</t>
  </si>
  <si>
    <t>Max 3 per module</t>
  </si>
  <si>
    <t>Max 15 per module</t>
  </si>
  <si>
    <t>Purchase Licenses are no longer available. Existing customers can buy additional modules for an existing solution or upgrade existing licenses.</t>
  </si>
  <si>
    <t>No Longer Available</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</si>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</sst>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kr-41D]"/>
  </numFmts>
  <fonts count="37" x14ac:knownFonts="1">
    <font>
      <sz val="11"/>
      <color theme="1"/>
      <name val="Calibri"/>
      <family val="2"/>
      <scheme val="minor"/>
    </font>
    <font>
      <sz val="9"/>
      <color theme="1"/>
      <name val="Segoe UI"/>
      <family val="2"/>
    </font>
    <font>
      <b/>
      <sz val="9"/>
      <color theme="1"/>
      <name val="Segoe UI"/>
      <family val="2"/>
    </font>
    <font>
      <b/>
      <sz val="14"/>
      <color rgb="FF052975"/>
      <name val="Segoe UI"/>
      <family val="2"/>
    </font>
    <font>
      <sz val="9"/>
      <color rgb="FF052975"/>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sz val="9"/>
      <name val="Segoe UI"/>
      <family val="2"/>
    </font>
    <font>
      <b/>
      <sz val="36"/>
      <color rgb="FF052975"/>
      <name val="Segoe UI"/>
      <family val="2"/>
    </font>
    <font>
      <b/>
      <sz val="14"/>
      <name val="Segoe UI"/>
      <family val="2"/>
    </font>
    <font>
      <b/>
      <sz val="9"/>
      <name val="Segoe UI"/>
      <family val="2"/>
    </font>
    <font>
      <i/>
      <sz val="9"/>
      <color rgb="FF052975"/>
      <name val="Segoe UI"/>
      <family val="2"/>
    </font>
    <font>
      <i/>
      <sz val="8"/>
      <color rgb="FF052975"/>
      <name val="Segoe UI"/>
      <family val="2"/>
    </font>
    <font>
      <b/>
      <sz val="9"/>
      <color theme="0"/>
      <name val="Segoe UI"/>
      <family val="2"/>
    </font>
    <font>
      <u/>
      <sz val="9"/>
      <color theme="1"/>
      <name val="Segoe UI"/>
      <family val="2"/>
    </font>
    <font>
      <b/>
      <u/>
      <sz val="9"/>
      <color theme="1"/>
      <name val="Segoe UI"/>
      <family val="2"/>
    </font>
    <font>
      <sz val="9"/>
      <color rgb="FF000000"/>
      <name val="Segoe UI"/>
      <family val="2"/>
    </font>
    <font>
      <b/>
      <sz val="11"/>
      <color theme="1"/>
      <name val="Segoe UI"/>
      <family val="2"/>
    </font>
    <font>
      <b/>
      <sz val="9"/>
      <color theme="0" tint="-4.9989318521683403E-2"/>
      <name val="Segoe UI"/>
      <family val="2"/>
    </font>
    <font>
      <sz val="9"/>
      <color theme="0" tint="-4.9989318521683403E-2"/>
      <name val="Segoe UI"/>
      <family val="2"/>
    </font>
    <font>
      <b/>
      <u/>
      <sz val="9"/>
      <name val="Segoe UI"/>
      <family val="2"/>
    </font>
    <font>
      <sz val="11"/>
      <color theme="1"/>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sz val="14"/>
      <color rgb="FF052975"/>
      <name val="Segoe UI"/>
      <family val="2"/>
    </font>
    <font>
      <b/>
      <sz val="36"/>
      <color theme="0"/>
      <name val="Segoe UI"/>
      <family val="2"/>
    </font>
    <font>
      <i/>
      <sz val="9"/>
      <color theme="0"/>
      <name val="Segoe UI"/>
      <family val="2"/>
    </font>
    <font>
      <b/>
      <u/>
      <sz val="9"/>
      <color theme="0"/>
      <name val="Segoe UI"/>
      <family val="2"/>
    </font>
    <font>
      <b/>
      <u/>
      <sz val="10"/>
      <color rgb="FF052975"/>
      <name val="Segoe UI"/>
      <family val="2"/>
    </font>
    <font>
      <sz val="9"/>
      <color theme="0"/>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FF0000"/>
        <bgColor indexed="64"/>
      </patternFill>
    </fill>
    <fill>
      <patternFill patternType="solid">
        <fgColor rgb="FFC0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0" borderId="0" xfId="0" applyFont="1"/>
    <xf numFmtId="3" fontId="1" fillId="0" borderId="0" xfId="0" applyNumberFormat="1" applyFont="1"/>
    <xf numFmtId="0" fontId="1" fillId="2" borderId="0" xfId="0" applyFont="1" applyFill="1"/>
    <xf numFmtId="3" fontId="1" fillId="2" borderId="0" xfId="0" applyNumberFormat="1" applyFont="1" applyFill="1"/>
    <xf numFmtId="164" fontId="1" fillId="0" borderId="0" xfId="0" applyNumberFormat="1" applyFont="1"/>
    <xf numFmtId="0" fontId="1" fillId="0" borderId="0" xfId="0" applyFont="1" applyAlignment="1">
      <alignment horizontal="right"/>
    </xf>
    <xf numFmtId="3" fontId="2" fillId="0" borderId="0" xfId="0" applyNumberFormat="1" applyFont="1" applyAlignment="1">
      <alignment horizontal="right"/>
    </xf>
    <xf numFmtId="2" fontId="1" fillId="0" borderId="0" xfId="0" applyNumberFormat="1" applyFont="1"/>
    <xf numFmtId="0" fontId="1" fillId="0" borderId="1" xfId="0" applyFont="1" applyBorder="1"/>
    <xf numFmtId="0" fontId="2" fillId="0" borderId="1" xfId="0" applyFont="1" applyBorder="1"/>
    <xf numFmtId="3" fontId="2" fillId="2" borderId="0" xfId="0" applyNumberFormat="1" applyFont="1" applyFill="1" applyAlignment="1">
      <alignment horizontal="right"/>
    </xf>
    <xf numFmtId="0" fontId="2" fillId="2" borderId="0" xfId="0" applyFont="1" applyFill="1"/>
    <xf numFmtId="164" fontId="1" fillId="2" borderId="0" xfId="0" applyNumberFormat="1" applyFont="1" applyFill="1"/>
    <xf numFmtId="2" fontId="1" fillId="2" borderId="0" xfId="0" applyNumberFormat="1" applyFont="1" applyFill="1"/>
    <xf numFmtId="1" fontId="1" fillId="2" borderId="0" xfId="0" applyNumberFormat="1" applyFont="1" applyFill="1"/>
    <xf numFmtId="0" fontId="4" fillId="2" borderId="0" xfId="0" applyFont="1" applyFill="1"/>
    <xf numFmtId="0" fontId="4" fillId="0" borderId="0" xfId="0" applyFont="1"/>
    <xf numFmtId="2" fontId="17" fillId="3" borderId="0" xfId="0" applyNumberFormat="1" applyFont="1" applyFill="1" applyAlignment="1">
      <alignment horizontal="left" wrapText="1"/>
    </xf>
    <xf numFmtId="0" fontId="2" fillId="0" borderId="0" xfId="0" applyFont="1"/>
    <xf numFmtId="0" fontId="2" fillId="0" borderId="0" xfId="0" applyFont="1" applyAlignment="1">
      <alignment horizontal="right"/>
    </xf>
    <xf numFmtId="4" fontId="2" fillId="0" borderId="0" xfId="0" applyNumberFormat="1" applyFont="1" applyAlignment="1">
      <alignment horizontal="right"/>
    </xf>
    <xf numFmtId="0" fontId="1" fillId="0" borderId="0" xfId="0" quotePrefix="1" applyFont="1"/>
    <xf numFmtId="4" fontId="1" fillId="0" borderId="0" xfId="0" applyNumberFormat="1" applyFont="1"/>
    <xf numFmtId="0" fontId="18" fillId="0" borderId="0" xfId="0" applyFont="1"/>
    <xf numFmtId="0" fontId="19" fillId="0" borderId="0" xfId="0" applyFont="1"/>
    <xf numFmtId="4" fontId="2" fillId="0" borderId="0" xfId="0" applyNumberFormat="1" applyFont="1"/>
    <xf numFmtId="0" fontId="20" fillId="2" borderId="0" xfId="0" applyFont="1" applyFill="1"/>
    <xf numFmtId="4" fontId="19" fillId="0" borderId="0" xfId="0" applyNumberFormat="1" applyFont="1"/>
    <xf numFmtId="0" fontId="19" fillId="2" borderId="0" xfId="0" applyFont="1" applyFill="1"/>
    <xf numFmtId="3" fontId="18" fillId="0" borderId="0" xfId="0" applyNumberFormat="1" applyFont="1"/>
    <xf numFmtId="3" fontId="19" fillId="0" borderId="0" xfId="0" applyNumberFormat="1" applyFont="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17" fillId="3" borderId="0" xfId="0" applyFont="1" applyFill="1" applyAlignment="1">
      <alignment horizontal="left" vertical="center"/>
    </xf>
    <xf numFmtId="0" fontId="16" fillId="2" borderId="0" xfId="0" applyFont="1" applyFill="1" applyAlignment="1">
      <alignment vertical="top"/>
    </xf>
    <xf numFmtId="0" fontId="15" fillId="2" borderId="0" xfId="0" applyFont="1" applyFill="1"/>
    <xf numFmtId="0" fontId="21" fillId="2" borderId="0" xfId="0" applyFont="1" applyFill="1"/>
    <xf numFmtId="3" fontId="22" fillId="3" borderId="0" xfId="0" applyNumberFormat="1" applyFont="1" applyFill="1"/>
    <xf numFmtId="165" fontId="22" fillId="3" borderId="0" xfId="0" applyNumberFormat="1" applyFont="1" applyFill="1"/>
    <xf numFmtId="0" fontId="23" fillId="3" borderId="0" xfId="0" applyFont="1" applyFill="1"/>
    <xf numFmtId="0" fontId="3" fillId="2" borderId="0" xfId="0" applyFont="1" applyFill="1"/>
    <xf numFmtId="3" fontId="18" fillId="2" borderId="0" xfId="0" applyNumberFormat="1" applyFont="1" applyFill="1"/>
    <xf numFmtId="3" fontId="1" fillId="0" borderId="1" xfId="0" applyNumberFormat="1" applyFont="1" applyBorder="1"/>
    <xf numFmtId="0" fontId="25" fillId="0" borderId="0" xfId="0" applyFont="1"/>
    <xf numFmtId="0" fontId="25" fillId="2" borderId="0" xfId="0" applyFont="1" applyFill="1"/>
    <xf numFmtId="0" fontId="26" fillId="0" borderId="0" xfId="0" applyFont="1" applyAlignment="1">
      <alignment horizontal="left" vertical="center"/>
    </xf>
    <xf numFmtId="0" fontId="18" fillId="2" borderId="0" xfId="0" applyFont="1" applyFill="1"/>
    <xf numFmtId="0" fontId="19" fillId="0" borderId="0" xfId="0" applyFont="1" applyAlignment="1">
      <alignment horizontal="right"/>
    </xf>
    <xf numFmtId="3" fontId="27" fillId="0" borderId="0" xfId="0" applyNumberFormat="1" applyFont="1"/>
    <xf numFmtId="3" fontId="1" fillId="0" borderId="0" xfId="0" applyNumberFormat="1" applyFont="1" applyAlignment="1">
      <alignment horizontal="righ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26" fillId="4" borderId="0" xfId="0" applyFont="1" applyFill="1" applyAlignment="1">
      <alignment vertical="top"/>
    </xf>
    <xf numFmtId="0" fontId="15" fillId="4" borderId="0" xfId="0" applyFont="1" applyFill="1" applyAlignment="1">
      <alignment vertical="top"/>
    </xf>
    <xf numFmtId="0" fontId="4" fillId="5" borderId="0" xfId="0" applyFont="1" applyFill="1"/>
    <xf numFmtId="0" fontId="11" fillId="5" borderId="0" xfId="0" applyFont="1" applyFill="1"/>
    <xf numFmtId="0" fontId="3" fillId="5" borderId="0" xfId="0" applyFont="1" applyFill="1" applyAlignment="1">
      <alignment vertical="center"/>
    </xf>
    <xf numFmtId="0" fontId="1" fillId="5" borderId="0" xfId="0" applyFont="1" applyFill="1"/>
    <xf numFmtId="0" fontId="29" fillId="4" borderId="0" xfId="0" applyFont="1" applyFill="1" applyAlignment="1">
      <alignment vertical="top"/>
    </xf>
    <xf numFmtId="0" fontId="16" fillId="2" borderId="0" xfId="0" applyFont="1" applyFill="1"/>
    <xf numFmtId="0" fontId="30" fillId="2" borderId="0" xfId="0" applyFont="1" applyFill="1" applyAlignment="1">
      <alignment horizontal="right"/>
    </xf>
    <xf numFmtId="0" fontId="11" fillId="6" borderId="0" xfId="0" applyFont="1" applyFill="1"/>
    <xf numFmtId="0" fontId="13" fillId="6" borderId="0" xfId="0" applyFont="1" applyFill="1"/>
    <xf numFmtId="3" fontId="13" fillId="6" borderId="0" xfId="0" applyNumberFormat="1" applyFont="1" applyFill="1"/>
    <xf numFmtId="0" fontId="14" fillId="6" borderId="0" xfId="0" applyFont="1" applyFill="1"/>
    <xf numFmtId="0" fontId="24" fillId="6" borderId="0" xfId="0" applyFont="1" applyFill="1"/>
    <xf numFmtId="0" fontId="31" fillId="6" borderId="0" xfId="0" applyFont="1" applyFill="1"/>
    <xf numFmtId="0" fontId="32" fillId="6" borderId="0" xfId="0" applyFont="1" applyFill="1"/>
    <xf numFmtId="0" fontId="3" fillId="5" borderId="0" xfId="0" applyFont="1" applyFill="1"/>
    <xf numFmtId="0" fontId="33" fillId="6" borderId="0" xfId="0" applyFont="1" applyFill="1"/>
    <xf numFmtId="0" fontId="16" fillId="2" borderId="0" xfId="0" applyFont="1" applyFill="1" applyAlignment="1">
      <alignment vertical="center"/>
    </xf>
    <xf numFmtId="3" fontId="34" fillId="4" borderId="0" xfId="0" applyNumberFormat="1" applyFont="1" applyFill="1"/>
    <xf numFmtId="0" fontId="35" fillId="6" borderId="0" xfId="0" applyFont="1" applyFill="1" applyAlignment="1">
      <alignment vertical="top"/>
    </xf>
    <xf numFmtId="0" fontId="36" fillId="7" borderId="0" xfId="0" applyFont="1" applyFill="1" applyAlignment="1">
      <alignment vertical="center"/>
    </xf>
    <xf numFmtId="0" fontId="17" fillId="7" borderId="0" xfId="0" applyFont="1" applyFill="1"/>
    <xf numFmtId="0" fontId="4" fillId="7" borderId="0" xfId="0" applyFont="1" applyFill="1"/>
    <xf numFmtId="0" fontId="17" fillId="8"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052975"/>
      <color rgb="FFE7F1EE"/>
      <color rgb="FF983EAE"/>
      <color rgb="FFFFF7E3"/>
      <color rgb="FF00F580"/>
      <color rgb="FF00F3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KW516"/>
  <sheetViews>
    <sheetView tabSelected="1" zoomScaleNormal="100" workbookViewId="0">
      <pane ySplit="5" topLeftCell="A6" activePane="bottomLeft" state="frozen"/>
      <selection pane="bottomLeft" activeCell="A6" sqref="A6"/>
    </sheetView>
  </sheetViews>
  <sheetFormatPr defaultColWidth="9.140625" defaultRowHeight="16.5" x14ac:dyDescent="0.3"/>
  <cols>
    <col min="1" max="1" width="12.5703125" style="1" customWidth="1"/>
    <col min="2" max="2" width="6.7109375" style="1" customWidth="1"/>
    <col min="3" max="3" width="55.85546875" style="1" bestFit="1" customWidth="1"/>
    <col min="4" max="4" width="4.28515625" style="3" customWidth="1"/>
    <col min="5" max="5" width="17.85546875" style="3" customWidth="1"/>
    <col min="6" max="6" width="14.85546875" style="47" customWidth="1"/>
    <col min="7" max="7" width="28.85546875" style="3" customWidth="1"/>
    <col min="8" max="8" width="32.28515625" style="3" customWidth="1"/>
    <col min="9" max="9" width="13.7109375" style="3" customWidth="1"/>
    <col min="10" max="10" width="4" style="3" customWidth="1"/>
    <col min="11" max="11" width="9.140625" style="3" customWidth="1"/>
    <col min="12" max="12" width="18.5703125" style="3" customWidth="1"/>
    <col min="13" max="309" width="9.140625" style="3"/>
    <col min="310" max="16384" width="9.140625" style="1"/>
  </cols>
  <sheetData>
    <row r="1" spans="1:12" s="66" customFormat="1" ht="62.25" customHeight="1" x14ac:dyDescent="0.9">
      <c r="A1" s="60" t="e" vm="1">
        <v>#VALUE!</v>
      </c>
      <c r="B1" s="71" t="s">
        <v>108</v>
      </c>
      <c r="C1" s="67"/>
      <c r="D1" s="68"/>
      <c r="E1" s="68"/>
      <c r="G1" s="68"/>
      <c r="H1" s="77" t="s">
        <v>147</v>
      </c>
      <c r="I1" s="69"/>
    </row>
    <row r="2" spans="1:12" s="66" customFormat="1" ht="12.75" customHeight="1" x14ac:dyDescent="0.35">
      <c r="A2" s="60"/>
      <c r="B2" s="72" t="s">
        <v>109</v>
      </c>
      <c r="C2" s="67"/>
      <c r="D2" s="68"/>
      <c r="E2" s="68"/>
      <c r="F2" s="67"/>
      <c r="G2" s="68"/>
      <c r="H2" s="74" t="s">
        <v>74</v>
      </c>
      <c r="I2" s="69"/>
      <c r="J2" s="70"/>
    </row>
    <row r="3" spans="1:12" s="62" customFormat="1" ht="27" customHeight="1" x14ac:dyDescent="0.35">
      <c r="A3" s="61" t="s">
        <v>0</v>
      </c>
      <c r="C3" s="59"/>
      <c r="D3" s="59"/>
      <c r="E3" s="73"/>
      <c r="F3" s="59"/>
      <c r="G3" s="73"/>
      <c r="H3" s="40" t="s">
        <v>75</v>
      </c>
      <c r="I3" s="41">
        <f>+F203</f>
        <v>0</v>
      </c>
      <c r="J3" s="59"/>
      <c r="K3" s="59"/>
      <c r="L3" s="59"/>
    </row>
    <row r="4" spans="1:12" ht="26.25" customHeight="1" x14ac:dyDescent="0.35">
      <c r="A4" s="75" t="s">
        <v>103</v>
      </c>
      <c r="B4" s="38"/>
      <c r="C4" s="16"/>
      <c r="D4" s="16"/>
      <c r="E4" s="43"/>
      <c r="F4" s="16"/>
      <c r="G4" s="43"/>
      <c r="H4" s="40"/>
      <c r="I4" s="41"/>
      <c r="J4" s="16"/>
      <c r="K4" s="16"/>
      <c r="L4" s="16"/>
    </row>
    <row r="5" spans="1:12" ht="59.25" customHeight="1" x14ac:dyDescent="0.35">
      <c r="A5" s="18" t="s">
        <v>1</v>
      </c>
      <c r="B5" s="36" t="s">
        <v>2</v>
      </c>
      <c r="C5" s="65" t="s">
        <v>149</v>
      </c>
      <c r="D5" s="16"/>
      <c r="E5" s="43"/>
      <c r="F5" s="16"/>
      <c r="G5" s="43"/>
      <c r="H5" s="40" t="s">
        <v>61</v>
      </c>
      <c r="I5" s="41">
        <f>+F204</f>
        <v>0</v>
      </c>
      <c r="J5" s="16"/>
      <c r="K5" s="16"/>
      <c r="L5" s="16"/>
    </row>
    <row r="6" spans="1:12" ht="16.149999999999999" customHeight="1" x14ac:dyDescent="0.2">
      <c r="D6" s="1"/>
      <c r="E6" s="1"/>
      <c r="F6" s="1"/>
      <c r="G6" s="1"/>
    </row>
    <row r="7" spans="1:12" ht="16.149999999999999" customHeight="1" x14ac:dyDescent="0.2">
      <c r="C7" s="19" t="s">
        <v>39</v>
      </c>
      <c r="D7" s="7" t="s">
        <v>58</v>
      </c>
      <c r="E7" s="7" t="s">
        <v>29</v>
      </c>
      <c r="F7" s="7" t="s">
        <v>73</v>
      </c>
      <c r="G7" s="1"/>
      <c r="I7" s="13"/>
      <c r="L7" s="4"/>
    </row>
    <row r="8" spans="1:12" ht="16.149999999999999" customHeight="1" x14ac:dyDescent="0.2">
      <c r="A8" s="22" t="s">
        <v>3</v>
      </c>
      <c r="B8" s="1" t="s">
        <v>4</v>
      </c>
      <c r="C8" s="1" t="s">
        <v>85</v>
      </c>
      <c r="D8" s="1">
        <v>0</v>
      </c>
      <c r="E8" s="2">
        <v>5693</v>
      </c>
      <c r="F8" s="2">
        <f>+D8*E8</f>
        <v>0</v>
      </c>
      <c r="G8" s="1"/>
      <c r="H8" s="3" t="s">
        <v>89</v>
      </c>
      <c r="I8" s="13"/>
      <c r="L8" s="4"/>
    </row>
    <row r="9" spans="1:12" ht="16.149999999999999" customHeight="1" x14ac:dyDescent="0.2">
      <c r="A9" s="22" t="s">
        <v>5</v>
      </c>
      <c r="B9" s="1" t="s">
        <v>6</v>
      </c>
      <c r="C9" s="1" t="s">
        <v>85</v>
      </c>
      <c r="D9" s="1">
        <v>0</v>
      </c>
      <c r="E9" s="2">
        <v>3905</v>
      </c>
      <c r="F9" s="2">
        <f t="shared" ref="F9:F15" si="0">+D9*E9</f>
        <v>0</v>
      </c>
      <c r="G9" s="1"/>
      <c r="H9" s="3" t="s">
        <v>89</v>
      </c>
      <c r="I9" s="13"/>
      <c r="L9" s="4"/>
    </row>
    <row r="10" spans="1:12" ht="16.149999999999999" customHeight="1" x14ac:dyDescent="0.2">
      <c r="A10" s="22" t="s">
        <v>7</v>
      </c>
      <c r="B10" s="1" t="s">
        <v>8</v>
      </c>
      <c r="C10" s="1" t="s">
        <v>85</v>
      </c>
      <c r="D10" s="1">
        <v>0</v>
      </c>
      <c r="E10" s="2">
        <v>2742</v>
      </c>
      <c r="F10" s="2">
        <f t="shared" si="0"/>
        <v>0</v>
      </c>
      <c r="G10" s="1"/>
      <c r="H10" s="3" t="s">
        <v>89</v>
      </c>
      <c r="I10" s="13"/>
      <c r="L10" s="4"/>
    </row>
    <row r="11" spans="1:12" ht="16.149999999999999" customHeight="1" x14ac:dyDescent="0.2">
      <c r="A11" s="22" t="s">
        <v>9</v>
      </c>
      <c r="B11" s="1" t="s">
        <v>10</v>
      </c>
      <c r="C11" s="1" t="s">
        <v>85</v>
      </c>
      <c r="D11" s="1">
        <v>0</v>
      </c>
      <c r="E11" s="2">
        <v>2124</v>
      </c>
      <c r="F11" s="2">
        <f t="shared" si="0"/>
        <v>0</v>
      </c>
      <c r="G11" s="1"/>
      <c r="H11" s="3" t="s">
        <v>89</v>
      </c>
      <c r="I11" s="13"/>
      <c r="L11" s="4"/>
    </row>
    <row r="12" spans="1:12" ht="16.149999999999999" customHeight="1" x14ac:dyDescent="0.2">
      <c r="A12" s="22" t="s">
        <v>11</v>
      </c>
      <c r="B12" s="1" t="s">
        <v>12</v>
      </c>
      <c r="C12" s="1" t="s">
        <v>85</v>
      </c>
      <c r="D12" s="1">
        <v>0</v>
      </c>
      <c r="E12" s="2">
        <v>1781</v>
      </c>
      <c r="F12" s="2">
        <f t="shared" si="0"/>
        <v>0</v>
      </c>
      <c r="G12" s="1"/>
      <c r="H12" s="3" t="s">
        <v>89</v>
      </c>
      <c r="I12" s="13"/>
      <c r="L12" s="4"/>
    </row>
    <row r="13" spans="1:12" ht="16.149999999999999" customHeight="1" x14ac:dyDescent="0.2">
      <c r="C13" s="1" t="s">
        <v>86</v>
      </c>
      <c r="D13" s="1">
        <v>0</v>
      </c>
      <c r="E13" s="2">
        <v>719</v>
      </c>
      <c r="F13" s="2">
        <f t="shared" si="0"/>
        <v>0</v>
      </c>
      <c r="G13" s="1"/>
      <c r="H13" s="3" t="s">
        <v>63</v>
      </c>
      <c r="I13" s="13"/>
      <c r="L13" s="4"/>
    </row>
    <row r="14" spans="1:12" ht="16.149999999999999" customHeight="1" x14ac:dyDescent="0.2">
      <c r="C14" s="1" t="s">
        <v>87</v>
      </c>
      <c r="D14" s="1">
        <v>0</v>
      </c>
      <c r="E14" s="2">
        <v>356</v>
      </c>
      <c r="F14" s="2">
        <f t="shared" si="0"/>
        <v>0</v>
      </c>
      <c r="G14" s="1"/>
      <c r="H14" s="3" t="s">
        <v>64</v>
      </c>
      <c r="I14" s="13"/>
      <c r="L14" s="4"/>
    </row>
    <row r="15" spans="1:12" ht="16.149999999999999" customHeight="1" x14ac:dyDescent="0.2">
      <c r="C15" s="1" t="s">
        <v>88</v>
      </c>
      <c r="D15" s="1">
        <v>0</v>
      </c>
      <c r="E15" s="2">
        <v>138</v>
      </c>
      <c r="F15" s="2">
        <f t="shared" si="0"/>
        <v>0</v>
      </c>
      <c r="G15" s="1"/>
      <c r="I15" s="13"/>
      <c r="L15" s="4"/>
    </row>
    <row r="16" spans="1:12" ht="16.149999999999999" customHeight="1" x14ac:dyDescent="0.2">
      <c r="D16" s="1"/>
      <c r="E16" s="2"/>
      <c r="F16" s="2"/>
      <c r="G16" s="1"/>
      <c r="I16" s="13"/>
      <c r="L16" s="4"/>
    </row>
    <row r="17" spans="1:12" ht="16.149999999999999" customHeight="1" x14ac:dyDescent="0.2">
      <c r="C17" s="1" t="s">
        <v>16</v>
      </c>
      <c r="D17" s="1">
        <v>0</v>
      </c>
      <c r="E17" s="2">
        <v>1076</v>
      </c>
      <c r="F17" s="2">
        <f t="shared" ref="F17:F26" si="1">+D17*E17</f>
        <v>0</v>
      </c>
      <c r="G17" s="1"/>
      <c r="H17" s="3" t="s">
        <v>65</v>
      </c>
      <c r="I17" s="13"/>
      <c r="L17" s="4"/>
    </row>
    <row r="18" spans="1:12" ht="16.149999999999999" customHeight="1" x14ac:dyDescent="0.2">
      <c r="C18" s="1" t="s">
        <v>17</v>
      </c>
      <c r="D18" s="1">
        <v>0</v>
      </c>
      <c r="E18" s="2">
        <v>2018</v>
      </c>
      <c r="F18" s="2">
        <f t="shared" si="1"/>
        <v>0</v>
      </c>
      <c r="G18" s="1"/>
      <c r="H18" s="3" t="s">
        <v>65</v>
      </c>
      <c r="I18" s="13"/>
      <c r="L18" s="4"/>
    </row>
    <row r="19" spans="1:12" ht="16.149999999999999" customHeight="1" x14ac:dyDescent="0.2">
      <c r="C19" s="1" t="s">
        <v>33</v>
      </c>
      <c r="D19" s="1">
        <v>0</v>
      </c>
      <c r="E19" s="2">
        <v>942</v>
      </c>
      <c r="F19" s="2">
        <f t="shared" si="1"/>
        <v>0</v>
      </c>
      <c r="G19" s="1"/>
      <c r="H19" s="3" t="s">
        <v>65</v>
      </c>
      <c r="I19" s="13"/>
      <c r="L19" s="4"/>
    </row>
    <row r="20" spans="1:12" ht="16.149999999999999" customHeight="1" x14ac:dyDescent="0.2">
      <c r="C20" s="1" t="s">
        <v>18</v>
      </c>
      <c r="D20" s="1">
        <v>0</v>
      </c>
      <c r="E20" s="2">
        <v>3105</v>
      </c>
      <c r="F20" s="2">
        <f t="shared" si="1"/>
        <v>0</v>
      </c>
      <c r="G20" s="1"/>
      <c r="H20" s="3" t="s">
        <v>65</v>
      </c>
      <c r="I20" s="13"/>
      <c r="L20" s="4"/>
    </row>
    <row r="21" spans="1:12" ht="16.149999999999999" customHeight="1" x14ac:dyDescent="0.2">
      <c r="C21" s="1" t="s">
        <v>34</v>
      </c>
      <c r="D21" s="1">
        <v>0</v>
      </c>
      <c r="E21" s="2">
        <v>2029</v>
      </c>
      <c r="F21" s="2">
        <f t="shared" si="1"/>
        <v>0</v>
      </c>
      <c r="G21" s="1"/>
      <c r="H21" s="3" t="s">
        <v>65</v>
      </c>
      <c r="I21" s="13"/>
      <c r="L21" s="4"/>
    </row>
    <row r="22" spans="1:12" ht="16.149999999999999" customHeight="1" x14ac:dyDescent="0.2">
      <c r="C22" s="1" t="s">
        <v>35</v>
      </c>
      <c r="D22" s="1">
        <v>0</v>
      </c>
      <c r="E22" s="2">
        <v>1087</v>
      </c>
      <c r="F22" s="2">
        <f t="shared" si="1"/>
        <v>0</v>
      </c>
      <c r="G22" s="1"/>
      <c r="H22" s="3" t="s">
        <v>65</v>
      </c>
      <c r="I22" s="13"/>
      <c r="L22" s="4"/>
    </row>
    <row r="23" spans="1:12" ht="16.149999999999999" customHeight="1" x14ac:dyDescent="0.2">
      <c r="C23" s="1" t="s">
        <v>54</v>
      </c>
      <c r="D23" s="1">
        <v>0</v>
      </c>
      <c r="E23" s="2">
        <v>5973</v>
      </c>
      <c r="F23" s="2">
        <f t="shared" si="1"/>
        <v>0</v>
      </c>
      <c r="G23" s="1"/>
      <c r="H23" s="3" t="s">
        <v>65</v>
      </c>
      <c r="I23" s="13"/>
      <c r="L23" s="4"/>
    </row>
    <row r="24" spans="1:12" ht="16.149999999999999" customHeight="1" x14ac:dyDescent="0.2">
      <c r="C24" s="1" t="s">
        <v>55</v>
      </c>
      <c r="D24" s="1">
        <v>0</v>
      </c>
      <c r="E24" s="2">
        <v>4897</v>
      </c>
      <c r="F24" s="2">
        <f t="shared" si="1"/>
        <v>0</v>
      </c>
      <c r="G24" s="1"/>
      <c r="H24" s="3" t="s">
        <v>65</v>
      </c>
      <c r="I24" s="13"/>
      <c r="L24" s="4"/>
    </row>
    <row r="25" spans="1:12" ht="16.149999999999999" customHeight="1" x14ac:dyDescent="0.2">
      <c r="C25" s="1" t="s">
        <v>56</v>
      </c>
      <c r="D25" s="1">
        <v>0</v>
      </c>
      <c r="E25" s="2">
        <v>3956</v>
      </c>
      <c r="F25" s="2">
        <f t="shared" si="1"/>
        <v>0</v>
      </c>
      <c r="G25" s="1"/>
      <c r="H25" s="3" t="s">
        <v>65</v>
      </c>
      <c r="I25" s="13"/>
      <c r="L25" s="4"/>
    </row>
    <row r="26" spans="1:12" ht="16.149999999999999" customHeight="1" x14ac:dyDescent="0.2">
      <c r="C26" s="1" t="s">
        <v>57</v>
      </c>
      <c r="D26" s="1">
        <v>0</v>
      </c>
      <c r="E26" s="2">
        <v>2869</v>
      </c>
      <c r="F26" s="2">
        <f t="shared" si="1"/>
        <v>0</v>
      </c>
      <c r="G26" s="1"/>
      <c r="H26" s="3" t="s">
        <v>65</v>
      </c>
      <c r="I26" s="13"/>
      <c r="L26" s="4"/>
    </row>
    <row r="27" spans="1:12" ht="16.149999999999999" customHeight="1" x14ac:dyDescent="0.2">
      <c r="D27" s="1"/>
      <c r="E27" s="2"/>
      <c r="F27" s="1"/>
      <c r="G27" s="1"/>
      <c r="I27" s="13"/>
      <c r="L27" s="4"/>
    </row>
    <row r="28" spans="1:12" ht="16.149999999999999" customHeight="1" x14ac:dyDescent="0.2">
      <c r="C28" s="1" t="s">
        <v>19</v>
      </c>
      <c r="D28" s="1">
        <v>0</v>
      </c>
      <c r="E28" s="2">
        <v>244</v>
      </c>
      <c r="F28" s="2">
        <f t="shared" ref="F28:F31" si="2">+D28*E28</f>
        <v>0</v>
      </c>
      <c r="G28" s="1"/>
      <c r="H28" s="3" t="s">
        <v>65</v>
      </c>
      <c r="I28" s="13"/>
      <c r="L28" s="4"/>
    </row>
    <row r="29" spans="1:12" ht="16.149999999999999" customHeight="1" x14ac:dyDescent="0.2">
      <c r="C29" s="1" t="s">
        <v>20</v>
      </c>
      <c r="D29" s="1">
        <v>0</v>
      </c>
      <c r="E29" s="2">
        <v>311</v>
      </c>
      <c r="F29" s="2">
        <f t="shared" si="2"/>
        <v>0</v>
      </c>
      <c r="G29" s="1"/>
      <c r="H29" s="3" t="s">
        <v>65</v>
      </c>
      <c r="I29" s="13"/>
      <c r="L29" s="4"/>
    </row>
    <row r="30" spans="1:12" ht="16.149999999999999" customHeight="1" x14ac:dyDescent="0.2">
      <c r="C30" s="1" t="s">
        <v>21</v>
      </c>
      <c r="D30" s="1">
        <v>0</v>
      </c>
      <c r="E30" s="2">
        <v>608</v>
      </c>
      <c r="F30" s="2">
        <f t="shared" si="2"/>
        <v>0</v>
      </c>
      <c r="G30" s="1"/>
      <c r="H30" s="3" t="s">
        <v>65</v>
      </c>
      <c r="I30" s="13"/>
      <c r="L30" s="4"/>
    </row>
    <row r="31" spans="1:12" ht="16.149999999999999" customHeight="1" x14ac:dyDescent="0.2">
      <c r="C31" s="1" t="s">
        <v>22</v>
      </c>
      <c r="D31" s="1">
        <v>0</v>
      </c>
      <c r="E31" s="2">
        <v>880</v>
      </c>
      <c r="F31" s="2">
        <f t="shared" si="2"/>
        <v>0</v>
      </c>
      <c r="G31" s="1"/>
      <c r="H31" s="3" t="s">
        <v>65</v>
      </c>
      <c r="I31" s="13"/>
      <c r="L31" s="4"/>
    </row>
    <row r="32" spans="1:12" ht="16.149999999999999" customHeight="1" x14ac:dyDescent="0.2">
      <c r="A32" s="24" t="s">
        <v>23</v>
      </c>
      <c r="B32" s="24"/>
      <c r="C32" s="24"/>
      <c r="D32" s="25"/>
      <c r="E32" s="1"/>
      <c r="F32" s="31">
        <f>SUM(F7:F31)</f>
        <v>0</v>
      </c>
      <c r="G32" s="1"/>
    </row>
    <row r="33" spans="1:12" ht="16.149999999999999" customHeight="1" x14ac:dyDescent="0.2">
      <c r="D33" s="1"/>
      <c r="E33" s="1"/>
      <c r="F33" s="1"/>
      <c r="G33" s="1"/>
    </row>
    <row r="34" spans="1:12" ht="16.149999999999999" customHeight="1" x14ac:dyDescent="0.2">
      <c r="C34" s="1" t="s">
        <v>24</v>
      </c>
      <c r="D34" s="1">
        <v>0</v>
      </c>
      <c r="E34" s="23">
        <v>0.49</v>
      </c>
      <c r="F34" s="2">
        <f t="shared" ref="F34:F36" si="3">+D34*E34</f>
        <v>0</v>
      </c>
      <c r="G34" s="1"/>
      <c r="H34" s="3" t="s">
        <v>66</v>
      </c>
      <c r="I34" s="13"/>
      <c r="K34" s="14"/>
      <c r="L34" s="14"/>
    </row>
    <row r="35" spans="1:12" ht="16.149999999999999" customHeight="1" x14ac:dyDescent="0.2">
      <c r="C35" s="1" t="s">
        <v>104</v>
      </c>
      <c r="D35" s="1">
        <v>0</v>
      </c>
      <c r="E35" s="23">
        <v>0.49</v>
      </c>
      <c r="F35" s="1">
        <f>+D35*E35</f>
        <v>0</v>
      </c>
      <c r="G35" s="1"/>
      <c r="H35" s="27" t="s">
        <v>105</v>
      </c>
      <c r="I35" s="13"/>
      <c r="K35" s="14"/>
      <c r="L35" s="14"/>
    </row>
    <row r="36" spans="1:12" ht="16.149999999999999" customHeight="1" x14ac:dyDescent="0.2">
      <c r="C36" s="1" t="s">
        <v>154</v>
      </c>
      <c r="D36" s="1">
        <v>0</v>
      </c>
      <c r="E36" s="2">
        <v>0</v>
      </c>
      <c r="F36" s="2">
        <f t="shared" si="3"/>
        <v>0</v>
      </c>
      <c r="G36" s="1"/>
      <c r="I36" s="13"/>
      <c r="L36" s="4"/>
    </row>
    <row r="37" spans="1:12" ht="16.149999999999999" customHeight="1" x14ac:dyDescent="0.2">
      <c r="D37" s="1"/>
      <c r="E37" s="1"/>
      <c r="F37" s="1"/>
      <c r="G37" s="1"/>
    </row>
    <row r="38" spans="1:12" ht="16.149999999999999" customHeight="1" x14ac:dyDescent="0.2">
      <c r="C38" s="19" t="s">
        <v>52</v>
      </c>
      <c r="D38" s="7" t="s">
        <v>58</v>
      </c>
      <c r="E38" s="7" t="s">
        <v>29</v>
      </c>
      <c r="F38" s="7" t="s">
        <v>73</v>
      </c>
      <c r="G38" s="1"/>
      <c r="I38" s="11"/>
      <c r="K38" s="12"/>
      <c r="L38" s="11"/>
    </row>
    <row r="39" spans="1:12" ht="16.149999999999999" customHeight="1" x14ac:dyDescent="0.2">
      <c r="C39" s="1" t="s">
        <v>41</v>
      </c>
      <c r="D39" s="1">
        <v>0</v>
      </c>
      <c r="E39" s="2">
        <v>971</v>
      </c>
      <c r="F39" s="2">
        <f t="shared" ref="F39:F43" si="4">+D39*E39</f>
        <v>0</v>
      </c>
      <c r="G39" s="1"/>
      <c r="H39" s="27" t="s">
        <v>67</v>
      </c>
      <c r="I39" s="13"/>
      <c r="L39" s="4"/>
    </row>
    <row r="40" spans="1:12" ht="16.149999999999999" customHeight="1" x14ac:dyDescent="0.2">
      <c r="C40" s="1" t="s">
        <v>42</v>
      </c>
      <c r="D40" s="1">
        <v>0</v>
      </c>
      <c r="E40" s="2">
        <v>462</v>
      </c>
      <c r="F40" s="2">
        <f t="shared" si="4"/>
        <v>0</v>
      </c>
      <c r="G40" s="1"/>
      <c r="H40" s="27" t="s">
        <v>67</v>
      </c>
      <c r="I40" s="13"/>
      <c r="L40" s="4"/>
    </row>
    <row r="41" spans="1:12" ht="16.149999999999999" customHeight="1" x14ac:dyDescent="0.2">
      <c r="C41" s="1" t="s">
        <v>13</v>
      </c>
      <c r="D41" s="1">
        <v>0</v>
      </c>
      <c r="E41" s="2">
        <v>229</v>
      </c>
      <c r="F41" s="2">
        <f t="shared" si="4"/>
        <v>0</v>
      </c>
      <c r="G41" s="1"/>
      <c r="H41" s="3" t="s">
        <v>63</v>
      </c>
      <c r="I41" s="13"/>
      <c r="L41" s="4"/>
    </row>
    <row r="42" spans="1:12" ht="16.149999999999999" customHeight="1" x14ac:dyDescent="0.2">
      <c r="C42" s="1" t="s">
        <v>14</v>
      </c>
      <c r="D42" s="1">
        <v>0</v>
      </c>
      <c r="E42" s="2">
        <v>111</v>
      </c>
      <c r="F42" s="2">
        <f t="shared" si="4"/>
        <v>0</v>
      </c>
      <c r="G42" s="1"/>
      <c r="H42" s="3" t="s">
        <v>64</v>
      </c>
      <c r="I42" s="13"/>
      <c r="L42" s="4"/>
    </row>
    <row r="43" spans="1:12" ht="16.149999999999999" customHeight="1" x14ac:dyDescent="0.2">
      <c r="C43" s="1" t="s">
        <v>15</v>
      </c>
      <c r="D43" s="1">
        <v>0</v>
      </c>
      <c r="E43" s="2">
        <v>47</v>
      </c>
      <c r="F43" s="2">
        <f t="shared" si="4"/>
        <v>0</v>
      </c>
      <c r="G43" s="1"/>
      <c r="I43" s="13"/>
      <c r="L43" s="4"/>
    </row>
    <row r="44" spans="1:12" ht="16.149999999999999" customHeight="1" x14ac:dyDescent="0.2">
      <c r="A44" s="24" t="s">
        <v>23</v>
      </c>
      <c r="B44" s="24"/>
      <c r="C44" s="24"/>
      <c r="D44" s="25"/>
      <c r="E44" s="1"/>
      <c r="F44" s="31">
        <f>SUM(F39:F43)</f>
        <v>0</v>
      </c>
      <c r="G44" s="1"/>
    </row>
    <row r="45" spans="1:12" ht="16.149999999999999" customHeight="1" x14ac:dyDescent="0.2">
      <c r="A45" s="24"/>
      <c r="B45" s="24"/>
      <c r="C45" s="24"/>
      <c r="D45" s="25"/>
      <c r="E45" s="1"/>
      <c r="F45" s="31"/>
      <c r="G45" s="1"/>
    </row>
    <row r="46" spans="1:12" ht="16.149999999999999" customHeight="1" x14ac:dyDescent="0.2">
      <c r="C46" s="19" t="s">
        <v>43</v>
      </c>
      <c r="D46" s="7" t="s">
        <v>58</v>
      </c>
      <c r="E46" s="7" t="s">
        <v>29</v>
      </c>
      <c r="F46" s="7" t="s">
        <v>73</v>
      </c>
      <c r="G46" s="1"/>
      <c r="I46" s="11"/>
      <c r="K46" s="12"/>
      <c r="L46" s="11"/>
    </row>
    <row r="47" spans="1:12" ht="16.149999999999999" customHeight="1" x14ac:dyDescent="0.2">
      <c r="A47" s="22" t="s">
        <v>3</v>
      </c>
      <c r="B47" s="1" t="s">
        <v>4</v>
      </c>
      <c r="C47" s="1" t="s">
        <v>25</v>
      </c>
      <c r="D47" s="1">
        <v>0</v>
      </c>
      <c r="E47" s="2">
        <v>3754</v>
      </c>
      <c r="F47" s="2">
        <f t="shared" ref="F47:F54" si="5">+D47*E47</f>
        <v>0</v>
      </c>
      <c r="G47" s="1"/>
      <c r="I47" s="13"/>
      <c r="L47" s="4"/>
    </row>
    <row r="48" spans="1:12" ht="16.149999999999999" customHeight="1" x14ac:dyDescent="0.2">
      <c r="A48" s="22" t="s">
        <v>5</v>
      </c>
      <c r="B48" s="1" t="s">
        <v>6</v>
      </c>
      <c r="C48" s="1" t="s">
        <v>25</v>
      </c>
      <c r="D48" s="1">
        <v>0</v>
      </c>
      <c r="E48" s="2">
        <v>2714</v>
      </c>
      <c r="F48" s="2">
        <f t="shared" si="5"/>
        <v>0</v>
      </c>
      <c r="G48" s="1"/>
      <c r="I48" s="13"/>
      <c r="L48" s="4"/>
    </row>
    <row r="49" spans="1:12" ht="16.149999999999999" customHeight="1" x14ac:dyDescent="0.2">
      <c r="A49" s="22" t="s">
        <v>7</v>
      </c>
      <c r="B49" s="1" t="s">
        <v>8</v>
      </c>
      <c r="C49" s="1" t="s">
        <v>25</v>
      </c>
      <c r="D49" s="1">
        <v>0</v>
      </c>
      <c r="E49" s="2">
        <v>1813</v>
      </c>
      <c r="F49" s="2">
        <f t="shared" si="5"/>
        <v>0</v>
      </c>
      <c r="G49" s="1"/>
      <c r="I49" s="13"/>
      <c r="L49" s="4"/>
    </row>
    <row r="50" spans="1:12" ht="16.149999999999999" customHeight="1" x14ac:dyDescent="0.2">
      <c r="A50" s="22" t="s">
        <v>9</v>
      </c>
      <c r="B50" s="1" t="s">
        <v>10</v>
      </c>
      <c r="C50" s="1" t="s">
        <v>25</v>
      </c>
      <c r="D50" s="1">
        <v>0</v>
      </c>
      <c r="E50" s="2">
        <v>1132</v>
      </c>
      <c r="F50" s="2">
        <f t="shared" si="5"/>
        <v>0</v>
      </c>
      <c r="G50" s="1"/>
      <c r="I50" s="13"/>
      <c r="L50" s="4"/>
    </row>
    <row r="51" spans="1:12" ht="16.149999999999999" customHeight="1" x14ac:dyDescent="0.2">
      <c r="A51" s="22" t="s">
        <v>11</v>
      </c>
      <c r="B51" s="1" t="s">
        <v>12</v>
      </c>
      <c r="C51" s="1" t="s">
        <v>25</v>
      </c>
      <c r="D51" s="1">
        <v>0</v>
      </c>
      <c r="E51" s="2">
        <v>843</v>
      </c>
      <c r="F51" s="2">
        <f t="shared" si="5"/>
        <v>0</v>
      </c>
      <c r="G51" s="1"/>
      <c r="I51" s="13"/>
      <c r="L51" s="4"/>
    </row>
    <row r="52" spans="1:12" ht="16.149999999999999" customHeight="1" x14ac:dyDescent="0.2">
      <c r="C52" s="1" t="s">
        <v>13</v>
      </c>
      <c r="D52" s="1">
        <v>0</v>
      </c>
      <c r="E52" s="2">
        <v>389</v>
      </c>
      <c r="F52" s="2">
        <f t="shared" si="5"/>
        <v>0</v>
      </c>
      <c r="G52" s="1"/>
      <c r="H52" s="3" t="s">
        <v>63</v>
      </c>
      <c r="I52" s="13"/>
      <c r="L52" s="4"/>
    </row>
    <row r="53" spans="1:12" ht="16.149999999999999" customHeight="1" x14ac:dyDescent="0.2">
      <c r="C53" s="1" t="s">
        <v>14</v>
      </c>
      <c r="D53" s="1">
        <v>0</v>
      </c>
      <c r="E53" s="2">
        <v>194</v>
      </c>
      <c r="F53" s="2">
        <f t="shared" si="5"/>
        <v>0</v>
      </c>
      <c r="G53" s="1"/>
      <c r="H53" s="3" t="s">
        <v>64</v>
      </c>
      <c r="I53" s="13"/>
      <c r="L53" s="4"/>
    </row>
    <row r="54" spans="1:12" ht="16.149999999999999" customHeight="1" x14ac:dyDescent="0.2">
      <c r="C54" s="1" t="s">
        <v>15</v>
      </c>
      <c r="D54" s="1">
        <v>0</v>
      </c>
      <c r="E54" s="2">
        <v>78</v>
      </c>
      <c r="F54" s="2">
        <f t="shared" si="5"/>
        <v>0</v>
      </c>
      <c r="G54" s="1"/>
      <c r="I54" s="13"/>
      <c r="L54" s="4"/>
    </row>
    <row r="55" spans="1:12" ht="16.149999999999999" customHeight="1" x14ac:dyDescent="0.2">
      <c r="A55" s="24" t="s">
        <v>23</v>
      </c>
      <c r="B55" s="24"/>
      <c r="C55" s="24"/>
      <c r="D55" s="25"/>
      <c r="E55" s="1"/>
      <c r="F55" s="31">
        <f>SUM(F47:F54)</f>
        <v>0</v>
      </c>
      <c r="G55" s="1"/>
    </row>
    <row r="56" spans="1:12" ht="16.149999999999999" customHeight="1" x14ac:dyDescent="0.2">
      <c r="D56" s="1"/>
      <c r="E56" s="1"/>
      <c r="F56" s="1"/>
      <c r="G56" s="1"/>
    </row>
    <row r="57" spans="1:12" ht="16.149999999999999" customHeight="1" x14ac:dyDescent="0.2">
      <c r="C57" s="1" t="s">
        <v>30</v>
      </c>
      <c r="D57" s="1">
        <v>0</v>
      </c>
      <c r="E57" s="23">
        <v>1.01</v>
      </c>
      <c r="F57" s="2">
        <f t="shared" ref="F57:F58" si="6">+D57*E57</f>
        <v>0</v>
      </c>
      <c r="G57" s="1"/>
      <c r="H57" s="3" t="s">
        <v>146</v>
      </c>
      <c r="I57" s="13"/>
      <c r="K57" s="14"/>
      <c r="L57" s="14"/>
    </row>
    <row r="58" spans="1:12" ht="16.149999999999999" customHeight="1" x14ac:dyDescent="0.2">
      <c r="C58" s="1" t="s">
        <v>36</v>
      </c>
      <c r="D58" s="1">
        <v>0</v>
      </c>
      <c r="E58" s="23">
        <v>0.49</v>
      </c>
      <c r="F58" s="2">
        <f t="shared" si="6"/>
        <v>0</v>
      </c>
      <c r="G58" s="1"/>
      <c r="H58" s="3" t="s">
        <v>144</v>
      </c>
      <c r="I58" s="13"/>
      <c r="K58" s="14"/>
      <c r="L58" s="14"/>
    </row>
    <row r="59" spans="1:12" ht="16.149999999999999" customHeight="1" x14ac:dyDescent="0.2">
      <c r="D59" s="1"/>
      <c r="E59" s="1"/>
      <c r="F59" s="1"/>
      <c r="G59" s="1"/>
    </row>
    <row r="60" spans="1:12" ht="16.149999999999999" customHeight="1" x14ac:dyDescent="0.2">
      <c r="C60" s="19" t="s">
        <v>44</v>
      </c>
      <c r="D60" s="7" t="s">
        <v>58</v>
      </c>
      <c r="E60" s="7" t="s">
        <v>29</v>
      </c>
      <c r="F60" s="7" t="s">
        <v>73</v>
      </c>
      <c r="G60" s="1"/>
    </row>
    <row r="61" spans="1:12" ht="16.149999999999999" customHeight="1" x14ac:dyDescent="0.2">
      <c r="A61" s="22" t="s">
        <v>3</v>
      </c>
      <c r="B61" s="1" t="s">
        <v>4</v>
      </c>
      <c r="C61" s="1" t="s">
        <v>90</v>
      </c>
      <c r="D61" s="1">
        <v>0</v>
      </c>
      <c r="E61" s="2">
        <v>3450</v>
      </c>
      <c r="F61" s="2">
        <f t="shared" ref="F61:F68" si="7">+D61*E61</f>
        <v>0</v>
      </c>
      <c r="G61" s="1"/>
      <c r="H61" s="3" t="s">
        <v>91</v>
      </c>
    </row>
    <row r="62" spans="1:12" ht="16.149999999999999" customHeight="1" x14ac:dyDescent="0.2">
      <c r="A62" s="22" t="s">
        <v>5</v>
      </c>
      <c r="B62" s="1" t="s">
        <v>6</v>
      </c>
      <c r="C62" s="1" t="s">
        <v>90</v>
      </c>
      <c r="D62" s="1">
        <v>0</v>
      </c>
      <c r="E62" s="2">
        <v>2382</v>
      </c>
      <c r="F62" s="2">
        <f t="shared" si="7"/>
        <v>0</v>
      </c>
      <c r="G62" s="1"/>
      <c r="H62" s="3" t="s">
        <v>91</v>
      </c>
    </row>
    <row r="63" spans="1:12" ht="16.149999999999999" customHeight="1" x14ac:dyDescent="0.2">
      <c r="A63" s="22" t="s">
        <v>7</v>
      </c>
      <c r="B63" s="1" t="s">
        <v>8</v>
      </c>
      <c r="C63" s="1" t="s">
        <v>90</v>
      </c>
      <c r="D63" s="1">
        <v>0</v>
      </c>
      <c r="E63" s="2">
        <v>1557</v>
      </c>
      <c r="F63" s="2">
        <f t="shared" si="7"/>
        <v>0</v>
      </c>
      <c r="G63" s="1"/>
      <c r="H63" s="3" t="s">
        <v>91</v>
      </c>
    </row>
    <row r="64" spans="1:12" ht="16.149999999999999" customHeight="1" x14ac:dyDescent="0.2">
      <c r="A64" s="22" t="s">
        <v>9</v>
      </c>
      <c r="B64" s="1" t="s">
        <v>10</v>
      </c>
      <c r="C64" s="1" t="s">
        <v>90</v>
      </c>
      <c r="D64" s="1">
        <v>0</v>
      </c>
      <c r="E64" s="2">
        <v>998</v>
      </c>
      <c r="F64" s="2">
        <f t="shared" si="7"/>
        <v>0</v>
      </c>
      <c r="G64" s="1"/>
      <c r="H64" s="3" t="s">
        <v>91</v>
      </c>
    </row>
    <row r="65" spans="1:309" ht="16.149999999999999" customHeight="1" x14ac:dyDescent="0.2">
      <c r="A65" s="22" t="s">
        <v>11</v>
      </c>
      <c r="B65" s="1" t="s">
        <v>12</v>
      </c>
      <c r="C65" s="1" t="s">
        <v>90</v>
      </c>
      <c r="D65" s="1">
        <v>0</v>
      </c>
      <c r="E65" s="2">
        <v>630</v>
      </c>
      <c r="F65" s="2">
        <f t="shared" si="7"/>
        <v>0</v>
      </c>
      <c r="G65" s="1"/>
      <c r="H65" s="3" t="s">
        <v>91</v>
      </c>
    </row>
    <row r="66" spans="1:309" ht="16.149999999999999" customHeight="1" x14ac:dyDescent="0.2">
      <c r="C66" s="1" t="s">
        <v>86</v>
      </c>
      <c r="D66" s="1">
        <v>0</v>
      </c>
      <c r="E66" s="2">
        <v>313</v>
      </c>
      <c r="F66" s="2">
        <f t="shared" si="7"/>
        <v>0</v>
      </c>
      <c r="G66" s="1"/>
      <c r="H66" s="3" t="s">
        <v>63</v>
      </c>
    </row>
    <row r="67" spans="1:309" ht="16.149999999999999" customHeight="1" x14ac:dyDescent="0.2">
      <c r="C67" s="1" t="s">
        <v>87</v>
      </c>
      <c r="D67" s="1">
        <v>0</v>
      </c>
      <c r="E67" s="2">
        <v>156</v>
      </c>
      <c r="F67" s="2">
        <f t="shared" si="7"/>
        <v>0</v>
      </c>
      <c r="G67" s="1"/>
      <c r="H67" s="3" t="s">
        <v>64</v>
      </c>
    </row>
    <row r="68" spans="1:309" ht="16.149999999999999" customHeight="1" x14ac:dyDescent="0.2">
      <c r="C68" s="1" t="s">
        <v>88</v>
      </c>
      <c r="D68" s="1">
        <v>0</v>
      </c>
      <c r="E68" s="2">
        <v>62</v>
      </c>
      <c r="F68" s="2">
        <f t="shared" si="7"/>
        <v>0</v>
      </c>
      <c r="G68" s="1"/>
    </row>
    <row r="69" spans="1:309" ht="16.149999999999999" customHeight="1" x14ac:dyDescent="0.2">
      <c r="A69" s="24" t="s">
        <v>23</v>
      </c>
      <c r="B69" s="24"/>
      <c r="C69" s="24"/>
      <c r="D69" s="25"/>
      <c r="E69" s="1"/>
      <c r="F69" s="31">
        <f>SUM(F61:F68)</f>
        <v>0</v>
      </c>
      <c r="G69" s="1"/>
    </row>
    <row r="70" spans="1:309" ht="16.149999999999999" customHeight="1" x14ac:dyDescent="0.2">
      <c r="A70" s="24"/>
      <c r="B70" s="24"/>
      <c r="C70" s="24"/>
      <c r="D70" s="25"/>
      <c r="E70" s="1"/>
      <c r="F70" s="31"/>
      <c r="G70" s="1"/>
    </row>
    <row r="71" spans="1:309" ht="16.149999999999999" customHeight="1" x14ac:dyDescent="0.2">
      <c r="A71" s="24"/>
      <c r="B71" s="24"/>
      <c r="C71" s="1" t="s">
        <v>104</v>
      </c>
      <c r="D71" s="1">
        <v>0</v>
      </c>
      <c r="E71" s="23">
        <v>0.49</v>
      </c>
      <c r="F71" s="1">
        <f>+D71*E71</f>
        <v>0</v>
      </c>
      <c r="G71" s="1"/>
      <c r="H71" s="27" t="s">
        <v>110</v>
      </c>
    </row>
    <row r="72" spans="1:309" ht="16.149999999999999" customHeight="1" x14ac:dyDescent="0.2">
      <c r="D72" s="1"/>
      <c r="E72" s="1"/>
      <c r="F72" s="1"/>
      <c r="G72" s="1"/>
    </row>
    <row r="73" spans="1:309" ht="16.149999999999999" customHeight="1" x14ac:dyDescent="0.2">
      <c r="C73" s="19" t="s">
        <v>92</v>
      </c>
      <c r="D73" s="7" t="s">
        <v>58</v>
      </c>
      <c r="E73" s="7" t="s">
        <v>29</v>
      </c>
      <c r="F73" s="7" t="s">
        <v>73</v>
      </c>
      <c r="G73" s="1"/>
      <c r="H73" s="12"/>
      <c r="I73" s="4"/>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row>
    <row r="74" spans="1:309" ht="16.149999999999999" customHeight="1" x14ac:dyDescent="0.2">
      <c r="A74" s="22" t="s">
        <v>3</v>
      </c>
      <c r="B74" s="1" t="s">
        <v>4</v>
      </c>
      <c r="C74" s="1" t="s">
        <v>93</v>
      </c>
      <c r="D74" s="1">
        <v>0</v>
      </c>
      <c r="E74" s="2">
        <v>4184</v>
      </c>
      <c r="F74" s="2">
        <f>+D74*E74</f>
        <v>0</v>
      </c>
      <c r="G74" s="1"/>
      <c r="H74" s="3" t="s">
        <v>145</v>
      </c>
      <c r="I74" s="4"/>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row>
    <row r="75" spans="1:309" ht="16.149999999999999" customHeight="1" x14ac:dyDescent="0.2">
      <c r="A75" s="22" t="s">
        <v>5</v>
      </c>
      <c r="B75" s="1" t="s">
        <v>6</v>
      </c>
      <c r="C75" s="1" t="s">
        <v>93</v>
      </c>
      <c r="D75" s="1">
        <v>0</v>
      </c>
      <c r="E75" s="2">
        <v>2900</v>
      </c>
      <c r="F75" s="2">
        <f t="shared" ref="F75:F81" si="8">+D75*E75</f>
        <v>0</v>
      </c>
      <c r="G75" s="1"/>
      <c r="H75" s="3" t="s">
        <v>145</v>
      </c>
      <c r="I75" s="4"/>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row>
    <row r="76" spans="1:309" ht="16.149999999999999" customHeight="1" x14ac:dyDescent="0.2">
      <c r="A76" s="22" t="s">
        <v>7</v>
      </c>
      <c r="B76" s="1" t="s">
        <v>8</v>
      </c>
      <c r="C76" s="1" t="s">
        <v>93</v>
      </c>
      <c r="D76" s="1">
        <v>0</v>
      </c>
      <c r="E76" s="2">
        <v>2092</v>
      </c>
      <c r="F76" s="2">
        <f t="shared" si="8"/>
        <v>0</v>
      </c>
      <c r="G76" s="1"/>
      <c r="H76" s="3" t="s">
        <v>145</v>
      </c>
      <c r="I76" s="4"/>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row>
    <row r="77" spans="1:309" ht="16.149999999999999" customHeight="1" x14ac:dyDescent="0.2">
      <c r="A77" s="22" t="s">
        <v>9</v>
      </c>
      <c r="B77" s="1" t="s">
        <v>10</v>
      </c>
      <c r="C77" s="1" t="s">
        <v>93</v>
      </c>
      <c r="D77" s="1">
        <v>0</v>
      </c>
      <c r="E77" s="2">
        <v>1494</v>
      </c>
      <c r="F77" s="2">
        <f t="shared" si="8"/>
        <v>0</v>
      </c>
      <c r="G77" s="1"/>
      <c r="H77" s="3" t="s">
        <v>145</v>
      </c>
      <c r="I77" s="4"/>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row>
    <row r="78" spans="1:309" ht="16.149999999999999" customHeight="1" x14ac:dyDescent="0.2">
      <c r="A78" s="22" t="s">
        <v>11</v>
      </c>
      <c r="B78" s="1" t="s">
        <v>12</v>
      </c>
      <c r="C78" s="1" t="s">
        <v>93</v>
      </c>
      <c r="D78" s="1">
        <v>0</v>
      </c>
      <c r="E78" s="2">
        <v>1195</v>
      </c>
      <c r="F78" s="2">
        <f t="shared" si="8"/>
        <v>0</v>
      </c>
      <c r="G78" s="1"/>
      <c r="H78" s="3" t="s">
        <v>145</v>
      </c>
      <c r="I78" s="4"/>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row>
    <row r="79" spans="1:309" ht="16.149999999999999" customHeight="1" x14ac:dyDescent="0.2">
      <c r="C79" s="1" t="s">
        <v>13</v>
      </c>
      <c r="D79" s="1">
        <v>0</v>
      </c>
      <c r="E79" s="2">
        <v>597</v>
      </c>
      <c r="F79" s="2">
        <f t="shared" si="8"/>
        <v>0</v>
      </c>
      <c r="G79" s="1"/>
      <c r="H79" s="3" t="s">
        <v>63</v>
      </c>
      <c r="I79" s="4"/>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row>
    <row r="80" spans="1:309" ht="16.149999999999999" customHeight="1" x14ac:dyDescent="0.2">
      <c r="C80" s="1" t="s">
        <v>14</v>
      </c>
      <c r="D80" s="1">
        <v>0</v>
      </c>
      <c r="E80" s="2">
        <v>299</v>
      </c>
      <c r="F80" s="2">
        <f t="shared" si="8"/>
        <v>0</v>
      </c>
      <c r="G80" s="1"/>
      <c r="H80" s="3" t="s">
        <v>64</v>
      </c>
      <c r="I80" s="4"/>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row>
    <row r="81" spans="1:309" ht="16.149999999999999" customHeight="1" x14ac:dyDescent="0.2">
      <c r="C81" s="1" t="s">
        <v>15</v>
      </c>
      <c r="D81" s="1">
        <v>0</v>
      </c>
      <c r="E81" s="2">
        <v>121</v>
      </c>
      <c r="F81" s="2">
        <f t="shared" si="8"/>
        <v>0</v>
      </c>
      <c r="G81" s="1"/>
      <c r="I81" s="4"/>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row>
    <row r="82" spans="1:309" ht="16.149999999999999" customHeight="1" x14ac:dyDescent="0.2">
      <c r="A82" s="24" t="s">
        <v>23</v>
      </c>
      <c r="B82" s="24"/>
      <c r="C82" s="24"/>
      <c r="D82" s="25"/>
      <c r="E82" s="30"/>
      <c r="F82" s="31">
        <f>SUM(F74:F81)</f>
        <v>0</v>
      </c>
      <c r="G82" s="1"/>
      <c r="I82" s="4"/>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row>
    <row r="83" spans="1:309" ht="16.149999999999999" customHeight="1" x14ac:dyDescent="0.2">
      <c r="A83" s="24"/>
      <c r="B83" s="24"/>
      <c r="C83" s="24"/>
      <c r="D83" s="25"/>
      <c r="E83" s="30"/>
      <c r="F83" s="31"/>
      <c r="G83" s="1"/>
      <c r="I83" s="4"/>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row>
    <row r="84" spans="1:309" ht="16.149999999999999" customHeight="1" x14ac:dyDescent="0.2">
      <c r="A84" s="24"/>
      <c r="B84" s="24"/>
      <c r="C84" s="1" t="s">
        <v>106</v>
      </c>
      <c r="D84" s="1">
        <v>0</v>
      </c>
      <c r="E84" s="23">
        <v>0.49</v>
      </c>
      <c r="F84" s="1">
        <f>+D84*E84</f>
        <v>0</v>
      </c>
      <c r="G84" s="1"/>
      <c r="H84" s="27" t="s">
        <v>107</v>
      </c>
      <c r="I84" s="4"/>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row>
    <row r="85" spans="1:309" ht="16.149999999999999" customHeight="1" x14ac:dyDescent="0.2">
      <c r="D85" s="2"/>
      <c r="E85" s="2"/>
      <c r="F85" s="1"/>
      <c r="G85" s="1"/>
      <c r="I85" s="4"/>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row>
    <row r="86" spans="1:309" ht="16.149999999999999" customHeight="1" x14ac:dyDescent="0.2">
      <c r="C86" s="19" t="s">
        <v>94</v>
      </c>
      <c r="D86" s="7" t="s">
        <v>58</v>
      </c>
      <c r="E86" s="7" t="s">
        <v>29</v>
      </c>
      <c r="F86" s="7" t="s">
        <v>73</v>
      </c>
      <c r="G86" s="1"/>
      <c r="I86" s="4"/>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row>
    <row r="87" spans="1:309" ht="16.149999999999999" customHeight="1" x14ac:dyDescent="0.2">
      <c r="A87" s="22" t="s">
        <v>3</v>
      </c>
      <c r="B87" s="1" t="s">
        <v>4</v>
      </c>
      <c r="C87" s="1" t="s">
        <v>95</v>
      </c>
      <c r="D87" s="1">
        <v>0</v>
      </c>
      <c r="E87" s="2">
        <v>2092</v>
      </c>
      <c r="F87" s="2">
        <f>+D87*E87</f>
        <v>0</v>
      </c>
      <c r="G87" s="1"/>
      <c r="H87" s="3" t="s">
        <v>100</v>
      </c>
      <c r="I87" s="4"/>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row>
    <row r="88" spans="1:309" ht="16.149999999999999" customHeight="1" x14ac:dyDescent="0.2">
      <c r="A88" s="22" t="s">
        <v>5</v>
      </c>
      <c r="B88" s="1" t="s">
        <v>6</v>
      </c>
      <c r="C88" s="1" t="s">
        <v>95</v>
      </c>
      <c r="D88" s="1">
        <v>0</v>
      </c>
      <c r="E88" s="2">
        <v>1494</v>
      </c>
      <c r="F88" s="2">
        <f t="shared" ref="F88:F94" si="9">+D88*E88</f>
        <v>0</v>
      </c>
      <c r="G88" s="1"/>
      <c r="H88" s="3" t="s">
        <v>100</v>
      </c>
      <c r="I88" s="4"/>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row>
    <row r="89" spans="1:309" ht="16.149999999999999" customHeight="1" x14ac:dyDescent="0.2">
      <c r="A89" s="22" t="s">
        <v>7</v>
      </c>
      <c r="B89" s="1" t="s">
        <v>8</v>
      </c>
      <c r="C89" s="1" t="s">
        <v>95</v>
      </c>
      <c r="D89" s="1">
        <v>0</v>
      </c>
      <c r="E89" s="2">
        <v>1195</v>
      </c>
      <c r="F89" s="2">
        <f t="shared" si="9"/>
        <v>0</v>
      </c>
      <c r="G89" s="1"/>
      <c r="H89" s="3" t="s">
        <v>100</v>
      </c>
      <c r="I89" s="4"/>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row>
    <row r="90" spans="1:309" ht="16.149999999999999" customHeight="1" x14ac:dyDescent="0.2">
      <c r="A90" s="22" t="s">
        <v>9</v>
      </c>
      <c r="B90" s="1" t="s">
        <v>10</v>
      </c>
      <c r="C90" s="1" t="s">
        <v>95</v>
      </c>
      <c r="D90" s="1">
        <v>0</v>
      </c>
      <c r="E90" s="2">
        <v>897</v>
      </c>
      <c r="F90" s="2">
        <f t="shared" si="9"/>
        <v>0</v>
      </c>
      <c r="G90" s="1"/>
      <c r="H90" s="3" t="s">
        <v>100</v>
      </c>
      <c r="I90" s="4"/>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row>
    <row r="91" spans="1:309" ht="16.149999999999999" customHeight="1" x14ac:dyDescent="0.2">
      <c r="A91" s="22" t="s">
        <v>11</v>
      </c>
      <c r="B91" s="1" t="s">
        <v>12</v>
      </c>
      <c r="C91" s="1" t="s">
        <v>95</v>
      </c>
      <c r="D91" s="1">
        <v>0</v>
      </c>
      <c r="E91" s="2">
        <v>743</v>
      </c>
      <c r="F91" s="2">
        <f t="shared" si="9"/>
        <v>0</v>
      </c>
      <c r="G91" s="1"/>
      <c r="H91" s="3" t="s">
        <v>100</v>
      </c>
      <c r="I91" s="4"/>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row>
    <row r="92" spans="1:309" ht="16.149999999999999" customHeight="1" x14ac:dyDescent="0.2">
      <c r="C92" s="1" t="s">
        <v>13</v>
      </c>
      <c r="D92" s="1">
        <v>0</v>
      </c>
      <c r="E92" s="2">
        <v>372</v>
      </c>
      <c r="F92" s="2">
        <f t="shared" si="9"/>
        <v>0</v>
      </c>
      <c r="G92" s="1"/>
      <c r="H92" s="3" t="s">
        <v>63</v>
      </c>
      <c r="I92" s="4"/>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row>
    <row r="93" spans="1:309" ht="16.149999999999999" customHeight="1" x14ac:dyDescent="0.2">
      <c r="C93" s="1" t="s">
        <v>14</v>
      </c>
      <c r="D93" s="1">
        <v>0</v>
      </c>
      <c r="E93" s="2">
        <v>186</v>
      </c>
      <c r="F93" s="2">
        <f t="shared" si="9"/>
        <v>0</v>
      </c>
      <c r="G93" s="1"/>
      <c r="H93" s="3" t="s">
        <v>64</v>
      </c>
      <c r="I93" s="4"/>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row>
    <row r="94" spans="1:309" ht="16.149999999999999" customHeight="1" x14ac:dyDescent="0.2">
      <c r="C94" s="1" t="s">
        <v>15</v>
      </c>
      <c r="D94" s="1">
        <v>0</v>
      </c>
      <c r="E94" s="2">
        <v>75</v>
      </c>
      <c r="F94" s="2">
        <f t="shared" si="9"/>
        <v>0</v>
      </c>
      <c r="G94" s="1"/>
      <c r="I94" s="4"/>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row>
    <row r="95" spans="1:309" ht="16.149999999999999" customHeight="1" x14ac:dyDescent="0.2">
      <c r="A95" s="24" t="s">
        <v>23</v>
      </c>
      <c r="B95" s="24"/>
      <c r="C95" s="24"/>
      <c r="D95" s="25"/>
      <c r="E95" s="30"/>
      <c r="F95" s="31">
        <f>SUM(F87:F94)</f>
        <v>0</v>
      </c>
      <c r="G95" s="1"/>
      <c r="I95" s="4"/>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row>
    <row r="96" spans="1:309" ht="16.149999999999999" customHeight="1" x14ac:dyDescent="0.2">
      <c r="D96" s="2"/>
      <c r="E96" s="2"/>
      <c r="F96" s="1"/>
      <c r="G96" s="1"/>
      <c r="I96" s="4"/>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row>
    <row r="97" spans="1:309" ht="16.149999999999999" customHeight="1" x14ac:dyDescent="0.2">
      <c r="C97" s="19" t="s">
        <v>97</v>
      </c>
      <c r="D97" s="7" t="s">
        <v>58</v>
      </c>
      <c r="E97" s="7" t="s">
        <v>29</v>
      </c>
      <c r="F97" s="7" t="s">
        <v>73</v>
      </c>
      <c r="G97" s="1"/>
      <c r="I97" s="4"/>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row>
    <row r="98" spans="1:309" ht="16.149999999999999" customHeight="1" x14ac:dyDescent="0.2">
      <c r="A98" s="22" t="s">
        <v>3</v>
      </c>
      <c r="B98" s="1" t="s">
        <v>4</v>
      </c>
      <c r="C98" s="1" t="s">
        <v>98</v>
      </c>
      <c r="D98" s="1">
        <v>0</v>
      </c>
      <c r="E98" s="2">
        <v>1349</v>
      </c>
      <c r="F98" s="2">
        <f>+D98*E98</f>
        <v>0</v>
      </c>
      <c r="G98" s="1"/>
      <c r="H98" s="3" t="s">
        <v>100</v>
      </c>
      <c r="I98" s="4"/>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row>
    <row r="99" spans="1:309" ht="16.149999999999999" customHeight="1" x14ac:dyDescent="0.2">
      <c r="A99" s="22" t="s">
        <v>5</v>
      </c>
      <c r="B99" s="1" t="s">
        <v>6</v>
      </c>
      <c r="C99" s="1" t="s">
        <v>98</v>
      </c>
      <c r="D99" s="1">
        <v>0</v>
      </c>
      <c r="E99" s="2">
        <v>1171</v>
      </c>
      <c r="F99" s="2">
        <f t="shared" ref="F99:F105" si="10">+D99*E99</f>
        <v>0</v>
      </c>
      <c r="G99" s="1"/>
      <c r="H99" s="3" t="s">
        <v>100</v>
      </c>
      <c r="I99" s="4"/>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row>
    <row r="100" spans="1:309" ht="16.149999999999999" customHeight="1" x14ac:dyDescent="0.2">
      <c r="A100" s="22" t="s">
        <v>7</v>
      </c>
      <c r="B100" s="1" t="s">
        <v>8</v>
      </c>
      <c r="C100" s="1" t="s">
        <v>98</v>
      </c>
      <c r="D100" s="1">
        <v>0</v>
      </c>
      <c r="E100" s="2">
        <v>864</v>
      </c>
      <c r="F100" s="2">
        <f t="shared" si="10"/>
        <v>0</v>
      </c>
      <c r="G100" s="1"/>
      <c r="H100" s="3" t="s">
        <v>100</v>
      </c>
      <c r="I100" s="4"/>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row>
    <row r="101" spans="1:309" ht="16.149999999999999" customHeight="1" x14ac:dyDescent="0.2">
      <c r="A101" s="22" t="s">
        <v>9</v>
      </c>
      <c r="B101" s="1" t="s">
        <v>10</v>
      </c>
      <c r="C101" s="1" t="s">
        <v>98</v>
      </c>
      <c r="D101" s="1">
        <v>0</v>
      </c>
      <c r="E101" s="2">
        <v>748</v>
      </c>
      <c r="F101" s="2">
        <f t="shared" si="10"/>
        <v>0</v>
      </c>
      <c r="G101" s="1"/>
      <c r="H101" s="3" t="s">
        <v>100</v>
      </c>
      <c r="I101" s="4"/>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row>
    <row r="102" spans="1:309" ht="16.149999999999999" customHeight="1" x14ac:dyDescent="0.2">
      <c r="A102" s="22" t="s">
        <v>11</v>
      </c>
      <c r="B102" s="1" t="s">
        <v>12</v>
      </c>
      <c r="C102" s="1" t="s">
        <v>98</v>
      </c>
      <c r="D102" s="1">
        <v>0</v>
      </c>
      <c r="E102" s="2">
        <v>612</v>
      </c>
      <c r="F102" s="2">
        <f t="shared" si="10"/>
        <v>0</v>
      </c>
      <c r="G102" s="1"/>
      <c r="H102" s="3" t="s">
        <v>100</v>
      </c>
      <c r="I102" s="4"/>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row>
    <row r="103" spans="1:309" ht="16.149999999999999" customHeight="1" x14ac:dyDescent="0.2">
      <c r="C103" s="1" t="s">
        <v>13</v>
      </c>
      <c r="D103" s="1">
        <v>0</v>
      </c>
      <c r="E103" s="2">
        <v>282</v>
      </c>
      <c r="F103" s="2">
        <f t="shared" si="10"/>
        <v>0</v>
      </c>
      <c r="G103" s="1"/>
      <c r="H103" s="3" t="s">
        <v>63</v>
      </c>
      <c r="I103" s="4"/>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row>
    <row r="104" spans="1:309" ht="16.149999999999999" customHeight="1" x14ac:dyDescent="0.2">
      <c r="C104" s="1" t="s">
        <v>14</v>
      </c>
      <c r="D104" s="1">
        <v>0</v>
      </c>
      <c r="E104" s="2">
        <v>142</v>
      </c>
      <c r="F104" s="2">
        <f t="shared" si="10"/>
        <v>0</v>
      </c>
      <c r="G104" s="1"/>
      <c r="H104" s="3" t="s">
        <v>64</v>
      </c>
      <c r="I104" s="4"/>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row>
    <row r="105" spans="1:309" ht="16.149999999999999" customHeight="1" x14ac:dyDescent="0.2">
      <c r="C105" s="1" t="s">
        <v>15</v>
      </c>
      <c r="D105" s="1">
        <v>0</v>
      </c>
      <c r="E105" s="2">
        <v>57</v>
      </c>
      <c r="F105" s="2">
        <f t="shared" si="10"/>
        <v>0</v>
      </c>
      <c r="G105" s="1"/>
      <c r="I105" s="4"/>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row>
    <row r="106" spans="1:309" ht="16.149999999999999" customHeight="1" x14ac:dyDescent="0.2">
      <c r="A106" s="24" t="s">
        <v>23</v>
      </c>
      <c r="B106" s="24"/>
      <c r="C106" s="24"/>
      <c r="D106" s="25"/>
      <c r="E106" s="30"/>
      <c r="F106" s="31">
        <f>SUM(F98:F105)</f>
        <v>0</v>
      </c>
      <c r="G106" s="1"/>
      <c r="H106" s="29"/>
      <c r="I106" s="4"/>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row>
    <row r="107" spans="1:309" ht="16.149999999999999" customHeight="1" x14ac:dyDescent="0.2">
      <c r="D107" s="2"/>
      <c r="E107" s="2"/>
      <c r="F107" s="1"/>
      <c r="G107" s="1"/>
      <c r="I107" s="4"/>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row>
    <row r="108" spans="1:309" ht="16.149999999999999" customHeight="1" x14ac:dyDescent="0.2">
      <c r="C108" s="19" t="s">
        <v>76</v>
      </c>
      <c r="D108" s="7" t="s">
        <v>58</v>
      </c>
      <c r="E108" s="7" t="s">
        <v>29</v>
      </c>
      <c r="F108" s="7" t="s">
        <v>73</v>
      </c>
      <c r="G108" s="1"/>
      <c r="I108" s="4"/>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row>
    <row r="109" spans="1:309" ht="16.149999999999999" customHeight="1" x14ac:dyDescent="0.2">
      <c r="A109" s="22"/>
      <c r="C109" s="1" t="s">
        <v>77</v>
      </c>
      <c r="D109" s="1">
        <v>0</v>
      </c>
      <c r="E109" s="2">
        <v>0</v>
      </c>
      <c r="F109" s="2">
        <f>+D109*E109</f>
        <v>0</v>
      </c>
      <c r="G109" s="1"/>
      <c r="I109" s="4"/>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row>
    <row r="110" spans="1:309" ht="16.149999999999999" customHeight="1" x14ac:dyDescent="0.2">
      <c r="A110" s="22"/>
      <c r="D110" s="1"/>
      <c r="E110" s="2"/>
      <c r="F110" s="2"/>
      <c r="G110" s="1"/>
      <c r="I110" s="4"/>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row>
    <row r="111" spans="1:309" ht="16.149999999999999" customHeight="1" x14ac:dyDescent="0.2">
      <c r="A111" s="22"/>
      <c r="C111" s="1" t="s">
        <v>78</v>
      </c>
      <c r="D111" s="1">
        <v>0</v>
      </c>
      <c r="E111" s="2">
        <v>545</v>
      </c>
      <c r="F111" s="2">
        <f t="shared" ref="F111:F114" si="11">+D111*E111</f>
        <v>0</v>
      </c>
      <c r="G111" s="1"/>
      <c r="H111" s="3" t="s">
        <v>79</v>
      </c>
      <c r="I111" s="4"/>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row>
    <row r="112" spans="1:309" ht="16.149999999999999" customHeight="1" x14ac:dyDescent="0.2">
      <c r="C112" s="1" t="s">
        <v>13</v>
      </c>
      <c r="D112" s="1">
        <v>0</v>
      </c>
      <c r="E112" s="2">
        <v>186</v>
      </c>
      <c r="F112" s="2">
        <f t="shared" si="11"/>
        <v>0</v>
      </c>
      <c r="G112" s="1"/>
      <c r="H112" s="3" t="s">
        <v>150</v>
      </c>
      <c r="I112" s="4"/>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row>
    <row r="113" spans="1:309" ht="16.149999999999999" customHeight="1" x14ac:dyDescent="0.2">
      <c r="C113" s="1" t="s">
        <v>14</v>
      </c>
      <c r="D113" s="1">
        <v>0</v>
      </c>
      <c r="E113" s="2">
        <v>97</v>
      </c>
      <c r="F113" s="2">
        <f t="shared" si="11"/>
        <v>0</v>
      </c>
      <c r="G113" s="1"/>
      <c r="H113" s="3" t="s">
        <v>151</v>
      </c>
      <c r="I113" s="4"/>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row>
    <row r="114" spans="1:309" ht="16.149999999999999" customHeight="1" x14ac:dyDescent="0.2">
      <c r="C114" s="1" t="s">
        <v>15</v>
      </c>
      <c r="D114" s="1">
        <v>0</v>
      </c>
      <c r="E114" s="2">
        <v>19</v>
      </c>
      <c r="F114" s="2">
        <f t="shared" si="11"/>
        <v>0</v>
      </c>
      <c r="G114" s="1"/>
      <c r="I114" s="4"/>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row>
    <row r="115" spans="1:309" ht="16.149999999999999" customHeight="1" x14ac:dyDescent="0.2">
      <c r="A115" s="24"/>
      <c r="B115" s="24"/>
      <c r="C115" s="24"/>
      <c r="D115" s="25"/>
      <c r="E115" s="30"/>
      <c r="F115" s="31"/>
      <c r="G115" s="1"/>
      <c r="I115" s="4"/>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row>
    <row r="116" spans="1:309" ht="16.149999999999999" customHeight="1" x14ac:dyDescent="0.2">
      <c r="A116" s="22"/>
      <c r="C116" s="1" t="s">
        <v>80</v>
      </c>
      <c r="D116" s="1">
        <v>0</v>
      </c>
      <c r="E116" s="2">
        <v>1090</v>
      </c>
      <c r="F116" s="2">
        <f t="shared" ref="F116:F119" si="12">+D116*E116</f>
        <v>0</v>
      </c>
      <c r="G116" s="1"/>
      <c r="H116" s="3" t="s">
        <v>142</v>
      </c>
      <c r="I116" s="4"/>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row>
    <row r="117" spans="1:309" ht="16.149999999999999" customHeight="1" x14ac:dyDescent="0.2">
      <c r="C117" s="1" t="s">
        <v>13</v>
      </c>
      <c r="D117" s="1">
        <v>0</v>
      </c>
      <c r="E117" s="2">
        <v>243</v>
      </c>
      <c r="F117" s="2">
        <f t="shared" si="12"/>
        <v>0</v>
      </c>
      <c r="G117" s="1"/>
      <c r="H117" s="3" t="s">
        <v>150</v>
      </c>
      <c r="I117" s="4"/>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row>
    <row r="118" spans="1:309" ht="16.149999999999999" customHeight="1" x14ac:dyDescent="0.2">
      <c r="C118" s="1" t="s">
        <v>14</v>
      </c>
      <c r="D118" s="1">
        <v>0</v>
      </c>
      <c r="E118" s="2">
        <v>121</v>
      </c>
      <c r="F118" s="2">
        <f t="shared" si="12"/>
        <v>0</v>
      </c>
      <c r="G118" s="1"/>
      <c r="H118" s="3" t="s">
        <v>151</v>
      </c>
      <c r="I118" s="4"/>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row>
    <row r="119" spans="1:309" ht="16.149999999999999" customHeight="1" x14ac:dyDescent="0.2">
      <c r="C119" s="1" t="s">
        <v>15</v>
      </c>
      <c r="D119" s="1">
        <v>0</v>
      </c>
      <c r="E119" s="2">
        <v>24</v>
      </c>
      <c r="F119" s="2">
        <f t="shared" si="12"/>
        <v>0</v>
      </c>
      <c r="G119" s="1"/>
      <c r="I119" s="4"/>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row>
    <row r="120" spans="1:309" ht="16.149999999999999" customHeight="1" x14ac:dyDescent="0.2">
      <c r="C120" s="24"/>
      <c r="D120" s="25"/>
      <c r="E120" s="30"/>
      <c r="F120" s="31"/>
      <c r="G120" s="1"/>
      <c r="I120" s="4"/>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row>
    <row r="121" spans="1:309" ht="16.149999999999999" customHeight="1" x14ac:dyDescent="0.2">
      <c r="C121" s="1" t="s">
        <v>81</v>
      </c>
      <c r="D121" s="1">
        <v>0</v>
      </c>
      <c r="E121" s="2">
        <v>2060</v>
      </c>
      <c r="F121" s="2">
        <f t="shared" ref="F121:F124" si="13">+D121*E121</f>
        <v>0</v>
      </c>
      <c r="G121" s="1"/>
      <c r="H121" s="3" t="s">
        <v>82</v>
      </c>
      <c r="I121" s="4"/>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row>
    <row r="122" spans="1:309" ht="16.149999999999999" customHeight="1" x14ac:dyDescent="0.2">
      <c r="C122" s="1" t="s">
        <v>13</v>
      </c>
      <c r="D122" s="1">
        <v>0</v>
      </c>
      <c r="E122" s="2">
        <v>727</v>
      </c>
      <c r="F122" s="2">
        <f t="shared" si="13"/>
        <v>0</v>
      </c>
      <c r="G122" s="1"/>
      <c r="H122" s="3" t="s">
        <v>63</v>
      </c>
      <c r="I122" s="4"/>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row>
    <row r="123" spans="1:309" ht="16.149999999999999" customHeight="1" x14ac:dyDescent="0.2">
      <c r="C123" s="1" t="s">
        <v>14</v>
      </c>
      <c r="D123" s="1">
        <v>0</v>
      </c>
      <c r="E123" s="2">
        <v>363</v>
      </c>
      <c r="F123" s="2">
        <f t="shared" si="13"/>
        <v>0</v>
      </c>
      <c r="G123" s="1"/>
      <c r="H123" s="3" t="s">
        <v>64</v>
      </c>
      <c r="I123" s="4"/>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row>
    <row r="124" spans="1:309" ht="16.149999999999999" customHeight="1" x14ac:dyDescent="0.2">
      <c r="C124" s="1" t="s">
        <v>15</v>
      </c>
      <c r="D124" s="1">
        <v>0</v>
      </c>
      <c r="E124" s="2">
        <v>72</v>
      </c>
      <c r="F124" s="2">
        <f t="shared" si="13"/>
        <v>0</v>
      </c>
      <c r="G124" s="1"/>
      <c r="I124" s="4"/>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row>
    <row r="125" spans="1:309" ht="16.149999999999999" customHeight="1" x14ac:dyDescent="0.2">
      <c r="C125" s="24"/>
      <c r="D125" s="25"/>
      <c r="E125" s="30"/>
      <c r="F125" s="31"/>
      <c r="G125" s="1"/>
      <c r="I125" s="4"/>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row>
    <row r="126" spans="1:309" ht="16.149999999999999" customHeight="1" x14ac:dyDescent="0.2">
      <c r="C126" s="1" t="s">
        <v>83</v>
      </c>
      <c r="D126" s="1">
        <v>0</v>
      </c>
      <c r="E126" s="2">
        <v>3635</v>
      </c>
      <c r="F126" s="2">
        <f t="shared" ref="F126:F129" si="14">+D126*E126</f>
        <v>0</v>
      </c>
      <c r="G126" s="1"/>
      <c r="H126" s="3" t="s">
        <v>84</v>
      </c>
      <c r="I126" s="4"/>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row>
    <row r="127" spans="1:309" ht="16.149999999999999" customHeight="1" x14ac:dyDescent="0.2">
      <c r="C127" s="1" t="s">
        <v>13</v>
      </c>
      <c r="D127" s="1">
        <v>0</v>
      </c>
      <c r="E127" s="2">
        <v>1212</v>
      </c>
      <c r="F127" s="2">
        <f t="shared" si="14"/>
        <v>0</v>
      </c>
      <c r="G127" s="1"/>
      <c r="H127" s="3" t="s">
        <v>63</v>
      </c>
      <c r="I127" s="4"/>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row>
    <row r="128" spans="1:309" ht="16.149999999999999" customHeight="1" x14ac:dyDescent="0.2">
      <c r="C128" s="1" t="s">
        <v>14</v>
      </c>
      <c r="D128" s="1">
        <v>0</v>
      </c>
      <c r="E128" s="2">
        <v>606</v>
      </c>
      <c r="F128" s="2">
        <f t="shared" si="14"/>
        <v>0</v>
      </c>
      <c r="G128" s="1"/>
      <c r="H128" s="3" t="s">
        <v>64</v>
      </c>
      <c r="I128" s="4"/>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row>
    <row r="129" spans="1:309" ht="16.149999999999999" customHeight="1" x14ac:dyDescent="0.2">
      <c r="C129" s="1" t="s">
        <v>15</v>
      </c>
      <c r="D129" s="1">
        <v>0</v>
      </c>
      <c r="E129" s="2">
        <v>121</v>
      </c>
      <c r="F129" s="2">
        <f t="shared" si="14"/>
        <v>0</v>
      </c>
      <c r="G129" s="1"/>
      <c r="I129" s="4"/>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row>
    <row r="130" spans="1:309" ht="16.149999999999999" customHeight="1" x14ac:dyDescent="0.2">
      <c r="A130" s="24" t="s">
        <v>23</v>
      </c>
      <c r="B130" s="24"/>
      <c r="C130" s="24"/>
      <c r="D130" s="25"/>
      <c r="E130" s="30"/>
      <c r="F130" s="31">
        <f>SUM(F109:F129)</f>
        <v>0</v>
      </c>
      <c r="G130" s="1"/>
      <c r="I130" s="4"/>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row>
    <row r="131" spans="1:309" ht="16.149999999999999" customHeight="1" x14ac:dyDescent="0.2">
      <c r="D131" s="1"/>
      <c r="E131" s="23"/>
      <c r="F131" s="2"/>
      <c r="G131" s="1"/>
      <c r="H131" s="27"/>
      <c r="I131" s="13"/>
      <c r="K131" s="14"/>
      <c r="L131" s="14"/>
    </row>
    <row r="132" spans="1:309" ht="31.5" customHeight="1" x14ac:dyDescent="0.2">
      <c r="A132" s="81" t="s">
        <v>153</v>
      </c>
      <c r="C132" s="19" t="s">
        <v>45</v>
      </c>
      <c r="D132" s="7" t="s">
        <v>58</v>
      </c>
      <c r="E132" s="7" t="s">
        <v>29</v>
      </c>
      <c r="F132" s="7" t="s">
        <v>73</v>
      </c>
      <c r="G132" s="1"/>
      <c r="I132" s="11"/>
      <c r="K132" s="12"/>
      <c r="L132" s="11"/>
    </row>
    <row r="133" spans="1:309" ht="16.149999999999999" customHeight="1" x14ac:dyDescent="0.2">
      <c r="A133" s="22" t="s">
        <v>3</v>
      </c>
      <c r="B133" s="1" t="s">
        <v>4</v>
      </c>
      <c r="C133" s="1" t="s">
        <v>26</v>
      </c>
      <c r="D133" s="1">
        <v>0</v>
      </c>
      <c r="E133" s="2">
        <v>2820</v>
      </c>
      <c r="F133" s="2">
        <f t="shared" ref="F133:F140" si="15">+D133*E133</f>
        <v>0</v>
      </c>
      <c r="G133" s="1"/>
      <c r="I133" s="13"/>
      <c r="L133" s="4"/>
    </row>
    <row r="134" spans="1:309" ht="16.149999999999999" customHeight="1" x14ac:dyDescent="0.2">
      <c r="A134" s="22" t="s">
        <v>5</v>
      </c>
      <c r="B134" s="1" t="s">
        <v>6</v>
      </c>
      <c r="C134" s="1" t="s">
        <v>26</v>
      </c>
      <c r="D134" s="1">
        <v>0</v>
      </c>
      <c r="E134" s="2">
        <v>2082</v>
      </c>
      <c r="F134" s="2">
        <f t="shared" si="15"/>
        <v>0</v>
      </c>
      <c r="G134" s="1"/>
      <c r="I134" s="13"/>
      <c r="L134" s="4"/>
    </row>
    <row r="135" spans="1:309" ht="16.149999999999999" customHeight="1" x14ac:dyDescent="0.2">
      <c r="A135" s="22" t="s">
        <v>7</v>
      </c>
      <c r="B135" s="1" t="s">
        <v>8</v>
      </c>
      <c r="C135" s="1" t="s">
        <v>26</v>
      </c>
      <c r="D135" s="1">
        <v>0</v>
      </c>
      <c r="E135" s="2">
        <v>1567</v>
      </c>
      <c r="F135" s="2">
        <f t="shared" si="15"/>
        <v>0</v>
      </c>
      <c r="G135" s="1"/>
      <c r="I135" s="13"/>
      <c r="L135" s="4"/>
    </row>
    <row r="136" spans="1:309" ht="16.149999999999999" customHeight="1" x14ac:dyDescent="0.2">
      <c r="A136" s="22" t="s">
        <v>9</v>
      </c>
      <c r="B136" s="1" t="s">
        <v>10</v>
      </c>
      <c r="C136" s="1" t="s">
        <v>26</v>
      </c>
      <c r="D136" s="1">
        <v>0</v>
      </c>
      <c r="E136" s="2">
        <v>1087</v>
      </c>
      <c r="F136" s="2">
        <f t="shared" si="15"/>
        <v>0</v>
      </c>
      <c r="G136" s="1"/>
      <c r="I136" s="13"/>
      <c r="L136" s="4"/>
    </row>
    <row r="137" spans="1:309" ht="16.149999999999999" customHeight="1" x14ac:dyDescent="0.2">
      <c r="A137" s="22" t="s">
        <v>11</v>
      </c>
      <c r="B137" s="1" t="s">
        <v>12</v>
      </c>
      <c r="C137" s="1" t="s">
        <v>26</v>
      </c>
      <c r="D137" s="1">
        <v>0</v>
      </c>
      <c r="E137" s="2">
        <v>727</v>
      </c>
      <c r="F137" s="2">
        <f t="shared" si="15"/>
        <v>0</v>
      </c>
      <c r="G137" s="1"/>
      <c r="I137" s="13"/>
      <c r="L137" s="4"/>
    </row>
    <row r="138" spans="1:309" ht="16.149999999999999" customHeight="1" x14ac:dyDescent="0.2">
      <c r="C138" s="1" t="s">
        <v>13</v>
      </c>
      <c r="D138" s="1">
        <v>0</v>
      </c>
      <c r="E138" s="2">
        <v>345</v>
      </c>
      <c r="F138" s="2">
        <f t="shared" si="15"/>
        <v>0</v>
      </c>
      <c r="G138" s="1"/>
      <c r="I138" s="13"/>
      <c r="L138" s="4"/>
    </row>
    <row r="139" spans="1:309" ht="16.149999999999999" customHeight="1" x14ac:dyDescent="0.2">
      <c r="C139" s="1" t="s">
        <v>14</v>
      </c>
      <c r="D139" s="1">
        <v>0</v>
      </c>
      <c r="E139" s="2">
        <v>173</v>
      </c>
      <c r="F139" s="2">
        <f t="shared" si="15"/>
        <v>0</v>
      </c>
      <c r="G139" s="1"/>
      <c r="I139" s="13"/>
      <c r="L139" s="4"/>
    </row>
    <row r="140" spans="1:309" ht="16.149999999999999" customHeight="1" x14ac:dyDescent="0.2">
      <c r="C140" s="1" t="s">
        <v>15</v>
      </c>
      <c r="D140" s="1">
        <v>0</v>
      </c>
      <c r="E140" s="2">
        <v>67</v>
      </c>
      <c r="F140" s="2">
        <f t="shared" si="15"/>
        <v>0</v>
      </c>
      <c r="G140" s="1"/>
      <c r="I140" s="13"/>
      <c r="L140" s="4"/>
    </row>
    <row r="141" spans="1:309" ht="16.149999999999999" customHeight="1" x14ac:dyDescent="0.2">
      <c r="A141" s="24" t="s">
        <v>23</v>
      </c>
      <c r="B141" s="24"/>
      <c r="C141" s="24"/>
      <c r="D141" s="25"/>
      <c r="E141" s="1"/>
      <c r="F141" s="31">
        <f>SUM(F133:F140)</f>
        <v>0</v>
      </c>
      <c r="G141" s="1"/>
    </row>
    <row r="142" spans="1:309" ht="16.149999999999999" customHeight="1" x14ac:dyDescent="0.2">
      <c r="A142" s="24"/>
      <c r="B142" s="24"/>
      <c r="C142" s="24"/>
      <c r="D142" s="25"/>
      <c r="E142" s="1"/>
      <c r="F142" s="31"/>
      <c r="G142" s="1"/>
    </row>
    <row r="143" spans="1:309" ht="16.149999999999999" customHeight="1" x14ac:dyDescent="0.2">
      <c r="A143" s="24"/>
      <c r="B143" s="24"/>
      <c r="C143" s="1" t="s">
        <v>106</v>
      </c>
      <c r="D143" s="1">
        <v>0</v>
      </c>
      <c r="E143" s="23">
        <v>0.49</v>
      </c>
      <c r="F143" s="1">
        <f>+D143*E143</f>
        <v>0</v>
      </c>
      <c r="G143" s="1"/>
      <c r="H143" s="27" t="s">
        <v>107</v>
      </c>
    </row>
    <row r="144" spans="1:309" ht="16.149999999999999" customHeight="1" x14ac:dyDescent="0.2">
      <c r="D144" s="1"/>
      <c r="E144" s="1"/>
      <c r="F144" s="1"/>
      <c r="G144" s="1"/>
    </row>
    <row r="145" spans="1:12" ht="33.75" customHeight="1" x14ac:dyDescent="0.2">
      <c r="A145" s="81" t="s">
        <v>153</v>
      </c>
      <c r="C145" s="19" t="s">
        <v>46</v>
      </c>
      <c r="D145" s="7" t="s">
        <v>58</v>
      </c>
      <c r="E145" s="7" t="s">
        <v>29</v>
      </c>
      <c r="F145" s="7" t="s">
        <v>73</v>
      </c>
      <c r="G145" s="1"/>
      <c r="I145" s="11"/>
      <c r="K145" s="12"/>
      <c r="L145" s="11"/>
    </row>
    <row r="146" spans="1:12" ht="16.149999999999999" customHeight="1" x14ac:dyDescent="0.2">
      <c r="A146" s="22" t="s">
        <v>3</v>
      </c>
      <c r="B146" s="1" t="s">
        <v>4</v>
      </c>
      <c r="C146" s="1" t="s">
        <v>27</v>
      </c>
      <c r="D146" s="1">
        <v>0</v>
      </c>
      <c r="E146" s="2">
        <v>1727</v>
      </c>
      <c r="F146" s="2">
        <f t="shared" ref="F146:F153" si="16">+D146*E146</f>
        <v>0</v>
      </c>
      <c r="G146" s="1"/>
      <c r="H146" s="3" t="s">
        <v>68</v>
      </c>
      <c r="I146" s="13"/>
      <c r="L146" s="4"/>
    </row>
    <row r="147" spans="1:12" ht="16.149999999999999" customHeight="1" x14ac:dyDescent="0.2">
      <c r="A147" s="22" t="s">
        <v>5</v>
      </c>
      <c r="B147" s="1" t="s">
        <v>6</v>
      </c>
      <c r="C147" s="1" t="s">
        <v>27</v>
      </c>
      <c r="D147" s="1">
        <v>0</v>
      </c>
      <c r="E147" s="2">
        <v>1316</v>
      </c>
      <c r="F147" s="2">
        <f t="shared" si="16"/>
        <v>0</v>
      </c>
      <c r="G147" s="1"/>
      <c r="H147" s="3" t="s">
        <v>68</v>
      </c>
      <c r="I147" s="13"/>
      <c r="L147" s="4"/>
    </row>
    <row r="148" spans="1:12" ht="16.149999999999999" customHeight="1" x14ac:dyDescent="0.2">
      <c r="A148" s="22" t="s">
        <v>7</v>
      </c>
      <c r="B148" s="1" t="s">
        <v>8</v>
      </c>
      <c r="C148" s="1" t="s">
        <v>27</v>
      </c>
      <c r="D148" s="1">
        <v>0</v>
      </c>
      <c r="E148" s="2">
        <v>995</v>
      </c>
      <c r="F148" s="2">
        <f t="shared" si="16"/>
        <v>0</v>
      </c>
      <c r="G148" s="1"/>
      <c r="H148" s="3" t="s">
        <v>68</v>
      </c>
      <c r="I148" s="13"/>
      <c r="L148" s="4"/>
    </row>
    <row r="149" spans="1:12" ht="16.149999999999999" customHeight="1" x14ac:dyDescent="0.2">
      <c r="A149" s="22" t="s">
        <v>9</v>
      </c>
      <c r="B149" s="1" t="s">
        <v>10</v>
      </c>
      <c r="C149" s="1" t="s">
        <v>27</v>
      </c>
      <c r="D149" s="1">
        <v>0</v>
      </c>
      <c r="E149" s="2">
        <v>578</v>
      </c>
      <c r="F149" s="2">
        <f t="shared" si="16"/>
        <v>0</v>
      </c>
      <c r="G149" s="1"/>
      <c r="H149" s="3" t="s">
        <v>68</v>
      </c>
      <c r="I149" s="13"/>
      <c r="L149" s="4"/>
    </row>
    <row r="150" spans="1:12" ht="16.149999999999999" customHeight="1" x14ac:dyDescent="0.2">
      <c r="A150" s="22" t="s">
        <v>11</v>
      </c>
      <c r="B150" s="1" t="s">
        <v>12</v>
      </c>
      <c r="C150" s="1" t="s">
        <v>27</v>
      </c>
      <c r="D150" s="1">
        <v>0</v>
      </c>
      <c r="E150" s="2">
        <v>258</v>
      </c>
      <c r="F150" s="2">
        <f t="shared" si="16"/>
        <v>0</v>
      </c>
      <c r="G150" s="1"/>
      <c r="H150" s="3" t="s">
        <v>68</v>
      </c>
      <c r="I150" s="13"/>
      <c r="L150" s="4"/>
    </row>
    <row r="151" spans="1:12" ht="16.149999999999999" customHeight="1" x14ac:dyDescent="0.2">
      <c r="C151" s="1" t="s">
        <v>13</v>
      </c>
      <c r="D151" s="1">
        <v>0</v>
      </c>
      <c r="E151" s="2">
        <v>128</v>
      </c>
      <c r="F151" s="2">
        <f t="shared" si="16"/>
        <v>0</v>
      </c>
      <c r="G151" s="1"/>
      <c r="I151" s="13"/>
      <c r="L151" s="4"/>
    </row>
    <row r="152" spans="1:12" ht="16.149999999999999" customHeight="1" x14ac:dyDescent="0.2">
      <c r="C152" s="1" t="s">
        <v>14</v>
      </c>
      <c r="D152" s="1">
        <v>0</v>
      </c>
      <c r="E152" s="2">
        <v>64</v>
      </c>
      <c r="F152" s="2">
        <f t="shared" si="16"/>
        <v>0</v>
      </c>
      <c r="G152" s="1"/>
      <c r="I152" s="13"/>
      <c r="L152" s="4"/>
    </row>
    <row r="153" spans="1:12" ht="16.149999999999999" customHeight="1" x14ac:dyDescent="0.2">
      <c r="C153" s="1" t="s">
        <v>15</v>
      </c>
      <c r="D153" s="1">
        <v>0</v>
      </c>
      <c r="E153" s="2">
        <v>25</v>
      </c>
      <c r="F153" s="2">
        <f t="shared" si="16"/>
        <v>0</v>
      </c>
      <c r="G153" s="1"/>
      <c r="I153" s="13"/>
      <c r="L153" s="4"/>
    </row>
    <row r="154" spans="1:12" ht="16.149999999999999" customHeight="1" x14ac:dyDescent="0.2">
      <c r="A154" s="24" t="s">
        <v>23</v>
      </c>
      <c r="B154" s="24"/>
      <c r="C154" s="24"/>
      <c r="D154" s="25"/>
      <c r="E154" s="1"/>
      <c r="F154" s="31">
        <f>SUM(F146:F153)</f>
        <v>0</v>
      </c>
      <c r="G154" s="1"/>
    </row>
    <row r="155" spans="1:12" ht="16.149999999999999" customHeight="1" x14ac:dyDescent="0.2">
      <c r="A155" s="24"/>
      <c r="B155" s="24"/>
      <c r="C155" s="24"/>
      <c r="D155" s="1"/>
      <c r="E155" s="1"/>
      <c r="F155" s="1"/>
      <c r="G155" s="1"/>
    </row>
    <row r="156" spans="1:12" ht="29.25" customHeight="1" x14ac:dyDescent="0.2">
      <c r="A156" s="81" t="s">
        <v>153</v>
      </c>
      <c r="C156" s="19" t="s">
        <v>47</v>
      </c>
      <c r="D156" s="7" t="s">
        <v>58</v>
      </c>
      <c r="E156" s="7" t="s">
        <v>29</v>
      </c>
      <c r="F156" s="7" t="s">
        <v>73</v>
      </c>
      <c r="G156" s="1"/>
      <c r="I156" s="11"/>
      <c r="K156" s="12"/>
      <c r="L156" s="11"/>
    </row>
    <row r="157" spans="1:12" ht="16.149999999999999" customHeight="1" x14ac:dyDescent="0.2">
      <c r="A157" s="22" t="s">
        <v>3</v>
      </c>
      <c r="B157" s="1" t="s">
        <v>4</v>
      </c>
      <c r="C157" s="1" t="s">
        <v>31</v>
      </c>
      <c r="D157" s="1">
        <v>0</v>
      </c>
      <c r="E157" s="2">
        <v>801</v>
      </c>
      <c r="F157" s="2">
        <f t="shared" ref="F157:F164" si="17">+D157*E157</f>
        <v>0</v>
      </c>
      <c r="G157" s="1"/>
      <c r="H157" s="3" t="s">
        <v>68</v>
      </c>
      <c r="I157" s="13"/>
      <c r="L157" s="4"/>
    </row>
    <row r="158" spans="1:12" ht="16.149999999999999" customHeight="1" x14ac:dyDescent="0.2">
      <c r="A158" s="22" t="s">
        <v>5</v>
      </c>
      <c r="B158" s="1" t="s">
        <v>6</v>
      </c>
      <c r="C158" s="1" t="s">
        <v>31</v>
      </c>
      <c r="D158" s="1">
        <v>0</v>
      </c>
      <c r="E158" s="2">
        <v>692</v>
      </c>
      <c r="F158" s="2">
        <f t="shared" si="17"/>
        <v>0</v>
      </c>
      <c r="G158" s="1"/>
      <c r="H158" s="3" t="s">
        <v>68</v>
      </c>
      <c r="I158" s="13"/>
      <c r="L158" s="4"/>
    </row>
    <row r="159" spans="1:12" ht="16.149999999999999" customHeight="1" x14ac:dyDescent="0.2">
      <c r="A159" s="22" t="s">
        <v>7</v>
      </c>
      <c r="B159" s="1" t="s">
        <v>8</v>
      </c>
      <c r="C159" s="1" t="s">
        <v>31</v>
      </c>
      <c r="D159" s="1">
        <v>0</v>
      </c>
      <c r="E159" s="2">
        <v>593</v>
      </c>
      <c r="F159" s="2">
        <f t="shared" si="17"/>
        <v>0</v>
      </c>
      <c r="G159" s="1"/>
      <c r="H159" s="3" t="s">
        <v>68</v>
      </c>
      <c r="I159" s="13"/>
      <c r="L159" s="4"/>
    </row>
    <row r="160" spans="1:12" ht="16.149999999999999" customHeight="1" x14ac:dyDescent="0.2">
      <c r="A160" s="22" t="s">
        <v>9</v>
      </c>
      <c r="B160" s="1" t="s">
        <v>10</v>
      </c>
      <c r="C160" s="1" t="s">
        <v>31</v>
      </c>
      <c r="D160" s="1">
        <v>0</v>
      </c>
      <c r="E160" s="2">
        <v>494</v>
      </c>
      <c r="F160" s="2">
        <f t="shared" si="17"/>
        <v>0</v>
      </c>
      <c r="G160" s="1"/>
      <c r="H160" s="3" t="s">
        <v>68</v>
      </c>
      <c r="I160" s="13"/>
      <c r="L160" s="4"/>
    </row>
    <row r="161" spans="1:12" ht="16.149999999999999" customHeight="1" x14ac:dyDescent="0.2">
      <c r="A161" s="22" t="s">
        <v>11</v>
      </c>
      <c r="B161" s="1" t="s">
        <v>12</v>
      </c>
      <c r="C161" s="1" t="s">
        <v>31</v>
      </c>
      <c r="D161" s="1">
        <v>0</v>
      </c>
      <c r="E161" s="2">
        <v>395</v>
      </c>
      <c r="F161" s="2">
        <f t="shared" si="17"/>
        <v>0</v>
      </c>
      <c r="G161" s="1"/>
      <c r="H161" s="3" t="s">
        <v>68</v>
      </c>
      <c r="I161" s="13"/>
      <c r="L161" s="4"/>
    </row>
    <row r="162" spans="1:12" ht="16.149999999999999" customHeight="1" x14ac:dyDescent="0.2">
      <c r="C162" s="1" t="s">
        <v>13</v>
      </c>
      <c r="D162" s="1">
        <v>0</v>
      </c>
      <c r="E162" s="2">
        <v>197</v>
      </c>
      <c r="F162" s="2">
        <f t="shared" si="17"/>
        <v>0</v>
      </c>
      <c r="G162" s="1"/>
      <c r="I162" s="13"/>
      <c r="L162" s="4"/>
    </row>
    <row r="163" spans="1:12" ht="16.149999999999999" customHeight="1" x14ac:dyDescent="0.2">
      <c r="C163" s="1" t="s">
        <v>14</v>
      </c>
      <c r="D163" s="1">
        <v>0</v>
      </c>
      <c r="E163" s="2">
        <v>99</v>
      </c>
      <c r="F163" s="2">
        <f t="shared" si="17"/>
        <v>0</v>
      </c>
      <c r="G163" s="1"/>
      <c r="I163" s="13"/>
      <c r="L163" s="4"/>
    </row>
    <row r="164" spans="1:12" ht="16.149999999999999" customHeight="1" x14ac:dyDescent="0.2">
      <c r="C164" s="1" t="s">
        <v>15</v>
      </c>
      <c r="D164" s="1">
        <v>0</v>
      </c>
      <c r="E164" s="2">
        <v>40</v>
      </c>
      <c r="F164" s="2">
        <f t="shared" si="17"/>
        <v>0</v>
      </c>
      <c r="G164" s="1"/>
      <c r="I164" s="13"/>
      <c r="L164" s="4"/>
    </row>
    <row r="165" spans="1:12" ht="16.149999999999999" customHeight="1" x14ac:dyDescent="0.2">
      <c r="A165" s="24" t="s">
        <v>23</v>
      </c>
      <c r="B165" s="24"/>
      <c r="C165" s="24"/>
      <c r="D165" s="25"/>
      <c r="E165" s="1"/>
      <c r="F165" s="31">
        <f>SUM(F157:F164)</f>
        <v>0</v>
      </c>
      <c r="G165" s="1"/>
    </row>
    <row r="166" spans="1:12" ht="16.149999999999999" customHeight="1" x14ac:dyDescent="0.2">
      <c r="A166" s="24"/>
      <c r="B166" s="24"/>
      <c r="C166" s="24"/>
      <c r="D166" s="1"/>
      <c r="E166" s="1"/>
      <c r="F166" s="1"/>
      <c r="G166" s="1"/>
    </row>
    <row r="167" spans="1:12" ht="28.5" customHeight="1" x14ac:dyDescent="0.2">
      <c r="A167" s="81" t="s">
        <v>153</v>
      </c>
      <c r="C167" s="19" t="s">
        <v>48</v>
      </c>
      <c r="D167" s="7" t="s">
        <v>58</v>
      </c>
      <c r="E167" s="7" t="s">
        <v>29</v>
      </c>
      <c r="F167" s="7" t="s">
        <v>73</v>
      </c>
      <c r="G167" s="1"/>
      <c r="I167" s="11"/>
      <c r="K167" s="12"/>
      <c r="L167" s="11"/>
    </row>
    <row r="168" spans="1:12" ht="16.149999999999999" customHeight="1" x14ac:dyDescent="0.2">
      <c r="A168" s="22" t="s">
        <v>3</v>
      </c>
      <c r="B168" s="1" t="s">
        <v>4</v>
      </c>
      <c r="C168" s="1" t="s">
        <v>49</v>
      </c>
      <c r="D168" s="1">
        <v>0</v>
      </c>
      <c r="E168" s="2">
        <v>801</v>
      </c>
      <c r="F168" s="2">
        <f t="shared" ref="F168:F175" si="18">+D168*E168</f>
        <v>0</v>
      </c>
      <c r="G168" s="1"/>
      <c r="H168" s="3" t="s">
        <v>68</v>
      </c>
      <c r="I168" s="13"/>
      <c r="L168" s="4"/>
    </row>
    <row r="169" spans="1:12" ht="16.149999999999999" customHeight="1" x14ac:dyDescent="0.2">
      <c r="A169" s="22" t="s">
        <v>5</v>
      </c>
      <c r="B169" s="1" t="s">
        <v>6</v>
      </c>
      <c r="C169" s="1" t="s">
        <v>49</v>
      </c>
      <c r="D169" s="1">
        <v>0</v>
      </c>
      <c r="E169" s="2">
        <v>692</v>
      </c>
      <c r="F169" s="2">
        <f t="shared" si="18"/>
        <v>0</v>
      </c>
      <c r="G169" s="1"/>
      <c r="H169" s="3" t="s">
        <v>68</v>
      </c>
      <c r="I169" s="13"/>
      <c r="L169" s="4"/>
    </row>
    <row r="170" spans="1:12" ht="16.149999999999999" customHeight="1" x14ac:dyDescent="0.2">
      <c r="A170" s="22" t="s">
        <v>7</v>
      </c>
      <c r="B170" s="1" t="s">
        <v>8</v>
      </c>
      <c r="C170" s="1" t="s">
        <v>49</v>
      </c>
      <c r="D170" s="1">
        <v>0</v>
      </c>
      <c r="E170" s="2">
        <v>593</v>
      </c>
      <c r="F170" s="2">
        <f t="shared" si="18"/>
        <v>0</v>
      </c>
      <c r="G170" s="1"/>
      <c r="H170" s="3" t="s">
        <v>68</v>
      </c>
      <c r="I170" s="13"/>
      <c r="L170" s="4"/>
    </row>
    <row r="171" spans="1:12" ht="16.149999999999999" customHeight="1" x14ac:dyDescent="0.2">
      <c r="A171" s="22" t="s">
        <v>9</v>
      </c>
      <c r="B171" s="1" t="s">
        <v>10</v>
      </c>
      <c r="C171" s="1" t="s">
        <v>49</v>
      </c>
      <c r="D171" s="1">
        <v>0</v>
      </c>
      <c r="E171" s="2">
        <v>494</v>
      </c>
      <c r="F171" s="2">
        <f t="shared" si="18"/>
        <v>0</v>
      </c>
      <c r="G171" s="1"/>
      <c r="H171" s="3" t="s">
        <v>68</v>
      </c>
      <c r="I171" s="13"/>
      <c r="L171" s="4"/>
    </row>
    <row r="172" spans="1:12" ht="16.149999999999999" customHeight="1" x14ac:dyDescent="0.2">
      <c r="A172" s="22" t="s">
        <v>11</v>
      </c>
      <c r="B172" s="1" t="s">
        <v>12</v>
      </c>
      <c r="C172" s="1" t="s">
        <v>49</v>
      </c>
      <c r="D172" s="1">
        <v>0</v>
      </c>
      <c r="E172" s="2">
        <v>395</v>
      </c>
      <c r="F172" s="2">
        <f t="shared" si="18"/>
        <v>0</v>
      </c>
      <c r="G172" s="1"/>
      <c r="H172" s="3" t="s">
        <v>68</v>
      </c>
      <c r="I172" s="13"/>
      <c r="L172" s="4"/>
    </row>
    <row r="173" spans="1:12" ht="16.149999999999999" customHeight="1" x14ac:dyDescent="0.2">
      <c r="C173" s="1" t="s">
        <v>13</v>
      </c>
      <c r="D173" s="1">
        <v>0</v>
      </c>
      <c r="E173" s="2">
        <v>197</v>
      </c>
      <c r="F173" s="2">
        <f t="shared" si="18"/>
        <v>0</v>
      </c>
      <c r="G173" s="1"/>
      <c r="I173" s="13"/>
      <c r="L173" s="4"/>
    </row>
    <row r="174" spans="1:12" ht="16.149999999999999" customHeight="1" x14ac:dyDescent="0.2">
      <c r="C174" s="1" t="s">
        <v>14</v>
      </c>
      <c r="D174" s="1">
        <v>0</v>
      </c>
      <c r="E174" s="2">
        <v>99</v>
      </c>
      <c r="F174" s="2">
        <f t="shared" si="18"/>
        <v>0</v>
      </c>
      <c r="G174" s="1"/>
      <c r="I174" s="13"/>
      <c r="L174" s="4"/>
    </row>
    <row r="175" spans="1:12" ht="16.149999999999999" customHeight="1" x14ac:dyDescent="0.2">
      <c r="C175" s="1" t="s">
        <v>15</v>
      </c>
      <c r="D175" s="1">
        <v>0</v>
      </c>
      <c r="E175" s="2">
        <v>40</v>
      </c>
      <c r="F175" s="2">
        <f t="shared" si="18"/>
        <v>0</v>
      </c>
      <c r="G175" s="1"/>
      <c r="I175" s="13"/>
      <c r="L175" s="4"/>
    </row>
    <row r="176" spans="1:12" ht="16.149999999999999" customHeight="1" x14ac:dyDescent="0.2">
      <c r="A176" s="24" t="s">
        <v>23</v>
      </c>
      <c r="B176" s="24"/>
      <c r="C176" s="24"/>
      <c r="D176" s="25"/>
      <c r="E176" s="1"/>
      <c r="F176" s="31">
        <f>SUM(F168:F175)</f>
        <v>0</v>
      </c>
      <c r="G176" s="1"/>
    </row>
    <row r="177" spans="1:12" ht="16.149999999999999" customHeight="1" x14ac:dyDescent="0.2">
      <c r="A177" s="24"/>
      <c r="B177" s="24"/>
      <c r="C177" s="24"/>
      <c r="D177" s="1"/>
      <c r="E177" s="1"/>
      <c r="F177" s="1"/>
      <c r="G177" s="1"/>
    </row>
    <row r="178" spans="1:12" ht="16.149999999999999" customHeight="1" x14ac:dyDescent="0.2">
      <c r="C178" s="19" t="s">
        <v>50</v>
      </c>
      <c r="D178" s="7" t="s">
        <v>58</v>
      </c>
      <c r="E178" s="7" t="s">
        <v>29</v>
      </c>
      <c r="F178" s="7" t="s">
        <v>73</v>
      </c>
      <c r="G178" s="1"/>
      <c r="I178" s="11"/>
      <c r="K178" s="12"/>
      <c r="L178" s="11"/>
    </row>
    <row r="179" spans="1:12" ht="16.149999999999999" customHeight="1" x14ac:dyDescent="0.2">
      <c r="A179" s="22" t="s">
        <v>3</v>
      </c>
      <c r="B179" s="1" t="s">
        <v>4</v>
      </c>
      <c r="C179" s="1" t="s">
        <v>32</v>
      </c>
      <c r="D179" s="1">
        <v>0</v>
      </c>
      <c r="E179" s="2">
        <v>801</v>
      </c>
      <c r="F179" s="2">
        <f t="shared" ref="F179:F186" si="19">+D179*E179</f>
        <v>0</v>
      </c>
      <c r="G179" s="1"/>
      <c r="H179" s="3" t="s">
        <v>68</v>
      </c>
      <c r="I179" s="13"/>
      <c r="L179" s="4"/>
    </row>
    <row r="180" spans="1:12" ht="16.149999999999999" customHeight="1" x14ac:dyDescent="0.2">
      <c r="A180" s="22" t="s">
        <v>5</v>
      </c>
      <c r="B180" s="1" t="s">
        <v>6</v>
      </c>
      <c r="C180" s="1" t="s">
        <v>32</v>
      </c>
      <c r="D180" s="1">
        <v>0</v>
      </c>
      <c r="E180" s="2">
        <v>692</v>
      </c>
      <c r="F180" s="2">
        <f t="shared" si="19"/>
        <v>0</v>
      </c>
      <c r="G180" s="1"/>
      <c r="H180" s="3" t="s">
        <v>68</v>
      </c>
      <c r="I180" s="13"/>
      <c r="L180" s="4"/>
    </row>
    <row r="181" spans="1:12" ht="16.149999999999999" customHeight="1" x14ac:dyDescent="0.2">
      <c r="A181" s="22" t="s">
        <v>7</v>
      </c>
      <c r="B181" s="1" t="s">
        <v>8</v>
      </c>
      <c r="C181" s="1" t="s">
        <v>32</v>
      </c>
      <c r="D181" s="1">
        <v>0</v>
      </c>
      <c r="E181" s="2">
        <v>593</v>
      </c>
      <c r="F181" s="2">
        <f t="shared" si="19"/>
        <v>0</v>
      </c>
      <c r="G181" s="1"/>
      <c r="H181" s="3" t="s">
        <v>68</v>
      </c>
      <c r="I181" s="13"/>
      <c r="L181" s="4"/>
    </row>
    <row r="182" spans="1:12" ht="16.149999999999999" customHeight="1" x14ac:dyDescent="0.2">
      <c r="A182" s="22" t="s">
        <v>9</v>
      </c>
      <c r="B182" s="1" t="s">
        <v>10</v>
      </c>
      <c r="C182" s="1" t="s">
        <v>32</v>
      </c>
      <c r="D182" s="1">
        <v>0</v>
      </c>
      <c r="E182" s="2">
        <v>494</v>
      </c>
      <c r="F182" s="2">
        <f t="shared" si="19"/>
        <v>0</v>
      </c>
      <c r="G182" s="1"/>
      <c r="H182" s="3" t="s">
        <v>68</v>
      </c>
      <c r="I182" s="13"/>
      <c r="L182" s="4"/>
    </row>
    <row r="183" spans="1:12" ht="16.149999999999999" customHeight="1" x14ac:dyDescent="0.2">
      <c r="A183" s="22" t="s">
        <v>11</v>
      </c>
      <c r="B183" s="1" t="s">
        <v>12</v>
      </c>
      <c r="C183" s="1" t="s">
        <v>32</v>
      </c>
      <c r="D183" s="1">
        <v>0</v>
      </c>
      <c r="E183" s="2">
        <v>395</v>
      </c>
      <c r="F183" s="2">
        <f t="shared" si="19"/>
        <v>0</v>
      </c>
      <c r="G183" s="1"/>
      <c r="H183" s="3" t="s">
        <v>68</v>
      </c>
      <c r="I183" s="13"/>
      <c r="L183" s="4"/>
    </row>
    <row r="184" spans="1:12" ht="16.149999999999999" customHeight="1" x14ac:dyDescent="0.2">
      <c r="C184" s="1" t="s">
        <v>13</v>
      </c>
      <c r="D184" s="1">
        <v>0</v>
      </c>
      <c r="E184" s="2">
        <v>197</v>
      </c>
      <c r="F184" s="2">
        <f t="shared" si="19"/>
        <v>0</v>
      </c>
      <c r="G184" s="1"/>
      <c r="I184" s="13"/>
      <c r="L184" s="4"/>
    </row>
    <row r="185" spans="1:12" ht="16.149999999999999" customHeight="1" x14ac:dyDescent="0.2">
      <c r="C185" s="1" t="s">
        <v>14</v>
      </c>
      <c r="D185" s="1">
        <v>0</v>
      </c>
      <c r="E185" s="2">
        <v>99</v>
      </c>
      <c r="F185" s="2">
        <f t="shared" si="19"/>
        <v>0</v>
      </c>
      <c r="G185" s="1"/>
      <c r="I185" s="13"/>
      <c r="L185" s="4"/>
    </row>
    <row r="186" spans="1:12" ht="16.149999999999999" customHeight="1" x14ac:dyDescent="0.2">
      <c r="C186" s="1" t="s">
        <v>15</v>
      </c>
      <c r="D186" s="1">
        <v>0</v>
      </c>
      <c r="E186" s="2">
        <v>40</v>
      </c>
      <c r="F186" s="2">
        <f t="shared" si="19"/>
        <v>0</v>
      </c>
      <c r="G186" s="1"/>
      <c r="I186" s="13"/>
      <c r="L186" s="4"/>
    </row>
    <row r="187" spans="1:12" ht="16.149999999999999" customHeight="1" x14ac:dyDescent="0.2">
      <c r="A187" s="24" t="s">
        <v>23</v>
      </c>
      <c r="B187" s="24"/>
      <c r="C187" s="24"/>
      <c r="D187" s="25"/>
      <c r="E187" s="1"/>
      <c r="F187" s="31">
        <f>SUM(F179:F186)</f>
        <v>0</v>
      </c>
      <c r="G187" s="1"/>
    </row>
    <row r="188" spans="1:12" ht="16.149999999999999" customHeight="1" x14ac:dyDescent="0.2">
      <c r="A188" s="24"/>
      <c r="B188" s="24"/>
      <c r="D188" s="1"/>
      <c r="E188" s="1"/>
      <c r="F188" s="1"/>
      <c r="G188" s="1"/>
    </row>
    <row r="189" spans="1:12" ht="16.149999999999999" customHeight="1" x14ac:dyDescent="0.2">
      <c r="C189" s="19" t="s">
        <v>53</v>
      </c>
      <c r="D189" s="7" t="s">
        <v>58</v>
      </c>
      <c r="E189" s="7" t="s">
        <v>29</v>
      </c>
      <c r="F189" s="7" t="s">
        <v>73</v>
      </c>
      <c r="G189" s="1"/>
      <c r="I189" s="11"/>
      <c r="K189" s="12"/>
      <c r="L189" s="11"/>
    </row>
    <row r="190" spans="1:12" ht="16.149999999999999" customHeight="1" x14ac:dyDescent="0.2">
      <c r="A190" s="22" t="s">
        <v>3</v>
      </c>
      <c r="B190" s="1" t="s">
        <v>4</v>
      </c>
      <c r="C190" s="1" t="s">
        <v>28</v>
      </c>
      <c r="D190" s="1">
        <v>0</v>
      </c>
      <c r="E190" s="2">
        <v>4126</v>
      </c>
      <c r="F190" s="2">
        <f t="shared" ref="F190:F197" si="20">+D190*E190</f>
        <v>0</v>
      </c>
      <c r="G190" s="1"/>
      <c r="H190" s="3" t="s">
        <v>69</v>
      </c>
      <c r="I190" s="13"/>
      <c r="L190" s="4"/>
    </row>
    <row r="191" spans="1:12" ht="16.149999999999999" customHeight="1" x14ac:dyDescent="0.2">
      <c r="A191" s="22" t="s">
        <v>5</v>
      </c>
      <c r="B191" s="1" t="s">
        <v>6</v>
      </c>
      <c r="C191" s="1" t="s">
        <v>28</v>
      </c>
      <c r="D191" s="1">
        <v>0</v>
      </c>
      <c r="E191" s="2">
        <v>3396</v>
      </c>
      <c r="F191" s="2">
        <f t="shared" si="20"/>
        <v>0</v>
      </c>
      <c r="G191" s="1"/>
      <c r="H191" s="3" t="s">
        <v>69</v>
      </c>
      <c r="I191" s="13"/>
      <c r="L191" s="4"/>
    </row>
    <row r="192" spans="1:12" ht="16.149999999999999" customHeight="1" x14ac:dyDescent="0.2">
      <c r="A192" s="22" t="s">
        <v>7</v>
      </c>
      <c r="B192" s="1" t="s">
        <v>8</v>
      </c>
      <c r="C192" s="1" t="s">
        <v>28</v>
      </c>
      <c r="D192" s="1">
        <v>0</v>
      </c>
      <c r="E192" s="2">
        <v>2666</v>
      </c>
      <c r="F192" s="2">
        <f t="shared" si="20"/>
        <v>0</v>
      </c>
      <c r="G192" s="1"/>
      <c r="H192" s="3" t="s">
        <v>69</v>
      </c>
      <c r="I192" s="13"/>
      <c r="L192" s="4"/>
    </row>
    <row r="193" spans="1:12" ht="16.149999999999999" customHeight="1" x14ac:dyDescent="0.2">
      <c r="A193" s="22" t="s">
        <v>9</v>
      </c>
      <c r="B193" s="1" t="s">
        <v>10</v>
      </c>
      <c r="C193" s="1" t="s">
        <v>28</v>
      </c>
      <c r="D193" s="1">
        <v>0</v>
      </c>
      <c r="E193" s="2">
        <v>1934</v>
      </c>
      <c r="F193" s="2">
        <f t="shared" si="20"/>
        <v>0</v>
      </c>
      <c r="G193" s="1"/>
      <c r="H193" s="3" t="s">
        <v>69</v>
      </c>
      <c r="I193" s="13"/>
      <c r="L193" s="4"/>
    </row>
    <row r="194" spans="1:12" ht="16.149999999999999" customHeight="1" x14ac:dyDescent="0.2">
      <c r="A194" s="22" t="s">
        <v>11</v>
      </c>
      <c r="B194" s="1" t="s">
        <v>12</v>
      </c>
      <c r="C194" s="1" t="s">
        <v>28</v>
      </c>
      <c r="D194" s="1">
        <v>0</v>
      </c>
      <c r="E194" s="2">
        <v>1499</v>
      </c>
      <c r="F194" s="2">
        <f t="shared" si="20"/>
        <v>0</v>
      </c>
      <c r="G194" s="1"/>
      <c r="H194" s="3" t="s">
        <v>69</v>
      </c>
      <c r="I194" s="13"/>
      <c r="L194" s="4"/>
    </row>
    <row r="195" spans="1:12" ht="16.149999999999999" customHeight="1" x14ac:dyDescent="0.2">
      <c r="C195" s="1" t="s">
        <v>13</v>
      </c>
      <c r="D195" s="1">
        <v>0</v>
      </c>
      <c r="E195" s="2">
        <v>468</v>
      </c>
      <c r="F195" s="2">
        <f t="shared" si="20"/>
        <v>0</v>
      </c>
      <c r="G195" s="1"/>
      <c r="H195" s="4"/>
      <c r="I195" s="13"/>
      <c r="L195" s="4"/>
    </row>
    <row r="196" spans="1:12" ht="16.149999999999999" customHeight="1" x14ac:dyDescent="0.2">
      <c r="C196" s="1" t="s">
        <v>14</v>
      </c>
      <c r="D196" s="1">
        <v>0</v>
      </c>
      <c r="E196" s="2">
        <v>205</v>
      </c>
      <c r="F196" s="2">
        <f t="shared" si="20"/>
        <v>0</v>
      </c>
      <c r="G196" s="1"/>
      <c r="H196" s="4"/>
      <c r="I196" s="13"/>
      <c r="L196" s="4"/>
    </row>
    <row r="197" spans="1:12" ht="16.149999999999999" customHeight="1" x14ac:dyDescent="0.2">
      <c r="C197" s="1" t="s">
        <v>15</v>
      </c>
      <c r="D197" s="1">
        <v>0</v>
      </c>
      <c r="E197" s="2">
        <v>87</v>
      </c>
      <c r="F197" s="2">
        <f t="shared" si="20"/>
        <v>0</v>
      </c>
      <c r="G197" s="1"/>
      <c r="H197" s="4"/>
      <c r="I197" s="13"/>
      <c r="L197" s="4"/>
    </row>
    <row r="198" spans="1:12" ht="16.149999999999999" customHeight="1" x14ac:dyDescent="0.2">
      <c r="A198" s="1" t="s">
        <v>23</v>
      </c>
      <c r="D198" s="1"/>
      <c r="E198" s="1"/>
      <c r="F198" s="31">
        <f>SUM(F190:F197)</f>
        <v>0</v>
      </c>
      <c r="G198" s="1"/>
      <c r="H198" s="44"/>
    </row>
    <row r="199" spans="1:12" ht="16.149999999999999" customHeight="1" x14ac:dyDescent="0.2">
      <c r="D199" s="1"/>
      <c r="E199" s="1"/>
      <c r="F199" s="31"/>
      <c r="G199" s="1"/>
      <c r="H199" s="44"/>
    </row>
    <row r="200" spans="1:12" ht="22.5" customHeight="1" x14ac:dyDescent="0.2">
      <c r="A200" s="10" t="s">
        <v>37</v>
      </c>
      <c r="B200" s="9"/>
      <c r="C200" s="9"/>
      <c r="D200" s="45"/>
      <c r="E200" s="45"/>
      <c r="F200" s="9"/>
      <c r="G200" s="1"/>
    </row>
    <row r="201" spans="1:12" ht="18.75" customHeight="1" x14ac:dyDescent="0.2">
      <c r="A201" s="1" t="s">
        <v>38</v>
      </c>
      <c r="D201" s="1">
        <v>0</v>
      </c>
      <c r="E201" s="2">
        <v>7112</v>
      </c>
      <c r="F201" s="2">
        <f t="shared" ref="F201" si="21">+D201*E201</f>
        <v>0</v>
      </c>
      <c r="G201" s="1"/>
      <c r="I201" s="13"/>
      <c r="L201" s="15"/>
    </row>
    <row r="202" spans="1:12" x14ac:dyDescent="0.3">
      <c r="D202" s="1"/>
      <c r="E202" s="1"/>
      <c r="F202" s="46"/>
      <c r="G202" s="1"/>
    </row>
    <row r="203" spans="1:12" ht="12" x14ac:dyDescent="0.2">
      <c r="A203" s="32" t="s">
        <v>71</v>
      </c>
      <c r="B203" s="32"/>
      <c r="C203" s="32"/>
      <c r="D203" s="32"/>
      <c r="E203" s="32"/>
      <c r="F203" s="33">
        <f>+F198+F187+F176+F165+F154+F141+F55+F44+F32+F130+F106+F95+F82+F69</f>
        <v>0</v>
      </c>
    </row>
    <row r="204" spans="1:12" ht="12" x14ac:dyDescent="0.2">
      <c r="A204" s="34" t="s">
        <v>72</v>
      </c>
      <c r="B204" s="34"/>
      <c r="C204" s="34"/>
      <c r="D204" s="34"/>
      <c r="E204" s="34"/>
      <c r="F204" s="35">
        <f>+F58+F57+F36+F34+F201+F143+F84+F71+F35</f>
        <v>0</v>
      </c>
    </row>
    <row r="205" spans="1:12" x14ac:dyDescent="0.3">
      <c r="A205" s="3"/>
      <c r="B205" s="3"/>
      <c r="C205" s="3"/>
    </row>
    <row r="206" spans="1:12" x14ac:dyDescent="0.3">
      <c r="A206" s="12"/>
      <c r="B206" s="3"/>
      <c r="C206" s="3"/>
    </row>
    <row r="207" spans="1:12" x14ac:dyDescent="0.3">
      <c r="A207" s="3"/>
      <c r="B207" s="3"/>
      <c r="C207" s="3"/>
    </row>
    <row r="208" spans="1:12" x14ac:dyDescent="0.3">
      <c r="A208" s="3"/>
      <c r="B208" s="3"/>
      <c r="C208" s="3"/>
    </row>
    <row r="209" spans="1:3" x14ac:dyDescent="0.3">
      <c r="A209" s="3"/>
      <c r="B209" s="3"/>
      <c r="C209" s="3"/>
    </row>
    <row r="210" spans="1:3" x14ac:dyDescent="0.3">
      <c r="A210" s="3"/>
      <c r="B210" s="3"/>
      <c r="C210" s="3"/>
    </row>
    <row r="211" spans="1:3" x14ac:dyDescent="0.3">
      <c r="A211" s="3"/>
      <c r="B211" s="3"/>
      <c r="C211" s="3"/>
    </row>
    <row r="212" spans="1:3" x14ac:dyDescent="0.3">
      <c r="A212" s="3"/>
      <c r="B212" s="3"/>
      <c r="C212" s="3"/>
    </row>
    <row r="213" spans="1:3" x14ac:dyDescent="0.3">
      <c r="A213" s="3"/>
      <c r="B213" s="3"/>
      <c r="C213" s="3"/>
    </row>
    <row r="214" spans="1:3" x14ac:dyDescent="0.3">
      <c r="A214" s="3"/>
      <c r="B214" s="3"/>
      <c r="C214" s="3"/>
    </row>
    <row r="215" spans="1:3" x14ac:dyDescent="0.3">
      <c r="A215" s="3"/>
      <c r="B215" s="3"/>
      <c r="C215" s="3"/>
    </row>
    <row r="216" spans="1:3" x14ac:dyDescent="0.3">
      <c r="A216" s="3"/>
      <c r="B216" s="3"/>
      <c r="C216" s="3"/>
    </row>
    <row r="217" spans="1:3" x14ac:dyDescent="0.3">
      <c r="A217" s="3"/>
      <c r="B217" s="3"/>
      <c r="C217" s="3"/>
    </row>
    <row r="218" spans="1:3" x14ac:dyDescent="0.3">
      <c r="A218" s="3"/>
      <c r="B218" s="3"/>
      <c r="C218" s="3"/>
    </row>
    <row r="219" spans="1:3" x14ac:dyDescent="0.3">
      <c r="A219" s="3"/>
      <c r="B219" s="3"/>
      <c r="C219" s="3"/>
    </row>
    <row r="220" spans="1:3" x14ac:dyDescent="0.3">
      <c r="A220" s="3"/>
      <c r="B220" s="3"/>
      <c r="C220" s="3"/>
    </row>
    <row r="221" spans="1:3" x14ac:dyDescent="0.3">
      <c r="A221" s="3"/>
      <c r="B221" s="3"/>
      <c r="C221" s="3"/>
    </row>
    <row r="222" spans="1:3" x14ac:dyDescent="0.3">
      <c r="A222" s="3"/>
      <c r="B222" s="3"/>
      <c r="C222" s="3"/>
    </row>
    <row r="223" spans="1:3" x14ac:dyDescent="0.3">
      <c r="A223" s="3"/>
      <c r="B223" s="3"/>
      <c r="C223" s="3"/>
    </row>
    <row r="224" spans="1:3" x14ac:dyDescent="0.3">
      <c r="A224" s="3"/>
      <c r="B224" s="3"/>
      <c r="C224" s="3"/>
    </row>
    <row r="225" spans="1:3" x14ac:dyDescent="0.3">
      <c r="A225" s="3"/>
      <c r="B225" s="3"/>
      <c r="C225" s="3"/>
    </row>
    <row r="226" spans="1:3" x14ac:dyDescent="0.3">
      <c r="A226" s="3"/>
      <c r="B226" s="3"/>
      <c r="C226" s="3"/>
    </row>
    <row r="227" spans="1:3" x14ac:dyDescent="0.3">
      <c r="A227" s="3"/>
      <c r="B227" s="3"/>
      <c r="C227" s="3"/>
    </row>
    <row r="228" spans="1:3" x14ac:dyDescent="0.3">
      <c r="A228" s="3"/>
      <c r="B228" s="3"/>
      <c r="C228" s="3"/>
    </row>
    <row r="229" spans="1:3" x14ac:dyDescent="0.3">
      <c r="A229" s="3"/>
      <c r="B229" s="3"/>
      <c r="C229" s="3"/>
    </row>
    <row r="230" spans="1:3" x14ac:dyDescent="0.3">
      <c r="A230" s="3"/>
      <c r="B230" s="3"/>
      <c r="C230" s="3"/>
    </row>
    <row r="231" spans="1:3" x14ac:dyDescent="0.3">
      <c r="A231" s="3"/>
      <c r="B231" s="3"/>
      <c r="C231" s="3"/>
    </row>
    <row r="232" spans="1:3" x14ac:dyDescent="0.3">
      <c r="A232" s="3"/>
      <c r="B232" s="3"/>
      <c r="C232" s="3"/>
    </row>
    <row r="233" spans="1:3" x14ac:dyDescent="0.3">
      <c r="A233" s="3"/>
      <c r="B233" s="3"/>
      <c r="C233" s="3"/>
    </row>
    <row r="234" spans="1:3" x14ac:dyDescent="0.3">
      <c r="A234" s="3"/>
      <c r="B234" s="3"/>
      <c r="C234" s="3"/>
    </row>
    <row r="235" spans="1:3" x14ac:dyDescent="0.3">
      <c r="A235" s="3"/>
      <c r="B235" s="3"/>
      <c r="C235" s="3"/>
    </row>
    <row r="236" spans="1:3" x14ac:dyDescent="0.3">
      <c r="A236" s="3"/>
      <c r="B236" s="3"/>
      <c r="C236" s="3"/>
    </row>
    <row r="237" spans="1:3" x14ac:dyDescent="0.3">
      <c r="A237" s="3"/>
      <c r="B237" s="3"/>
      <c r="C237" s="3"/>
    </row>
    <row r="238" spans="1:3" x14ac:dyDescent="0.3">
      <c r="A238" s="3"/>
      <c r="B238" s="3"/>
      <c r="C238" s="3"/>
    </row>
    <row r="239" spans="1:3" x14ac:dyDescent="0.3">
      <c r="A239" s="3"/>
      <c r="B239" s="3"/>
      <c r="C239" s="3"/>
    </row>
    <row r="240" spans="1:3" x14ac:dyDescent="0.3">
      <c r="A240" s="3"/>
      <c r="B240" s="3"/>
      <c r="C240" s="3"/>
    </row>
    <row r="241" spans="1:3" x14ac:dyDescent="0.3">
      <c r="A241" s="3"/>
      <c r="B241" s="3"/>
      <c r="C241" s="3"/>
    </row>
    <row r="242" spans="1:3" x14ac:dyDescent="0.3">
      <c r="A242" s="3"/>
      <c r="B242" s="3"/>
      <c r="C242" s="3"/>
    </row>
    <row r="243" spans="1:3" x14ac:dyDescent="0.3">
      <c r="A243" s="3"/>
      <c r="B243" s="3"/>
      <c r="C243" s="3"/>
    </row>
    <row r="244" spans="1:3" x14ac:dyDescent="0.3">
      <c r="A244" s="3"/>
      <c r="B244" s="3"/>
      <c r="C244" s="3"/>
    </row>
    <row r="245" spans="1:3" x14ac:dyDescent="0.3">
      <c r="A245" s="3"/>
      <c r="B245" s="3"/>
      <c r="C245" s="3"/>
    </row>
    <row r="246" spans="1:3" x14ac:dyDescent="0.3">
      <c r="A246" s="3"/>
      <c r="B246" s="3"/>
      <c r="C246" s="3"/>
    </row>
    <row r="247" spans="1:3" x14ac:dyDescent="0.3">
      <c r="A247" s="3"/>
      <c r="B247" s="3"/>
      <c r="C247" s="3"/>
    </row>
    <row r="248" spans="1:3" x14ac:dyDescent="0.3">
      <c r="A248" s="3"/>
      <c r="B248" s="3"/>
      <c r="C248" s="3"/>
    </row>
    <row r="249" spans="1:3" x14ac:dyDescent="0.3">
      <c r="A249" s="3"/>
      <c r="B249" s="3"/>
      <c r="C249" s="3"/>
    </row>
    <row r="250" spans="1:3" x14ac:dyDescent="0.3">
      <c r="A250" s="3"/>
      <c r="B250" s="3"/>
      <c r="C250" s="3"/>
    </row>
    <row r="251" spans="1:3" x14ac:dyDescent="0.3">
      <c r="A251" s="3"/>
      <c r="B251" s="3"/>
      <c r="C251" s="3"/>
    </row>
    <row r="252" spans="1:3" x14ac:dyDescent="0.3">
      <c r="A252" s="3"/>
      <c r="B252" s="3"/>
      <c r="C252" s="3"/>
    </row>
    <row r="253" spans="1:3" x14ac:dyDescent="0.3">
      <c r="A253" s="3"/>
      <c r="B253" s="3"/>
      <c r="C253" s="3"/>
    </row>
    <row r="254" spans="1:3" x14ac:dyDescent="0.3">
      <c r="A254" s="3"/>
      <c r="B254" s="3"/>
      <c r="C254" s="3"/>
    </row>
    <row r="255" spans="1:3" x14ac:dyDescent="0.3">
      <c r="A255" s="3"/>
      <c r="B255" s="3"/>
      <c r="C255" s="3"/>
    </row>
    <row r="256" spans="1:3" x14ac:dyDescent="0.3">
      <c r="A256" s="3"/>
      <c r="B256" s="3"/>
      <c r="C256" s="3"/>
    </row>
    <row r="257" spans="1:3" x14ac:dyDescent="0.3">
      <c r="A257" s="3"/>
      <c r="B257" s="3"/>
      <c r="C257" s="3"/>
    </row>
    <row r="258" spans="1:3" x14ac:dyDescent="0.3">
      <c r="A258" s="3"/>
      <c r="B258" s="3"/>
      <c r="C258" s="3"/>
    </row>
    <row r="259" spans="1:3" x14ac:dyDescent="0.3">
      <c r="A259" s="3"/>
      <c r="B259" s="3"/>
      <c r="C259" s="3"/>
    </row>
    <row r="260" spans="1:3" x14ac:dyDescent="0.3">
      <c r="A260" s="3"/>
      <c r="B260" s="3"/>
      <c r="C260" s="3"/>
    </row>
    <row r="261" spans="1:3" x14ac:dyDescent="0.3">
      <c r="A261" s="3"/>
      <c r="B261" s="3"/>
      <c r="C261" s="3"/>
    </row>
    <row r="262" spans="1:3" x14ac:dyDescent="0.3">
      <c r="A262" s="3"/>
      <c r="B262" s="3"/>
      <c r="C262" s="3"/>
    </row>
    <row r="263" spans="1:3" x14ac:dyDescent="0.3">
      <c r="A263" s="3"/>
      <c r="B263" s="3"/>
      <c r="C263" s="3"/>
    </row>
    <row r="264" spans="1:3" x14ac:dyDescent="0.3">
      <c r="A264" s="3"/>
      <c r="B264" s="3"/>
      <c r="C264" s="3"/>
    </row>
    <row r="265" spans="1:3" x14ac:dyDescent="0.3">
      <c r="A265" s="3"/>
      <c r="B265" s="3"/>
      <c r="C265" s="3"/>
    </row>
    <row r="266" spans="1:3" x14ac:dyDescent="0.3">
      <c r="A266" s="3"/>
      <c r="B266" s="3"/>
      <c r="C266" s="3"/>
    </row>
    <row r="267" spans="1:3" x14ac:dyDescent="0.3">
      <c r="A267" s="3"/>
      <c r="B267" s="3"/>
      <c r="C267" s="3"/>
    </row>
    <row r="268" spans="1:3" x14ac:dyDescent="0.3">
      <c r="A268" s="3"/>
      <c r="B268" s="3"/>
      <c r="C268" s="3"/>
    </row>
    <row r="269" spans="1:3" x14ac:dyDescent="0.3">
      <c r="A269" s="3"/>
      <c r="B269" s="3"/>
      <c r="C269" s="3"/>
    </row>
    <row r="270" spans="1:3" x14ac:dyDescent="0.3">
      <c r="A270" s="3"/>
      <c r="B270" s="3"/>
      <c r="C270" s="3"/>
    </row>
    <row r="271" spans="1:3" x14ac:dyDescent="0.3">
      <c r="A271" s="3"/>
      <c r="B271" s="3"/>
      <c r="C271" s="3"/>
    </row>
    <row r="272" spans="1:3" x14ac:dyDescent="0.3">
      <c r="A272" s="3"/>
      <c r="B272" s="3"/>
      <c r="C272" s="3"/>
    </row>
    <row r="273" spans="1:3" x14ac:dyDescent="0.3">
      <c r="A273" s="3"/>
      <c r="B273" s="3"/>
      <c r="C273" s="3"/>
    </row>
    <row r="274" spans="1:3" x14ac:dyDescent="0.3">
      <c r="A274" s="3"/>
      <c r="B274" s="3"/>
      <c r="C274" s="3"/>
    </row>
    <row r="275" spans="1:3" x14ac:dyDescent="0.3">
      <c r="A275" s="3"/>
      <c r="B275" s="3"/>
      <c r="C275" s="3"/>
    </row>
    <row r="276" spans="1:3" x14ac:dyDescent="0.3">
      <c r="A276" s="3"/>
      <c r="B276" s="3"/>
      <c r="C276" s="3"/>
    </row>
    <row r="277" spans="1:3" x14ac:dyDescent="0.3">
      <c r="A277" s="3"/>
      <c r="B277" s="3"/>
      <c r="C277" s="3"/>
    </row>
    <row r="278" spans="1:3" x14ac:dyDescent="0.3">
      <c r="A278" s="3"/>
      <c r="B278" s="3"/>
      <c r="C278" s="3"/>
    </row>
    <row r="279" spans="1:3" x14ac:dyDescent="0.3">
      <c r="A279" s="3"/>
      <c r="B279" s="3"/>
      <c r="C279" s="3"/>
    </row>
    <row r="280" spans="1:3" x14ac:dyDescent="0.3">
      <c r="A280" s="3"/>
      <c r="B280" s="3"/>
      <c r="C280" s="3"/>
    </row>
    <row r="281" spans="1:3" x14ac:dyDescent="0.3">
      <c r="A281" s="3"/>
      <c r="B281" s="3"/>
      <c r="C281" s="3"/>
    </row>
    <row r="282" spans="1:3" x14ac:dyDescent="0.3">
      <c r="A282" s="3"/>
      <c r="B282" s="3"/>
      <c r="C282" s="3"/>
    </row>
    <row r="283" spans="1:3" x14ac:dyDescent="0.3">
      <c r="A283" s="3"/>
      <c r="B283" s="3"/>
      <c r="C283" s="3"/>
    </row>
    <row r="284" spans="1:3" x14ac:dyDescent="0.3">
      <c r="A284" s="3"/>
      <c r="B284" s="3"/>
      <c r="C284" s="3"/>
    </row>
    <row r="285" spans="1:3" x14ac:dyDescent="0.3">
      <c r="A285" s="3"/>
      <c r="B285" s="3"/>
      <c r="C285" s="3"/>
    </row>
    <row r="286" spans="1:3" x14ac:dyDescent="0.3">
      <c r="A286" s="3"/>
      <c r="B286" s="3"/>
      <c r="C286" s="3"/>
    </row>
    <row r="287" spans="1:3" x14ac:dyDescent="0.3">
      <c r="A287" s="3"/>
      <c r="B287" s="3"/>
      <c r="C287" s="3"/>
    </row>
    <row r="288" spans="1:3" x14ac:dyDescent="0.3">
      <c r="A288" s="3"/>
      <c r="B288" s="3"/>
      <c r="C288" s="3"/>
    </row>
    <row r="289" spans="1:3" x14ac:dyDescent="0.3">
      <c r="A289" s="3"/>
      <c r="B289" s="3"/>
      <c r="C289" s="3"/>
    </row>
    <row r="290" spans="1:3" x14ac:dyDescent="0.3">
      <c r="A290" s="3"/>
      <c r="B290" s="3"/>
      <c r="C290" s="3"/>
    </row>
    <row r="291" spans="1:3" x14ac:dyDescent="0.3">
      <c r="A291" s="3"/>
      <c r="B291" s="3"/>
      <c r="C291" s="3"/>
    </row>
    <row r="292" spans="1:3" x14ac:dyDescent="0.3">
      <c r="A292" s="3"/>
      <c r="B292" s="3"/>
      <c r="C292" s="3"/>
    </row>
    <row r="293" spans="1:3" x14ac:dyDescent="0.3">
      <c r="A293" s="3"/>
      <c r="B293" s="3"/>
      <c r="C293" s="3"/>
    </row>
    <row r="294" spans="1:3" x14ac:dyDescent="0.3">
      <c r="A294" s="3"/>
      <c r="B294" s="3"/>
      <c r="C294" s="3"/>
    </row>
    <row r="295" spans="1:3" x14ac:dyDescent="0.3">
      <c r="A295" s="3"/>
      <c r="B295" s="3"/>
      <c r="C295" s="3"/>
    </row>
    <row r="296" spans="1:3" x14ac:dyDescent="0.3">
      <c r="A296" s="3"/>
      <c r="B296" s="3"/>
      <c r="C296" s="3"/>
    </row>
    <row r="297" spans="1:3" x14ac:dyDescent="0.3">
      <c r="A297" s="3"/>
      <c r="B297" s="3"/>
      <c r="C297" s="3"/>
    </row>
    <row r="298" spans="1:3" x14ac:dyDescent="0.3">
      <c r="A298" s="3"/>
      <c r="B298" s="3"/>
      <c r="C298" s="3"/>
    </row>
    <row r="299" spans="1:3" x14ac:dyDescent="0.3">
      <c r="A299" s="3"/>
      <c r="B299" s="3"/>
      <c r="C299" s="3"/>
    </row>
    <row r="300" spans="1:3" x14ac:dyDescent="0.3">
      <c r="A300" s="3"/>
      <c r="B300" s="3"/>
      <c r="C300" s="3"/>
    </row>
    <row r="301" spans="1:3" x14ac:dyDescent="0.3">
      <c r="A301" s="3"/>
      <c r="B301" s="3"/>
      <c r="C301" s="3"/>
    </row>
    <row r="302" spans="1:3" x14ac:dyDescent="0.3">
      <c r="A302" s="3"/>
      <c r="B302" s="3"/>
      <c r="C302" s="3"/>
    </row>
    <row r="303" spans="1:3" x14ac:dyDescent="0.3">
      <c r="A303" s="3"/>
      <c r="B303" s="3"/>
      <c r="C303" s="3"/>
    </row>
    <row r="304" spans="1:3" x14ac:dyDescent="0.3">
      <c r="A304" s="3"/>
      <c r="B304" s="3"/>
      <c r="C304" s="3"/>
    </row>
    <row r="305" spans="1:3" x14ac:dyDescent="0.3">
      <c r="A305" s="3"/>
      <c r="B305" s="3"/>
      <c r="C305" s="3"/>
    </row>
    <row r="306" spans="1:3" x14ac:dyDescent="0.3">
      <c r="A306" s="3"/>
      <c r="B306" s="3"/>
      <c r="C306" s="3"/>
    </row>
    <row r="307" spans="1:3" x14ac:dyDescent="0.3">
      <c r="A307" s="3"/>
      <c r="B307" s="3"/>
      <c r="C307" s="3"/>
    </row>
    <row r="308" spans="1:3" x14ac:dyDescent="0.3">
      <c r="A308" s="3"/>
      <c r="B308" s="3"/>
      <c r="C308" s="3"/>
    </row>
    <row r="309" spans="1:3" x14ac:dyDescent="0.3">
      <c r="A309" s="3"/>
      <c r="B309" s="3"/>
      <c r="C309" s="3"/>
    </row>
    <row r="310" spans="1:3" x14ac:dyDescent="0.3">
      <c r="A310" s="3"/>
      <c r="B310" s="3"/>
      <c r="C310" s="3"/>
    </row>
    <row r="311" spans="1:3" x14ac:dyDescent="0.3">
      <c r="A311" s="3"/>
      <c r="B311" s="3"/>
      <c r="C311" s="3"/>
    </row>
    <row r="312" spans="1:3" x14ac:dyDescent="0.3">
      <c r="A312" s="3"/>
      <c r="B312" s="3"/>
      <c r="C312" s="3"/>
    </row>
    <row r="313" spans="1:3" x14ac:dyDescent="0.3">
      <c r="A313" s="3"/>
      <c r="B313" s="3"/>
      <c r="C313" s="3"/>
    </row>
    <row r="314" spans="1:3" x14ac:dyDescent="0.3">
      <c r="A314" s="3"/>
      <c r="B314" s="3"/>
      <c r="C314" s="3"/>
    </row>
    <row r="315" spans="1:3" x14ac:dyDescent="0.3">
      <c r="A315" s="3"/>
      <c r="B315" s="3"/>
      <c r="C315" s="3"/>
    </row>
    <row r="316" spans="1:3" x14ac:dyDescent="0.3">
      <c r="A316" s="3"/>
      <c r="B316" s="3"/>
      <c r="C316" s="3"/>
    </row>
    <row r="317" spans="1:3" x14ac:dyDescent="0.3">
      <c r="A317" s="3"/>
      <c r="B317" s="3"/>
      <c r="C317" s="3"/>
    </row>
    <row r="318" spans="1:3" x14ac:dyDescent="0.3">
      <c r="A318" s="3"/>
      <c r="B318" s="3"/>
      <c r="C318" s="3"/>
    </row>
    <row r="319" spans="1:3" x14ac:dyDescent="0.3">
      <c r="A319" s="3"/>
      <c r="B319" s="3"/>
      <c r="C319" s="3"/>
    </row>
    <row r="320" spans="1:3" x14ac:dyDescent="0.3">
      <c r="A320" s="3"/>
      <c r="B320" s="3"/>
      <c r="C320" s="3"/>
    </row>
    <row r="321" spans="1:3" x14ac:dyDescent="0.3">
      <c r="A321" s="3"/>
      <c r="B321" s="3"/>
      <c r="C321" s="3"/>
    </row>
    <row r="322" spans="1:3" x14ac:dyDescent="0.3">
      <c r="A322" s="3"/>
      <c r="B322" s="3"/>
      <c r="C322" s="3"/>
    </row>
    <row r="323" spans="1:3" x14ac:dyDescent="0.3">
      <c r="A323" s="3"/>
      <c r="B323" s="3"/>
      <c r="C323" s="3"/>
    </row>
    <row r="324" spans="1:3" x14ac:dyDescent="0.3">
      <c r="A324" s="3"/>
      <c r="B324" s="3"/>
      <c r="C324" s="3"/>
    </row>
    <row r="325" spans="1:3" x14ac:dyDescent="0.3">
      <c r="A325" s="3"/>
      <c r="B325" s="3"/>
      <c r="C325" s="3"/>
    </row>
    <row r="326" spans="1:3" x14ac:dyDescent="0.3">
      <c r="A326" s="3"/>
      <c r="B326" s="3"/>
      <c r="C326" s="3"/>
    </row>
    <row r="327" spans="1:3" x14ac:dyDescent="0.3">
      <c r="A327" s="3"/>
      <c r="B327" s="3"/>
      <c r="C327" s="3"/>
    </row>
    <row r="328" spans="1:3" x14ac:dyDescent="0.3">
      <c r="A328" s="3"/>
      <c r="B328" s="3"/>
      <c r="C328" s="3"/>
    </row>
    <row r="329" spans="1:3" x14ac:dyDescent="0.3">
      <c r="A329" s="3"/>
      <c r="B329" s="3"/>
      <c r="C329" s="3"/>
    </row>
    <row r="330" spans="1:3" x14ac:dyDescent="0.3">
      <c r="A330" s="3"/>
      <c r="B330" s="3"/>
      <c r="C330" s="3"/>
    </row>
    <row r="331" spans="1:3" x14ac:dyDescent="0.3">
      <c r="A331" s="3"/>
      <c r="B331" s="3"/>
      <c r="C331" s="3"/>
    </row>
    <row r="332" spans="1:3" x14ac:dyDescent="0.3">
      <c r="A332" s="3"/>
      <c r="B332" s="3"/>
      <c r="C332" s="3"/>
    </row>
    <row r="333" spans="1:3" x14ac:dyDescent="0.3">
      <c r="A333" s="3"/>
      <c r="B333" s="3"/>
      <c r="C333" s="3"/>
    </row>
    <row r="334" spans="1:3" x14ac:dyDescent="0.3">
      <c r="A334" s="3"/>
      <c r="B334" s="3"/>
      <c r="C334" s="3"/>
    </row>
    <row r="335" spans="1:3" x14ac:dyDescent="0.3">
      <c r="A335" s="3"/>
      <c r="B335" s="3"/>
      <c r="C335" s="3"/>
    </row>
    <row r="336" spans="1:3" x14ac:dyDescent="0.3">
      <c r="A336" s="3"/>
      <c r="B336" s="3"/>
      <c r="C336" s="3"/>
    </row>
    <row r="337" spans="1:3" x14ac:dyDescent="0.3">
      <c r="A337" s="3"/>
      <c r="B337" s="3"/>
      <c r="C337" s="3"/>
    </row>
    <row r="338" spans="1:3" x14ac:dyDescent="0.3">
      <c r="A338" s="3"/>
      <c r="B338" s="3"/>
      <c r="C338" s="3"/>
    </row>
    <row r="339" spans="1:3" x14ac:dyDescent="0.3">
      <c r="A339" s="3"/>
      <c r="B339" s="3"/>
      <c r="C339" s="3"/>
    </row>
    <row r="340" spans="1:3" x14ac:dyDescent="0.3">
      <c r="A340" s="3"/>
      <c r="B340" s="3"/>
      <c r="C340" s="3"/>
    </row>
    <row r="341" spans="1:3" x14ac:dyDescent="0.3">
      <c r="A341" s="3"/>
      <c r="B341" s="3"/>
      <c r="C341" s="3"/>
    </row>
    <row r="342" spans="1:3" x14ac:dyDescent="0.3">
      <c r="A342" s="3"/>
      <c r="B342" s="3"/>
      <c r="C342" s="3"/>
    </row>
    <row r="343" spans="1:3" x14ac:dyDescent="0.3">
      <c r="A343" s="3"/>
      <c r="B343" s="3"/>
      <c r="C343" s="3"/>
    </row>
    <row r="344" spans="1:3" x14ac:dyDescent="0.3">
      <c r="A344" s="3"/>
      <c r="B344" s="3"/>
      <c r="C344" s="3"/>
    </row>
    <row r="345" spans="1:3" x14ac:dyDescent="0.3">
      <c r="A345" s="3"/>
      <c r="B345" s="3"/>
      <c r="C345" s="3"/>
    </row>
    <row r="346" spans="1:3" x14ac:dyDescent="0.3">
      <c r="A346" s="3"/>
      <c r="B346" s="3"/>
      <c r="C346" s="3"/>
    </row>
    <row r="347" spans="1:3" x14ac:dyDescent="0.3">
      <c r="A347" s="3"/>
      <c r="B347" s="3"/>
      <c r="C347" s="3"/>
    </row>
    <row r="348" spans="1:3" x14ac:dyDescent="0.3">
      <c r="A348" s="3"/>
      <c r="B348" s="3"/>
      <c r="C348" s="3"/>
    </row>
    <row r="349" spans="1:3" x14ac:dyDescent="0.3">
      <c r="A349" s="3"/>
      <c r="B349" s="3"/>
      <c r="C349" s="3"/>
    </row>
    <row r="350" spans="1:3" x14ac:dyDescent="0.3">
      <c r="A350" s="3"/>
      <c r="B350" s="3"/>
      <c r="C350" s="3"/>
    </row>
    <row r="351" spans="1:3" x14ac:dyDescent="0.3">
      <c r="A351" s="3"/>
      <c r="B351" s="3"/>
      <c r="C351" s="3"/>
    </row>
    <row r="352" spans="1:3" x14ac:dyDescent="0.3">
      <c r="A352" s="3"/>
      <c r="B352" s="3"/>
      <c r="C352" s="3"/>
    </row>
    <row r="353" spans="1:3" x14ac:dyDescent="0.3">
      <c r="A353" s="3"/>
      <c r="B353" s="3"/>
      <c r="C353" s="3"/>
    </row>
    <row r="354" spans="1:3" x14ac:dyDescent="0.3">
      <c r="A354" s="3"/>
      <c r="B354" s="3"/>
      <c r="C354" s="3"/>
    </row>
    <row r="355" spans="1:3" x14ac:dyDescent="0.3">
      <c r="A355" s="3"/>
      <c r="B355" s="3"/>
      <c r="C355" s="3"/>
    </row>
    <row r="356" spans="1:3" x14ac:dyDescent="0.3">
      <c r="A356" s="3"/>
      <c r="B356" s="3"/>
      <c r="C356" s="3"/>
    </row>
    <row r="357" spans="1:3" x14ac:dyDescent="0.3">
      <c r="A357" s="3"/>
      <c r="B357" s="3"/>
      <c r="C357" s="3"/>
    </row>
    <row r="358" spans="1:3" x14ac:dyDescent="0.3">
      <c r="A358" s="3"/>
      <c r="B358" s="3"/>
      <c r="C358" s="3"/>
    </row>
    <row r="359" spans="1:3" x14ac:dyDescent="0.3">
      <c r="A359" s="3"/>
      <c r="B359" s="3"/>
      <c r="C359" s="3"/>
    </row>
    <row r="360" spans="1:3" x14ac:dyDescent="0.3">
      <c r="A360" s="3"/>
      <c r="B360" s="3"/>
      <c r="C360" s="3"/>
    </row>
    <row r="361" spans="1:3" x14ac:dyDescent="0.3">
      <c r="A361" s="3"/>
      <c r="B361" s="3"/>
      <c r="C361" s="3"/>
    </row>
    <row r="362" spans="1:3" x14ac:dyDescent="0.3">
      <c r="A362" s="3"/>
      <c r="B362" s="3"/>
      <c r="C362" s="3"/>
    </row>
    <row r="363" spans="1:3" x14ac:dyDescent="0.3">
      <c r="A363" s="3"/>
      <c r="B363" s="3"/>
      <c r="C363" s="3"/>
    </row>
    <row r="364" spans="1:3" x14ac:dyDescent="0.3">
      <c r="A364" s="3"/>
      <c r="B364" s="3"/>
      <c r="C364" s="3"/>
    </row>
    <row r="365" spans="1:3" x14ac:dyDescent="0.3">
      <c r="A365" s="3"/>
      <c r="B365" s="3"/>
      <c r="C365" s="3"/>
    </row>
    <row r="366" spans="1:3" x14ac:dyDescent="0.3">
      <c r="A366" s="3"/>
      <c r="B366" s="3"/>
      <c r="C366" s="3"/>
    </row>
    <row r="367" spans="1:3" x14ac:dyDescent="0.3">
      <c r="A367" s="3"/>
      <c r="B367" s="3"/>
      <c r="C367" s="3"/>
    </row>
    <row r="368" spans="1:3" x14ac:dyDescent="0.3">
      <c r="A368" s="3"/>
      <c r="B368" s="3"/>
      <c r="C368" s="3"/>
    </row>
    <row r="369" spans="1:3" x14ac:dyDescent="0.3">
      <c r="A369" s="3"/>
      <c r="B369" s="3"/>
      <c r="C369" s="3"/>
    </row>
    <row r="370" spans="1:3" x14ac:dyDescent="0.3">
      <c r="A370" s="3"/>
      <c r="B370" s="3"/>
      <c r="C370" s="3"/>
    </row>
    <row r="371" spans="1:3" x14ac:dyDescent="0.3">
      <c r="A371" s="3"/>
      <c r="B371" s="3"/>
      <c r="C371" s="3"/>
    </row>
    <row r="372" spans="1:3" x14ac:dyDescent="0.3">
      <c r="A372" s="3"/>
      <c r="B372" s="3"/>
      <c r="C372" s="3"/>
    </row>
    <row r="373" spans="1:3" x14ac:dyDescent="0.3">
      <c r="A373" s="3"/>
      <c r="B373" s="3"/>
      <c r="C373" s="3"/>
    </row>
    <row r="374" spans="1:3" x14ac:dyDescent="0.3">
      <c r="A374" s="3"/>
      <c r="B374" s="3"/>
      <c r="C374" s="3"/>
    </row>
    <row r="375" spans="1:3" x14ac:dyDescent="0.3">
      <c r="A375" s="3"/>
      <c r="B375" s="3"/>
      <c r="C375" s="3"/>
    </row>
    <row r="376" spans="1:3" x14ac:dyDescent="0.3">
      <c r="A376" s="3"/>
      <c r="B376" s="3"/>
      <c r="C376" s="3"/>
    </row>
    <row r="377" spans="1:3" x14ac:dyDescent="0.3">
      <c r="A377" s="3"/>
      <c r="B377" s="3"/>
      <c r="C377" s="3"/>
    </row>
    <row r="378" spans="1:3" x14ac:dyDescent="0.3">
      <c r="A378" s="3"/>
      <c r="B378" s="3"/>
      <c r="C378" s="3"/>
    </row>
    <row r="379" spans="1:3" x14ac:dyDescent="0.3">
      <c r="A379" s="3"/>
      <c r="B379" s="3"/>
      <c r="C379" s="3"/>
    </row>
    <row r="380" spans="1:3" x14ac:dyDescent="0.3">
      <c r="A380" s="3"/>
      <c r="B380" s="3"/>
      <c r="C380" s="3"/>
    </row>
    <row r="381" spans="1:3" x14ac:dyDescent="0.3">
      <c r="A381" s="3"/>
      <c r="B381" s="3"/>
      <c r="C381" s="3"/>
    </row>
    <row r="382" spans="1:3" x14ac:dyDescent="0.3">
      <c r="A382" s="3"/>
      <c r="B382" s="3"/>
      <c r="C382" s="3"/>
    </row>
    <row r="383" spans="1:3" x14ac:dyDescent="0.3">
      <c r="A383" s="3"/>
      <c r="B383" s="3"/>
      <c r="C383" s="3"/>
    </row>
    <row r="384" spans="1:3" x14ac:dyDescent="0.3">
      <c r="A384" s="3"/>
      <c r="B384" s="3"/>
      <c r="C384" s="3"/>
    </row>
    <row r="385" spans="1:3" x14ac:dyDescent="0.3">
      <c r="A385" s="3"/>
      <c r="B385" s="3"/>
      <c r="C385" s="3"/>
    </row>
    <row r="386" spans="1:3" x14ac:dyDescent="0.3">
      <c r="A386" s="3"/>
      <c r="B386" s="3"/>
      <c r="C386" s="3"/>
    </row>
    <row r="387" spans="1:3" x14ac:dyDescent="0.3">
      <c r="A387" s="3"/>
      <c r="B387" s="3"/>
      <c r="C387" s="3"/>
    </row>
    <row r="388" spans="1:3" x14ac:dyDescent="0.3">
      <c r="A388" s="3"/>
      <c r="B388" s="3"/>
      <c r="C388" s="3"/>
    </row>
    <row r="389" spans="1:3" x14ac:dyDescent="0.3">
      <c r="A389" s="3"/>
      <c r="B389" s="3"/>
      <c r="C389" s="3"/>
    </row>
    <row r="390" spans="1:3" x14ac:dyDescent="0.3">
      <c r="A390" s="3"/>
      <c r="B390" s="3"/>
      <c r="C390" s="3"/>
    </row>
    <row r="391" spans="1:3" x14ac:dyDescent="0.3">
      <c r="A391" s="3"/>
      <c r="B391" s="3"/>
      <c r="C391" s="3"/>
    </row>
    <row r="392" spans="1:3" x14ac:dyDescent="0.3">
      <c r="A392" s="3"/>
      <c r="B392" s="3"/>
      <c r="C392" s="3"/>
    </row>
    <row r="393" spans="1:3" x14ac:dyDescent="0.3">
      <c r="A393" s="3"/>
      <c r="B393" s="3"/>
      <c r="C393" s="3"/>
    </row>
    <row r="394" spans="1:3" x14ac:dyDescent="0.3">
      <c r="A394" s="3"/>
      <c r="B394" s="3"/>
      <c r="C394" s="3"/>
    </row>
    <row r="395" spans="1:3" x14ac:dyDescent="0.3">
      <c r="A395" s="3"/>
      <c r="B395" s="3"/>
      <c r="C395" s="3"/>
    </row>
    <row r="396" spans="1:3" x14ac:dyDescent="0.3">
      <c r="A396" s="3"/>
      <c r="B396" s="3"/>
      <c r="C396" s="3"/>
    </row>
    <row r="397" spans="1:3" x14ac:dyDescent="0.3">
      <c r="A397" s="3"/>
      <c r="B397" s="3"/>
      <c r="C397" s="3"/>
    </row>
    <row r="398" spans="1:3" x14ac:dyDescent="0.3">
      <c r="A398" s="3"/>
      <c r="B398" s="3"/>
      <c r="C398" s="3"/>
    </row>
    <row r="399" spans="1:3" x14ac:dyDescent="0.3">
      <c r="A399" s="3"/>
      <c r="B399" s="3"/>
      <c r="C399" s="3"/>
    </row>
    <row r="400" spans="1:3" x14ac:dyDescent="0.3">
      <c r="A400" s="3"/>
      <c r="B400" s="3"/>
      <c r="C400" s="3"/>
    </row>
    <row r="401" spans="1:3" x14ac:dyDescent="0.3">
      <c r="A401" s="3"/>
      <c r="B401" s="3"/>
      <c r="C401" s="3"/>
    </row>
    <row r="402" spans="1:3" x14ac:dyDescent="0.3">
      <c r="A402" s="3"/>
      <c r="B402" s="3"/>
      <c r="C402" s="3"/>
    </row>
    <row r="403" spans="1:3" x14ac:dyDescent="0.3">
      <c r="A403" s="3"/>
      <c r="B403" s="3"/>
      <c r="C403" s="3"/>
    </row>
    <row r="404" spans="1:3" x14ac:dyDescent="0.3">
      <c r="A404" s="3"/>
      <c r="B404" s="3"/>
      <c r="C404" s="3"/>
    </row>
    <row r="405" spans="1:3" x14ac:dyDescent="0.3">
      <c r="A405" s="3"/>
      <c r="B405" s="3"/>
      <c r="C405" s="3"/>
    </row>
    <row r="406" spans="1:3" x14ac:dyDescent="0.3">
      <c r="A406" s="3"/>
      <c r="B406" s="3"/>
      <c r="C406" s="3"/>
    </row>
    <row r="407" spans="1:3" x14ac:dyDescent="0.3">
      <c r="A407" s="3"/>
      <c r="B407" s="3"/>
      <c r="C407" s="3"/>
    </row>
    <row r="408" spans="1:3" x14ac:dyDescent="0.3">
      <c r="A408" s="3"/>
      <c r="B408" s="3"/>
      <c r="C408" s="3"/>
    </row>
    <row r="409" spans="1:3" x14ac:dyDescent="0.3">
      <c r="A409" s="3"/>
      <c r="B409" s="3"/>
      <c r="C409" s="3"/>
    </row>
    <row r="410" spans="1:3" x14ac:dyDescent="0.3">
      <c r="A410" s="3"/>
      <c r="B410" s="3"/>
      <c r="C410" s="3"/>
    </row>
    <row r="411" spans="1:3" x14ac:dyDescent="0.3">
      <c r="A411" s="3"/>
      <c r="B411" s="3"/>
      <c r="C411" s="3"/>
    </row>
    <row r="412" spans="1:3" x14ac:dyDescent="0.3">
      <c r="A412" s="3"/>
      <c r="B412" s="3"/>
      <c r="C412" s="3"/>
    </row>
    <row r="413" spans="1:3" x14ac:dyDescent="0.3">
      <c r="A413" s="3"/>
      <c r="B413" s="3"/>
      <c r="C413" s="3"/>
    </row>
    <row r="414" spans="1:3" x14ac:dyDescent="0.3">
      <c r="A414" s="3"/>
      <c r="B414" s="3"/>
      <c r="C414" s="3"/>
    </row>
    <row r="415" spans="1:3" x14ac:dyDescent="0.3">
      <c r="A415" s="3"/>
      <c r="B415" s="3"/>
      <c r="C415" s="3"/>
    </row>
    <row r="416" spans="1:3" x14ac:dyDescent="0.3">
      <c r="A416" s="3"/>
      <c r="B416" s="3"/>
      <c r="C416" s="3"/>
    </row>
    <row r="417" spans="1:3" x14ac:dyDescent="0.3">
      <c r="A417" s="3"/>
      <c r="B417" s="3"/>
      <c r="C417" s="3"/>
    </row>
    <row r="418" spans="1:3" x14ac:dyDescent="0.3">
      <c r="A418" s="3"/>
      <c r="B418" s="3"/>
      <c r="C418" s="3"/>
    </row>
    <row r="419" spans="1:3" x14ac:dyDescent="0.3">
      <c r="A419" s="3"/>
      <c r="B419" s="3"/>
      <c r="C419" s="3"/>
    </row>
    <row r="420" spans="1:3" x14ac:dyDescent="0.3">
      <c r="A420" s="3"/>
      <c r="B420" s="3"/>
      <c r="C420" s="3"/>
    </row>
    <row r="421" spans="1:3" x14ac:dyDescent="0.3">
      <c r="A421" s="3"/>
      <c r="B421" s="3"/>
      <c r="C421" s="3"/>
    </row>
    <row r="422" spans="1:3" x14ac:dyDescent="0.3">
      <c r="A422" s="3"/>
      <c r="B422" s="3"/>
      <c r="C422" s="3"/>
    </row>
    <row r="423" spans="1:3" x14ac:dyDescent="0.3">
      <c r="A423" s="3"/>
      <c r="B423" s="3"/>
      <c r="C423" s="3"/>
    </row>
    <row r="424" spans="1:3" x14ac:dyDescent="0.3">
      <c r="A424" s="3"/>
      <c r="B424" s="3"/>
      <c r="C424" s="3"/>
    </row>
    <row r="425" spans="1:3" x14ac:dyDescent="0.3">
      <c r="A425" s="3"/>
      <c r="B425" s="3"/>
      <c r="C425" s="3"/>
    </row>
    <row r="426" spans="1:3" x14ac:dyDescent="0.3">
      <c r="A426" s="3"/>
      <c r="B426" s="3"/>
      <c r="C426" s="3"/>
    </row>
    <row r="427" spans="1:3" x14ac:dyDescent="0.3">
      <c r="A427" s="3"/>
      <c r="B427" s="3"/>
      <c r="C427" s="3"/>
    </row>
    <row r="428" spans="1:3" x14ac:dyDescent="0.3">
      <c r="A428" s="3"/>
      <c r="B428" s="3"/>
      <c r="C428" s="3"/>
    </row>
    <row r="429" spans="1:3" x14ac:dyDescent="0.3">
      <c r="A429" s="3"/>
      <c r="B429" s="3"/>
      <c r="C429" s="3"/>
    </row>
    <row r="430" spans="1:3" x14ac:dyDescent="0.3">
      <c r="A430" s="3"/>
      <c r="B430" s="3"/>
      <c r="C430" s="3"/>
    </row>
    <row r="431" spans="1:3" x14ac:dyDescent="0.3">
      <c r="A431" s="3"/>
      <c r="B431" s="3"/>
      <c r="C431" s="3"/>
    </row>
    <row r="432" spans="1:3" x14ac:dyDescent="0.3">
      <c r="A432" s="3"/>
      <c r="B432" s="3"/>
      <c r="C432" s="3"/>
    </row>
    <row r="433" spans="1:3" x14ac:dyDescent="0.3">
      <c r="A433" s="3"/>
      <c r="B433" s="3"/>
      <c r="C433" s="3"/>
    </row>
    <row r="434" spans="1:3" x14ac:dyDescent="0.3">
      <c r="A434" s="3"/>
      <c r="B434" s="3"/>
      <c r="C434" s="3"/>
    </row>
    <row r="435" spans="1:3" x14ac:dyDescent="0.3">
      <c r="A435" s="3"/>
      <c r="B435" s="3"/>
      <c r="C435" s="3"/>
    </row>
    <row r="436" spans="1:3" x14ac:dyDescent="0.3">
      <c r="A436" s="3"/>
      <c r="B436" s="3"/>
      <c r="C436" s="3"/>
    </row>
    <row r="437" spans="1:3" x14ac:dyDescent="0.3">
      <c r="A437" s="3"/>
      <c r="B437" s="3"/>
      <c r="C437" s="3"/>
    </row>
    <row r="438" spans="1:3" x14ac:dyDescent="0.3">
      <c r="A438" s="3"/>
      <c r="B438" s="3"/>
      <c r="C438" s="3"/>
    </row>
    <row r="439" spans="1:3" x14ac:dyDescent="0.3">
      <c r="A439" s="3"/>
      <c r="B439" s="3"/>
      <c r="C439" s="3"/>
    </row>
    <row r="440" spans="1:3" x14ac:dyDescent="0.3">
      <c r="A440" s="3"/>
      <c r="B440" s="3"/>
      <c r="C440" s="3"/>
    </row>
    <row r="441" spans="1:3" x14ac:dyDescent="0.3">
      <c r="A441" s="3"/>
      <c r="B441" s="3"/>
      <c r="C441" s="3"/>
    </row>
    <row r="442" spans="1:3" x14ac:dyDescent="0.3">
      <c r="A442" s="3"/>
      <c r="B442" s="3"/>
      <c r="C442" s="3"/>
    </row>
    <row r="443" spans="1:3" x14ac:dyDescent="0.3">
      <c r="A443" s="3"/>
      <c r="B443" s="3"/>
      <c r="C443" s="3"/>
    </row>
    <row r="444" spans="1:3" x14ac:dyDescent="0.3">
      <c r="A444" s="3"/>
      <c r="B444" s="3"/>
      <c r="C444" s="3"/>
    </row>
    <row r="445" spans="1:3" x14ac:dyDescent="0.3">
      <c r="A445" s="3"/>
      <c r="B445" s="3"/>
      <c r="C445" s="3"/>
    </row>
    <row r="446" spans="1:3" x14ac:dyDescent="0.3">
      <c r="A446" s="3"/>
      <c r="B446" s="3"/>
      <c r="C446" s="3"/>
    </row>
    <row r="447" spans="1:3" x14ac:dyDescent="0.3">
      <c r="A447" s="3"/>
      <c r="B447" s="3"/>
      <c r="C447" s="3"/>
    </row>
    <row r="448" spans="1:3" x14ac:dyDescent="0.3">
      <c r="A448" s="3"/>
      <c r="B448" s="3"/>
      <c r="C448" s="3"/>
    </row>
    <row r="449" spans="1:3" x14ac:dyDescent="0.3">
      <c r="A449" s="3"/>
      <c r="B449" s="3"/>
      <c r="C449" s="3"/>
    </row>
    <row r="450" spans="1:3" x14ac:dyDescent="0.3">
      <c r="A450" s="3"/>
      <c r="B450" s="3"/>
      <c r="C450" s="3"/>
    </row>
    <row r="451" spans="1:3" x14ac:dyDescent="0.3">
      <c r="A451" s="3"/>
      <c r="B451" s="3"/>
      <c r="C451" s="3"/>
    </row>
    <row r="452" spans="1:3" x14ac:dyDescent="0.3">
      <c r="A452" s="3"/>
      <c r="B452" s="3"/>
      <c r="C452" s="3"/>
    </row>
    <row r="453" spans="1:3" x14ac:dyDescent="0.3">
      <c r="A453" s="3"/>
      <c r="B453" s="3"/>
      <c r="C453" s="3"/>
    </row>
    <row r="454" spans="1:3" x14ac:dyDescent="0.3">
      <c r="A454" s="3"/>
      <c r="B454" s="3"/>
      <c r="C454" s="3"/>
    </row>
    <row r="455" spans="1:3" x14ac:dyDescent="0.3">
      <c r="A455" s="3"/>
      <c r="B455" s="3"/>
      <c r="C455" s="3"/>
    </row>
    <row r="456" spans="1:3" x14ac:dyDescent="0.3">
      <c r="A456" s="3"/>
      <c r="B456" s="3"/>
      <c r="C456" s="3"/>
    </row>
    <row r="457" spans="1:3" x14ac:dyDescent="0.3">
      <c r="A457" s="3"/>
      <c r="B457" s="3"/>
      <c r="C457" s="3"/>
    </row>
    <row r="458" spans="1:3" x14ac:dyDescent="0.3">
      <c r="A458" s="3"/>
      <c r="B458" s="3"/>
      <c r="C458" s="3"/>
    </row>
    <row r="459" spans="1:3" x14ac:dyDescent="0.3">
      <c r="A459" s="3"/>
      <c r="B459" s="3"/>
      <c r="C459" s="3"/>
    </row>
    <row r="460" spans="1:3" x14ac:dyDescent="0.3">
      <c r="A460" s="3"/>
      <c r="B460" s="3"/>
      <c r="C460" s="3"/>
    </row>
    <row r="461" spans="1:3" x14ac:dyDescent="0.3">
      <c r="A461" s="3"/>
      <c r="B461" s="3"/>
      <c r="C461" s="3"/>
    </row>
    <row r="462" spans="1:3" x14ac:dyDescent="0.3">
      <c r="A462" s="3"/>
      <c r="B462" s="3"/>
      <c r="C462" s="3"/>
    </row>
    <row r="463" spans="1:3" x14ac:dyDescent="0.3">
      <c r="A463" s="3"/>
      <c r="B463" s="3"/>
      <c r="C463" s="3"/>
    </row>
    <row r="464" spans="1:3" x14ac:dyDescent="0.3">
      <c r="A464" s="3"/>
      <c r="B464" s="3"/>
      <c r="C464" s="3"/>
    </row>
    <row r="465" spans="1:3" x14ac:dyDescent="0.3">
      <c r="A465" s="3"/>
      <c r="B465" s="3"/>
      <c r="C465" s="3"/>
    </row>
    <row r="466" spans="1:3" x14ac:dyDescent="0.3">
      <c r="A466" s="3"/>
      <c r="B466" s="3"/>
      <c r="C466" s="3"/>
    </row>
    <row r="467" spans="1:3" x14ac:dyDescent="0.3">
      <c r="A467" s="3"/>
      <c r="B467" s="3"/>
      <c r="C467" s="3"/>
    </row>
    <row r="468" spans="1:3" x14ac:dyDescent="0.3">
      <c r="A468" s="3"/>
      <c r="B468" s="3"/>
      <c r="C468" s="3"/>
    </row>
    <row r="469" spans="1:3" x14ac:dyDescent="0.3">
      <c r="A469" s="3"/>
      <c r="B469" s="3"/>
      <c r="C469" s="3"/>
    </row>
    <row r="470" spans="1:3" x14ac:dyDescent="0.3">
      <c r="A470" s="3"/>
      <c r="B470" s="3"/>
      <c r="C470" s="3"/>
    </row>
    <row r="471" spans="1:3" x14ac:dyDescent="0.3">
      <c r="A471" s="3"/>
      <c r="B471" s="3"/>
      <c r="C471" s="3"/>
    </row>
    <row r="472" spans="1:3" x14ac:dyDescent="0.3">
      <c r="A472" s="3"/>
      <c r="B472" s="3"/>
      <c r="C472" s="3"/>
    </row>
    <row r="473" spans="1:3" x14ac:dyDescent="0.3">
      <c r="A473" s="3"/>
      <c r="B473" s="3"/>
      <c r="C473" s="3"/>
    </row>
    <row r="474" spans="1:3" x14ac:dyDescent="0.3">
      <c r="A474" s="3"/>
      <c r="B474" s="3"/>
      <c r="C474" s="3"/>
    </row>
    <row r="475" spans="1:3" x14ac:dyDescent="0.3">
      <c r="A475" s="3"/>
      <c r="B475" s="3"/>
      <c r="C475" s="3"/>
    </row>
    <row r="476" spans="1:3" x14ac:dyDescent="0.3">
      <c r="A476" s="3"/>
      <c r="B476" s="3"/>
      <c r="C476" s="3"/>
    </row>
    <row r="477" spans="1:3" x14ac:dyDescent="0.3">
      <c r="A477" s="3"/>
      <c r="B477" s="3"/>
      <c r="C477" s="3"/>
    </row>
    <row r="478" spans="1:3" x14ac:dyDescent="0.3">
      <c r="A478" s="3"/>
      <c r="B478" s="3"/>
      <c r="C478" s="3"/>
    </row>
    <row r="479" spans="1:3" x14ac:dyDescent="0.3">
      <c r="A479" s="3"/>
      <c r="B479" s="3"/>
      <c r="C479" s="3"/>
    </row>
    <row r="480" spans="1:3" x14ac:dyDescent="0.3">
      <c r="A480" s="3"/>
      <c r="B480" s="3"/>
      <c r="C480" s="3"/>
    </row>
    <row r="481" spans="1:3" x14ac:dyDescent="0.3">
      <c r="A481" s="3"/>
      <c r="B481" s="3"/>
      <c r="C481" s="3"/>
    </row>
    <row r="482" spans="1:3" x14ac:dyDescent="0.3">
      <c r="A482" s="3"/>
      <c r="B482" s="3"/>
      <c r="C482" s="3"/>
    </row>
    <row r="483" spans="1:3" x14ac:dyDescent="0.3">
      <c r="A483" s="3"/>
      <c r="B483" s="3"/>
      <c r="C483" s="3"/>
    </row>
    <row r="484" spans="1:3" x14ac:dyDescent="0.3">
      <c r="A484" s="3"/>
      <c r="B484" s="3"/>
      <c r="C484" s="3"/>
    </row>
    <row r="485" spans="1:3" x14ac:dyDescent="0.3">
      <c r="A485" s="3"/>
      <c r="B485" s="3"/>
      <c r="C485" s="3"/>
    </row>
    <row r="486" spans="1:3" x14ac:dyDescent="0.3">
      <c r="A486" s="3"/>
      <c r="B486" s="3"/>
      <c r="C486" s="3"/>
    </row>
    <row r="487" spans="1:3" x14ac:dyDescent="0.3">
      <c r="A487" s="3"/>
      <c r="B487" s="3"/>
      <c r="C487" s="3"/>
    </row>
    <row r="488" spans="1:3" x14ac:dyDescent="0.3">
      <c r="A488" s="3"/>
      <c r="B488" s="3"/>
      <c r="C488" s="3"/>
    </row>
    <row r="489" spans="1:3" x14ac:dyDescent="0.3">
      <c r="A489" s="3"/>
      <c r="B489" s="3"/>
      <c r="C489" s="3"/>
    </row>
    <row r="490" spans="1:3" x14ac:dyDescent="0.3">
      <c r="A490" s="3"/>
      <c r="B490" s="3"/>
      <c r="C490" s="3"/>
    </row>
    <row r="491" spans="1:3" x14ac:dyDescent="0.3">
      <c r="A491" s="3"/>
      <c r="B491" s="3"/>
      <c r="C491" s="3"/>
    </row>
    <row r="492" spans="1:3" x14ac:dyDescent="0.3">
      <c r="A492" s="3"/>
      <c r="B492" s="3"/>
      <c r="C492" s="3"/>
    </row>
    <row r="493" spans="1:3" x14ac:dyDescent="0.3">
      <c r="A493" s="3"/>
      <c r="B493" s="3"/>
      <c r="C493" s="3"/>
    </row>
    <row r="494" spans="1:3" x14ac:dyDescent="0.3">
      <c r="A494" s="3"/>
      <c r="B494" s="3"/>
      <c r="C494" s="3"/>
    </row>
    <row r="495" spans="1:3" x14ac:dyDescent="0.3">
      <c r="A495" s="3"/>
      <c r="B495" s="3"/>
      <c r="C495" s="3"/>
    </row>
    <row r="496" spans="1:3" x14ac:dyDescent="0.3">
      <c r="A496" s="3"/>
      <c r="B496" s="3"/>
      <c r="C496" s="3"/>
    </row>
    <row r="497" spans="1:3" x14ac:dyDescent="0.3">
      <c r="A497" s="3"/>
      <c r="B497" s="3"/>
      <c r="C497" s="3"/>
    </row>
    <row r="498" spans="1:3" x14ac:dyDescent="0.3">
      <c r="A498" s="3"/>
      <c r="B498" s="3"/>
      <c r="C498" s="3"/>
    </row>
    <row r="499" spans="1:3" x14ac:dyDescent="0.3">
      <c r="A499" s="3"/>
      <c r="B499" s="3"/>
      <c r="C499" s="3"/>
    </row>
    <row r="500" spans="1:3" x14ac:dyDescent="0.3">
      <c r="A500" s="3"/>
      <c r="B500" s="3"/>
      <c r="C500" s="3"/>
    </row>
    <row r="501" spans="1:3" x14ac:dyDescent="0.3">
      <c r="A501" s="3"/>
      <c r="B501" s="3"/>
      <c r="C501" s="3"/>
    </row>
    <row r="502" spans="1:3" x14ac:dyDescent="0.3">
      <c r="A502" s="3"/>
      <c r="B502" s="3"/>
      <c r="C502" s="3"/>
    </row>
    <row r="503" spans="1:3" x14ac:dyDescent="0.3">
      <c r="A503" s="3"/>
      <c r="B503" s="3"/>
      <c r="C503" s="3"/>
    </row>
    <row r="504" spans="1:3" x14ac:dyDescent="0.3">
      <c r="A504" s="3"/>
      <c r="B504" s="3"/>
      <c r="C504" s="3"/>
    </row>
    <row r="505" spans="1:3" x14ac:dyDescent="0.3">
      <c r="A505" s="3"/>
      <c r="B505" s="3"/>
      <c r="C505" s="3"/>
    </row>
    <row r="506" spans="1:3" x14ac:dyDescent="0.3">
      <c r="A506" s="3"/>
      <c r="B506" s="3"/>
      <c r="C506" s="3"/>
    </row>
    <row r="507" spans="1:3" x14ac:dyDescent="0.3">
      <c r="A507" s="3"/>
      <c r="B507" s="3"/>
      <c r="C507" s="3"/>
    </row>
    <row r="508" spans="1:3" x14ac:dyDescent="0.3">
      <c r="A508" s="3"/>
      <c r="B508" s="3"/>
      <c r="C508" s="3"/>
    </row>
    <row r="509" spans="1:3" x14ac:dyDescent="0.3">
      <c r="A509" s="3"/>
      <c r="B509" s="3"/>
      <c r="C509" s="3"/>
    </row>
    <row r="510" spans="1:3" x14ac:dyDescent="0.3">
      <c r="A510" s="3"/>
      <c r="B510" s="3"/>
      <c r="C510" s="3"/>
    </row>
    <row r="511" spans="1:3" x14ac:dyDescent="0.3">
      <c r="A511" s="3"/>
      <c r="B511" s="3"/>
      <c r="C511" s="3"/>
    </row>
    <row r="512" spans="1:3" x14ac:dyDescent="0.3">
      <c r="A512" s="3"/>
      <c r="B512" s="3"/>
      <c r="C512" s="3"/>
    </row>
    <row r="513" spans="1:3" x14ac:dyDescent="0.3">
      <c r="A513" s="3"/>
      <c r="B513" s="3"/>
      <c r="C513" s="3"/>
    </row>
    <row r="514" spans="1:3" x14ac:dyDescent="0.3">
      <c r="A514" s="3"/>
      <c r="B514" s="3"/>
      <c r="C514" s="3"/>
    </row>
    <row r="515" spans="1:3" x14ac:dyDescent="0.3">
      <c r="A515" s="3"/>
      <c r="B515" s="3"/>
      <c r="C515" s="3"/>
    </row>
    <row r="516" spans="1:3" x14ac:dyDescent="0.3">
      <c r="A516" s="3"/>
      <c r="B516" s="3"/>
      <c r="C516" s="3"/>
    </row>
  </sheetData>
  <pageMargins left="0.7" right="0.7" top="0.75" bottom="0.75" header="0.3" footer="0.3"/>
  <pageSetup paperSize="9" orientation="portrait" r:id="rId1"/>
  <ignoredErrors>
    <ignoredError sqref="A193 A182 A50 A136 A149 A160 A171"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HH767"/>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2.85546875" style="1" customWidth="1"/>
    <col min="2" max="2" width="6.7109375" style="1" customWidth="1"/>
    <col min="3" max="3" width="70" style="1" customWidth="1"/>
    <col min="4" max="4" width="5.5703125" style="3" customWidth="1"/>
    <col min="5" max="5" width="17.42578125" style="1" customWidth="1"/>
    <col min="6" max="6" width="14.42578125" style="3" customWidth="1"/>
    <col min="7" max="7" width="21.28515625" style="1" customWidth="1"/>
    <col min="8" max="8" width="22.140625" style="3" customWidth="1"/>
    <col min="9" max="9" width="16.5703125" style="3" customWidth="1"/>
    <col min="10" max="10" width="5.42578125" style="3" customWidth="1"/>
    <col min="11" max="11" width="70.7109375" style="3" customWidth="1"/>
    <col min="12" max="159" width="9.140625" style="3"/>
    <col min="160" max="16384" width="9.140625" style="1"/>
  </cols>
  <sheetData>
    <row r="1" spans="1:159" s="53" customFormat="1" ht="61.5" customHeight="1" x14ac:dyDescent="0.9">
      <c r="A1" s="60" t="e" vm="1">
        <v>#VALUE!</v>
      </c>
      <c r="B1" s="54" t="s">
        <v>101</v>
      </c>
      <c r="C1" s="55"/>
      <c r="D1" s="55"/>
      <c r="E1" s="55"/>
      <c r="H1" s="63" t="s">
        <v>147</v>
      </c>
      <c r="I1" s="56"/>
      <c r="K1" s="57"/>
    </row>
    <row r="2" spans="1:159" s="53" customFormat="1" ht="15" customHeight="1" x14ac:dyDescent="0.35">
      <c r="A2" s="60"/>
      <c r="B2" s="58" t="s">
        <v>102</v>
      </c>
      <c r="C2" s="55"/>
      <c r="D2" s="55"/>
      <c r="E2" s="55"/>
      <c r="H2" s="76" t="s">
        <v>23</v>
      </c>
      <c r="I2" s="56"/>
    </row>
    <row r="3" spans="1:159" s="59" customFormat="1" ht="26.25" customHeight="1" x14ac:dyDescent="0.2">
      <c r="A3" s="61" t="s">
        <v>0</v>
      </c>
      <c r="B3" s="78" t="s">
        <v>152</v>
      </c>
      <c r="C3" s="79"/>
      <c r="D3" s="79"/>
      <c r="E3" s="79"/>
      <c r="F3" s="79"/>
      <c r="G3" s="80"/>
      <c r="H3" s="40" t="s">
        <v>59</v>
      </c>
      <c r="I3" s="41">
        <f>F248</f>
        <v>0</v>
      </c>
      <c r="K3" s="62"/>
    </row>
    <row r="4" spans="1:159" s="17" customFormat="1" ht="20.25" customHeight="1" x14ac:dyDescent="0.2">
      <c r="A4" s="64" t="s">
        <v>148</v>
      </c>
      <c r="B4" s="38"/>
      <c r="C4" s="16"/>
      <c r="D4" s="16"/>
      <c r="E4" s="16"/>
      <c r="F4" s="16"/>
      <c r="G4" s="16"/>
      <c r="H4" s="42"/>
      <c r="I4" s="42"/>
      <c r="J4" s="16"/>
      <c r="K4" s="3"/>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row>
    <row r="5" spans="1:159" s="17" customFormat="1" ht="18" customHeight="1" x14ac:dyDescent="0.2">
      <c r="A5" s="37" t="s">
        <v>103</v>
      </c>
      <c r="B5" s="38"/>
      <c r="C5" s="16"/>
      <c r="D5" s="16"/>
      <c r="E5" s="16"/>
      <c r="F5" s="16"/>
      <c r="G5" s="16"/>
      <c r="H5" s="40" t="s">
        <v>60</v>
      </c>
      <c r="I5" s="41">
        <f>I248</f>
        <v>0</v>
      </c>
      <c r="J5" s="16"/>
      <c r="K5" s="3"/>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row>
    <row r="6" spans="1:159" s="17" customFormat="1" ht="50.45" customHeight="1" x14ac:dyDescent="0.35">
      <c r="A6" s="18" t="s">
        <v>1</v>
      </c>
      <c r="B6" s="36" t="s">
        <v>2</v>
      </c>
      <c r="C6" s="65" t="s">
        <v>149</v>
      </c>
      <c r="D6" s="39"/>
      <c r="E6" s="3"/>
      <c r="F6" s="3"/>
      <c r="G6" s="3"/>
      <c r="H6" s="40" t="s">
        <v>61</v>
      </c>
      <c r="I6" s="41">
        <f>+F249</f>
        <v>0</v>
      </c>
      <c r="J6" s="16"/>
      <c r="K6" s="3"/>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row>
    <row r="7" spans="1:159" ht="16.149999999999999" customHeight="1" x14ac:dyDescent="0.2">
      <c r="C7" s="1" t="s">
        <v>99</v>
      </c>
      <c r="D7" s="1"/>
      <c r="F7" s="6"/>
      <c r="H7" s="6"/>
      <c r="I7" s="1"/>
      <c r="J7" s="6"/>
    </row>
    <row r="8" spans="1:159" ht="16.149999999999999" customHeight="1" x14ac:dyDescent="0.2">
      <c r="C8" s="19" t="s">
        <v>39</v>
      </c>
      <c r="D8" s="7" t="s">
        <v>58</v>
      </c>
      <c r="E8" s="7" t="s">
        <v>59</v>
      </c>
      <c r="F8" s="20" t="s">
        <v>23</v>
      </c>
      <c r="G8" s="7"/>
      <c r="H8" s="21" t="s">
        <v>60</v>
      </c>
      <c r="I8" s="20" t="s">
        <v>23</v>
      </c>
      <c r="J8" s="7"/>
      <c r="K8" s="12" t="s">
        <v>62</v>
      </c>
    </row>
    <row r="9" spans="1:159" ht="16.149999999999999" customHeight="1" x14ac:dyDescent="0.2">
      <c r="A9" s="22" t="s">
        <v>3</v>
      </c>
      <c r="B9" s="1" t="s">
        <v>4</v>
      </c>
      <c r="C9" s="1" t="s">
        <v>85</v>
      </c>
      <c r="D9" s="1">
        <v>0</v>
      </c>
      <c r="E9" s="2">
        <v>184362</v>
      </c>
      <c r="F9" s="1">
        <f>+D9*E9</f>
        <v>0</v>
      </c>
      <c r="G9" s="2"/>
      <c r="H9" s="23">
        <f>+E9*0.2</f>
        <v>36872.400000000001</v>
      </c>
      <c r="I9" s="1">
        <f>+D9*H9</f>
        <v>0</v>
      </c>
      <c r="J9" s="2"/>
      <c r="K9" s="3" t="s">
        <v>89</v>
      </c>
    </row>
    <row r="10" spans="1:159" ht="16.149999999999999" customHeight="1" x14ac:dyDescent="0.2">
      <c r="A10" s="22" t="s">
        <v>5</v>
      </c>
      <c r="B10" s="1" t="s">
        <v>6</v>
      </c>
      <c r="C10" s="1" t="s">
        <v>85</v>
      </c>
      <c r="D10" s="1">
        <v>0</v>
      </c>
      <c r="E10" s="2">
        <v>135199</v>
      </c>
      <c r="F10" s="1">
        <f t="shared" ref="F10:F16" si="0">+D10*E10</f>
        <v>0</v>
      </c>
      <c r="G10" s="2"/>
      <c r="H10" s="23">
        <f t="shared" ref="H10:H16" si="1">+E10*0.2</f>
        <v>27039.800000000003</v>
      </c>
      <c r="I10" s="1">
        <f t="shared" ref="I10:I16" si="2">+D10*H10</f>
        <v>0</v>
      </c>
      <c r="J10" s="2"/>
      <c r="K10" s="3" t="s">
        <v>89</v>
      </c>
    </row>
    <row r="11" spans="1:159" ht="16.149999999999999" customHeight="1" x14ac:dyDescent="0.2">
      <c r="A11" s="22" t="s">
        <v>7</v>
      </c>
      <c r="B11" s="1" t="s">
        <v>8</v>
      </c>
      <c r="C11" s="1" t="s">
        <v>85</v>
      </c>
      <c r="D11" s="1">
        <v>0</v>
      </c>
      <c r="E11" s="2">
        <v>96022</v>
      </c>
      <c r="F11" s="1">
        <f t="shared" si="0"/>
        <v>0</v>
      </c>
      <c r="G11" s="2"/>
      <c r="H11" s="23">
        <f t="shared" si="1"/>
        <v>19204.400000000001</v>
      </c>
      <c r="I11" s="1">
        <f t="shared" si="2"/>
        <v>0</v>
      </c>
      <c r="J11" s="2"/>
      <c r="K11" s="3" t="s">
        <v>89</v>
      </c>
    </row>
    <row r="12" spans="1:159" ht="16.149999999999999" customHeight="1" x14ac:dyDescent="0.2">
      <c r="A12" s="22" t="s">
        <v>9</v>
      </c>
      <c r="B12" s="1" t="s">
        <v>10</v>
      </c>
      <c r="C12" s="1" t="s">
        <v>85</v>
      </c>
      <c r="D12" s="1">
        <v>0</v>
      </c>
      <c r="E12" s="2">
        <v>73745</v>
      </c>
      <c r="F12" s="1">
        <f t="shared" si="0"/>
        <v>0</v>
      </c>
      <c r="G12" s="2"/>
      <c r="H12" s="23">
        <f t="shared" si="1"/>
        <v>14749</v>
      </c>
      <c r="I12" s="1">
        <f t="shared" si="2"/>
        <v>0</v>
      </c>
      <c r="J12" s="2"/>
      <c r="K12" s="3" t="s">
        <v>89</v>
      </c>
    </row>
    <row r="13" spans="1:159" ht="16.149999999999999" customHeight="1" x14ac:dyDescent="0.2">
      <c r="A13" s="22" t="s">
        <v>11</v>
      </c>
      <c r="B13" s="1" t="s">
        <v>12</v>
      </c>
      <c r="C13" s="1" t="s">
        <v>85</v>
      </c>
      <c r="D13" s="1">
        <v>0</v>
      </c>
      <c r="E13" s="2">
        <v>57613</v>
      </c>
      <c r="F13" s="1">
        <f t="shared" si="0"/>
        <v>0</v>
      </c>
      <c r="G13" s="2"/>
      <c r="H13" s="23">
        <f t="shared" si="1"/>
        <v>11522.6</v>
      </c>
      <c r="I13" s="1">
        <f t="shared" si="2"/>
        <v>0</v>
      </c>
      <c r="J13" s="2"/>
      <c r="K13" s="3" t="s">
        <v>89</v>
      </c>
    </row>
    <row r="14" spans="1:159" ht="16.149999999999999" customHeight="1" x14ac:dyDescent="0.2">
      <c r="C14" s="1" t="s">
        <v>86</v>
      </c>
      <c r="D14" s="1">
        <v>0</v>
      </c>
      <c r="E14" s="2">
        <v>20741</v>
      </c>
      <c r="F14" s="1">
        <f t="shared" si="0"/>
        <v>0</v>
      </c>
      <c r="G14" s="2"/>
      <c r="H14" s="23">
        <f t="shared" si="1"/>
        <v>4148.2</v>
      </c>
      <c r="I14" s="1">
        <f t="shared" si="2"/>
        <v>0</v>
      </c>
      <c r="J14" s="2"/>
      <c r="K14" s="3" t="s">
        <v>63</v>
      </c>
    </row>
    <row r="15" spans="1:159" ht="16.149999999999999" customHeight="1" x14ac:dyDescent="0.2">
      <c r="C15" s="1" t="s">
        <v>87</v>
      </c>
      <c r="D15" s="1">
        <v>0</v>
      </c>
      <c r="E15" s="2">
        <v>9986</v>
      </c>
      <c r="F15" s="1">
        <f t="shared" si="0"/>
        <v>0</v>
      </c>
      <c r="G15" s="2"/>
      <c r="H15" s="23">
        <f t="shared" si="1"/>
        <v>1997.2</v>
      </c>
      <c r="I15" s="1">
        <f t="shared" si="2"/>
        <v>0</v>
      </c>
      <c r="J15" s="2"/>
      <c r="K15" s="3" t="s">
        <v>64</v>
      </c>
    </row>
    <row r="16" spans="1:159" ht="16.149999999999999" customHeight="1" x14ac:dyDescent="0.2">
      <c r="C16" s="1" t="s">
        <v>88</v>
      </c>
      <c r="D16" s="1">
        <v>0</v>
      </c>
      <c r="E16" s="2">
        <v>3841</v>
      </c>
      <c r="F16" s="1">
        <f t="shared" si="0"/>
        <v>0</v>
      </c>
      <c r="G16" s="2"/>
      <c r="H16" s="23">
        <f t="shared" si="1"/>
        <v>768.2</v>
      </c>
      <c r="I16" s="1">
        <f t="shared" si="2"/>
        <v>0</v>
      </c>
      <c r="J16" s="2"/>
    </row>
    <row r="17" spans="3:11" ht="39" customHeight="1" x14ac:dyDescent="0.2">
      <c r="C17" s="48" t="s">
        <v>111</v>
      </c>
      <c r="D17" s="1"/>
      <c r="E17" s="2"/>
      <c r="F17" s="1"/>
      <c r="G17" s="2"/>
      <c r="H17" s="23"/>
      <c r="I17" s="1"/>
      <c r="J17" s="2"/>
    </row>
    <row r="18" spans="3:11" ht="16.149999999999999" customHeight="1" x14ac:dyDescent="0.2">
      <c r="C18" s="1" t="s">
        <v>16</v>
      </c>
      <c r="D18" s="1">
        <v>0</v>
      </c>
      <c r="E18" s="2">
        <v>25606</v>
      </c>
      <c r="F18" s="1">
        <f t="shared" ref="F18:F27" si="3">+D18*E18</f>
        <v>0</v>
      </c>
      <c r="G18" s="2"/>
      <c r="H18" s="23">
        <f t="shared" ref="H18:H27" si="4">+E18*0.2</f>
        <v>5121.2000000000007</v>
      </c>
      <c r="I18" s="1">
        <f t="shared" ref="I18:I27" si="5">+D18*H18</f>
        <v>0</v>
      </c>
      <c r="J18" s="2"/>
      <c r="K18" s="3" t="s">
        <v>65</v>
      </c>
    </row>
    <row r="19" spans="3:11" ht="16.149999999999999" customHeight="1" x14ac:dyDescent="0.2">
      <c r="C19" s="1" t="s">
        <v>17</v>
      </c>
      <c r="D19" s="1">
        <v>0</v>
      </c>
      <c r="E19" s="2">
        <v>51212</v>
      </c>
      <c r="F19" s="1">
        <f t="shared" si="3"/>
        <v>0</v>
      </c>
      <c r="G19" s="2"/>
      <c r="H19" s="23">
        <f t="shared" si="4"/>
        <v>10242.400000000001</v>
      </c>
      <c r="I19" s="1">
        <f t="shared" si="5"/>
        <v>0</v>
      </c>
      <c r="J19" s="2"/>
      <c r="K19" s="3" t="s">
        <v>65</v>
      </c>
    </row>
    <row r="20" spans="3:11" ht="16.149999999999999" customHeight="1" x14ac:dyDescent="0.2">
      <c r="C20" s="1" t="s">
        <v>33</v>
      </c>
      <c r="D20" s="1">
        <v>0</v>
      </c>
      <c r="E20" s="2">
        <v>25606</v>
      </c>
      <c r="F20" s="1">
        <f t="shared" si="3"/>
        <v>0</v>
      </c>
      <c r="G20" s="2"/>
      <c r="H20" s="23">
        <f t="shared" si="4"/>
        <v>5121.2000000000007</v>
      </c>
      <c r="I20" s="1">
        <f t="shared" si="5"/>
        <v>0</v>
      </c>
      <c r="J20" s="2"/>
      <c r="K20" s="3" t="s">
        <v>65</v>
      </c>
    </row>
    <row r="21" spans="3:11" ht="16.149999999999999" customHeight="1" x14ac:dyDescent="0.2">
      <c r="C21" s="1" t="s">
        <v>18</v>
      </c>
      <c r="D21" s="1">
        <v>0</v>
      </c>
      <c r="E21" s="2">
        <v>76817</v>
      </c>
      <c r="F21" s="1">
        <f t="shared" si="3"/>
        <v>0</v>
      </c>
      <c r="G21" s="2"/>
      <c r="H21" s="23">
        <f t="shared" si="4"/>
        <v>15363.400000000001</v>
      </c>
      <c r="I21" s="1">
        <f t="shared" si="5"/>
        <v>0</v>
      </c>
      <c r="J21" s="2"/>
      <c r="K21" s="3" t="s">
        <v>65</v>
      </c>
    </row>
    <row r="22" spans="3:11" ht="16.149999999999999" customHeight="1" x14ac:dyDescent="0.2">
      <c r="C22" s="1" t="s">
        <v>34</v>
      </c>
      <c r="D22" s="1">
        <v>0</v>
      </c>
      <c r="E22" s="2">
        <v>51212</v>
      </c>
      <c r="F22" s="1">
        <f t="shared" si="3"/>
        <v>0</v>
      </c>
      <c r="G22" s="2"/>
      <c r="H22" s="23">
        <f t="shared" si="4"/>
        <v>10242.400000000001</v>
      </c>
      <c r="I22" s="1">
        <f t="shared" si="5"/>
        <v>0</v>
      </c>
      <c r="J22" s="2"/>
      <c r="K22" s="3" t="s">
        <v>65</v>
      </c>
    </row>
    <row r="23" spans="3:11" ht="16.149999999999999" customHeight="1" x14ac:dyDescent="0.2">
      <c r="C23" s="1" t="s">
        <v>35</v>
      </c>
      <c r="D23" s="1">
        <v>0</v>
      </c>
      <c r="E23" s="2">
        <v>25606</v>
      </c>
      <c r="F23" s="1">
        <f t="shared" si="3"/>
        <v>0</v>
      </c>
      <c r="G23" s="2"/>
      <c r="H23" s="23">
        <f t="shared" si="4"/>
        <v>5121.2000000000007</v>
      </c>
      <c r="I23" s="1">
        <f t="shared" si="5"/>
        <v>0</v>
      </c>
      <c r="J23" s="2"/>
      <c r="K23" s="3" t="s">
        <v>65</v>
      </c>
    </row>
    <row r="24" spans="3:11" ht="16.149999999999999" customHeight="1" x14ac:dyDescent="0.2">
      <c r="C24" s="1" t="s">
        <v>54</v>
      </c>
      <c r="D24" s="1">
        <v>0</v>
      </c>
      <c r="E24" s="2">
        <v>158116</v>
      </c>
      <c r="F24" s="1">
        <f t="shared" si="3"/>
        <v>0</v>
      </c>
      <c r="G24" s="2"/>
      <c r="H24" s="23">
        <f t="shared" si="4"/>
        <v>31623.200000000001</v>
      </c>
      <c r="I24" s="1">
        <f t="shared" si="5"/>
        <v>0</v>
      </c>
      <c r="J24" s="2"/>
      <c r="K24" s="3" t="s">
        <v>65</v>
      </c>
    </row>
    <row r="25" spans="3:11" ht="16.149999999999999" customHeight="1" x14ac:dyDescent="0.2">
      <c r="C25" s="1" t="s">
        <v>55</v>
      </c>
      <c r="D25" s="1">
        <v>0</v>
      </c>
      <c r="E25" s="2">
        <v>132511</v>
      </c>
      <c r="F25" s="1">
        <f t="shared" si="3"/>
        <v>0</v>
      </c>
      <c r="G25" s="2"/>
      <c r="H25" s="23">
        <f t="shared" si="4"/>
        <v>26502.2</v>
      </c>
      <c r="I25" s="1">
        <f t="shared" si="5"/>
        <v>0</v>
      </c>
      <c r="J25" s="2"/>
      <c r="K25" s="3" t="s">
        <v>65</v>
      </c>
    </row>
    <row r="26" spans="3:11" ht="16.149999999999999" customHeight="1" x14ac:dyDescent="0.2">
      <c r="C26" s="1" t="s">
        <v>56</v>
      </c>
      <c r="D26" s="1">
        <v>0</v>
      </c>
      <c r="E26" s="2">
        <v>106905</v>
      </c>
      <c r="F26" s="1">
        <f t="shared" si="3"/>
        <v>0</v>
      </c>
      <c r="G26" s="2"/>
      <c r="H26" s="23">
        <f t="shared" si="4"/>
        <v>21381</v>
      </c>
      <c r="I26" s="1">
        <f t="shared" si="5"/>
        <v>0</v>
      </c>
      <c r="J26" s="2"/>
      <c r="K26" s="3" t="s">
        <v>65</v>
      </c>
    </row>
    <row r="27" spans="3:11" ht="16.149999999999999" customHeight="1" x14ac:dyDescent="0.2">
      <c r="C27" s="1" t="s">
        <v>57</v>
      </c>
      <c r="D27" s="1">
        <v>0</v>
      </c>
      <c r="E27" s="2">
        <v>81299</v>
      </c>
      <c r="F27" s="1">
        <f t="shared" si="3"/>
        <v>0</v>
      </c>
      <c r="G27" s="2"/>
      <c r="H27" s="23">
        <f t="shared" si="4"/>
        <v>16259.800000000001</v>
      </c>
      <c r="I27" s="1">
        <f t="shared" si="5"/>
        <v>0</v>
      </c>
      <c r="J27" s="2"/>
      <c r="K27" s="3" t="s">
        <v>65</v>
      </c>
    </row>
    <row r="28" spans="3:11" ht="16.149999999999999" customHeight="1" x14ac:dyDescent="0.2">
      <c r="D28" s="1"/>
      <c r="E28" s="2"/>
      <c r="F28" s="1"/>
      <c r="G28" s="2"/>
      <c r="H28" s="23"/>
      <c r="I28" s="1"/>
      <c r="J28" s="2"/>
    </row>
    <row r="29" spans="3:11" ht="16.149999999999999" customHeight="1" x14ac:dyDescent="0.2">
      <c r="C29" s="1" t="s">
        <v>19</v>
      </c>
      <c r="D29" s="1">
        <v>0</v>
      </c>
      <c r="E29" s="2"/>
      <c r="F29" s="1">
        <f t="shared" ref="F29:F32" si="6">+D29*E29</f>
        <v>0</v>
      </c>
      <c r="G29" s="2"/>
      <c r="H29" s="23">
        <f t="shared" ref="H29:H32" si="7">+E29*0.2</f>
        <v>0</v>
      </c>
      <c r="I29" s="1">
        <f t="shared" ref="I29:I32" si="8">+D29*H29</f>
        <v>0</v>
      </c>
      <c r="J29" s="2"/>
      <c r="K29" s="3" t="s">
        <v>65</v>
      </c>
    </row>
    <row r="30" spans="3:11" ht="16.149999999999999" customHeight="1" x14ac:dyDescent="0.2">
      <c r="C30" s="1" t="s">
        <v>20</v>
      </c>
      <c r="D30" s="1">
        <v>0</v>
      </c>
      <c r="E30" s="2">
        <v>8322</v>
      </c>
      <c r="F30" s="1">
        <f t="shared" si="6"/>
        <v>0</v>
      </c>
      <c r="G30" s="2"/>
      <c r="H30" s="23">
        <f t="shared" si="7"/>
        <v>1664.4</v>
      </c>
      <c r="I30" s="1">
        <f t="shared" si="8"/>
        <v>0</v>
      </c>
      <c r="J30" s="2"/>
      <c r="K30" s="3" t="s">
        <v>65</v>
      </c>
    </row>
    <row r="31" spans="3:11" ht="16.149999999999999" customHeight="1" x14ac:dyDescent="0.2">
      <c r="C31" s="1" t="s">
        <v>21</v>
      </c>
      <c r="D31" s="1">
        <v>0</v>
      </c>
      <c r="E31" s="2">
        <v>16132</v>
      </c>
      <c r="F31" s="1">
        <f t="shared" si="6"/>
        <v>0</v>
      </c>
      <c r="G31" s="2"/>
      <c r="H31" s="23">
        <f t="shared" si="7"/>
        <v>3226.4</v>
      </c>
      <c r="I31" s="1">
        <f t="shared" si="8"/>
        <v>0</v>
      </c>
      <c r="J31" s="2"/>
      <c r="K31" s="3" t="s">
        <v>65</v>
      </c>
    </row>
    <row r="32" spans="3:11" ht="16.149999999999999" customHeight="1" x14ac:dyDescent="0.2">
      <c r="C32" s="1" t="s">
        <v>22</v>
      </c>
      <c r="D32" s="1">
        <v>0</v>
      </c>
      <c r="E32" s="2">
        <v>24134</v>
      </c>
      <c r="F32" s="1">
        <f t="shared" si="6"/>
        <v>0</v>
      </c>
      <c r="G32" s="2"/>
      <c r="H32" s="23">
        <f t="shared" si="7"/>
        <v>4826.8</v>
      </c>
      <c r="I32" s="1">
        <f t="shared" si="8"/>
        <v>0</v>
      </c>
      <c r="J32" s="2"/>
      <c r="K32" s="3" t="s">
        <v>65</v>
      </c>
    </row>
    <row r="33" spans="1:11" ht="16.149999999999999" customHeight="1" x14ac:dyDescent="0.2">
      <c r="A33" s="24" t="s">
        <v>23</v>
      </c>
      <c r="B33" s="24"/>
      <c r="C33" s="24"/>
      <c r="D33" s="25"/>
      <c r="E33" s="24"/>
      <c r="F33" s="25">
        <f>SUM(F8:F32)</f>
        <v>0</v>
      </c>
      <c r="G33" s="24"/>
      <c r="H33" s="26"/>
      <c r="I33" s="25">
        <f>SUM(I8:I32)</f>
        <v>0</v>
      </c>
      <c r="J33" s="1"/>
    </row>
    <row r="34" spans="1:11" ht="16.149999999999999" customHeight="1" x14ac:dyDescent="0.2">
      <c r="D34" s="1"/>
      <c r="F34" s="1"/>
      <c r="H34" s="23"/>
      <c r="I34" s="1"/>
      <c r="J34" s="1"/>
    </row>
    <row r="35" spans="1:11" ht="16.149999999999999" customHeight="1" x14ac:dyDescent="0.2">
      <c r="C35" s="1" t="s">
        <v>24</v>
      </c>
      <c r="D35" s="1">
        <v>0</v>
      </c>
      <c r="E35" s="23">
        <v>0.49</v>
      </c>
      <c r="F35" s="1">
        <f t="shared" ref="F35:F37" si="9">+D35*E35</f>
        <v>0</v>
      </c>
      <c r="G35" s="23"/>
      <c r="H35" s="23"/>
      <c r="I35" s="1"/>
      <c r="J35" s="8"/>
      <c r="K35" s="3" t="s">
        <v>66</v>
      </c>
    </row>
    <row r="36" spans="1:11" ht="16.149999999999999" customHeight="1" x14ac:dyDescent="0.2">
      <c r="C36" s="1" t="s">
        <v>104</v>
      </c>
      <c r="D36" s="1">
        <v>0</v>
      </c>
      <c r="E36" s="23">
        <v>0.49</v>
      </c>
      <c r="F36" s="1">
        <f>+D36*E36</f>
        <v>0</v>
      </c>
      <c r="H36" s="23"/>
      <c r="I36" s="1"/>
      <c r="K36" s="27" t="s">
        <v>105</v>
      </c>
    </row>
    <row r="37" spans="1:11" ht="16.149999999999999" customHeight="1" x14ac:dyDescent="0.2">
      <c r="C37" s="1" t="s">
        <v>154</v>
      </c>
      <c r="D37" s="1">
        <v>0</v>
      </c>
      <c r="E37" s="2">
        <v>0</v>
      </c>
      <c r="F37" s="1">
        <f t="shared" si="9"/>
        <v>0</v>
      </c>
      <c r="G37" s="2"/>
      <c r="H37" s="23"/>
      <c r="I37" s="1"/>
      <c r="J37" s="2"/>
    </row>
    <row r="38" spans="1:11" ht="16.149999999999999" customHeight="1" x14ac:dyDescent="0.2">
      <c r="D38" s="1"/>
      <c r="F38" s="1"/>
      <c r="H38" s="23"/>
      <c r="I38" s="1"/>
      <c r="J38" s="1"/>
    </row>
    <row r="39" spans="1:11" ht="16.149999999999999" customHeight="1" x14ac:dyDescent="0.2">
      <c r="C39" s="19" t="s">
        <v>40</v>
      </c>
      <c r="D39" s="7" t="s">
        <v>58</v>
      </c>
      <c r="E39" s="7" t="s">
        <v>59</v>
      </c>
      <c r="F39" s="20" t="s">
        <v>23</v>
      </c>
      <c r="G39" s="7"/>
      <c r="H39" s="21" t="s">
        <v>60</v>
      </c>
      <c r="I39" s="20" t="s">
        <v>23</v>
      </c>
      <c r="J39" s="1"/>
    </row>
    <row r="40" spans="1:11" ht="16.149999999999999" customHeight="1" x14ac:dyDescent="0.2">
      <c r="C40" s="1" t="s">
        <v>41</v>
      </c>
      <c r="D40" s="1">
        <v>0</v>
      </c>
      <c r="E40" s="2">
        <v>33928</v>
      </c>
      <c r="F40" s="1">
        <f t="shared" ref="F40:F44" si="10">+D40*E40</f>
        <v>0</v>
      </c>
      <c r="G40" s="2"/>
      <c r="H40" s="23">
        <f t="shared" ref="H40:H44" si="11">+E40*0.2</f>
        <v>6785.6</v>
      </c>
      <c r="I40" s="1">
        <f t="shared" ref="I40:I44" si="12">+D40*H40</f>
        <v>0</v>
      </c>
      <c r="J40" s="2"/>
      <c r="K40" s="27" t="s">
        <v>67</v>
      </c>
    </row>
    <row r="41" spans="1:11" ht="16.149999999999999" customHeight="1" x14ac:dyDescent="0.2">
      <c r="C41" s="1" t="s">
        <v>42</v>
      </c>
      <c r="D41" s="1">
        <v>0</v>
      </c>
      <c r="E41" s="2">
        <v>21765</v>
      </c>
      <c r="F41" s="1">
        <f t="shared" si="10"/>
        <v>0</v>
      </c>
      <c r="G41" s="2"/>
      <c r="H41" s="23">
        <f t="shared" si="11"/>
        <v>4353</v>
      </c>
      <c r="I41" s="1">
        <f t="shared" si="12"/>
        <v>0</v>
      </c>
      <c r="J41" s="2"/>
      <c r="K41" s="27" t="s">
        <v>67</v>
      </c>
    </row>
    <row r="42" spans="1:11" ht="16.149999999999999" customHeight="1" x14ac:dyDescent="0.2">
      <c r="C42" s="1" t="s">
        <v>13</v>
      </c>
      <c r="D42" s="1">
        <v>0</v>
      </c>
      <c r="E42" s="2">
        <v>10883</v>
      </c>
      <c r="F42" s="1">
        <f t="shared" si="10"/>
        <v>0</v>
      </c>
      <c r="G42" s="2"/>
      <c r="H42" s="23">
        <f t="shared" si="11"/>
        <v>2176.6</v>
      </c>
      <c r="I42" s="1">
        <f t="shared" si="12"/>
        <v>0</v>
      </c>
      <c r="J42" s="2"/>
      <c r="K42" s="3" t="s">
        <v>63</v>
      </c>
    </row>
    <row r="43" spans="1:11" ht="16.149999999999999" customHeight="1" x14ac:dyDescent="0.2">
      <c r="C43" s="1" t="s">
        <v>14</v>
      </c>
      <c r="D43" s="1">
        <v>0</v>
      </c>
      <c r="E43" s="2">
        <v>5441</v>
      </c>
      <c r="F43" s="1">
        <f t="shared" si="10"/>
        <v>0</v>
      </c>
      <c r="G43" s="2"/>
      <c r="H43" s="23">
        <f t="shared" si="11"/>
        <v>1088.2</v>
      </c>
      <c r="I43" s="1">
        <f t="shared" si="12"/>
        <v>0</v>
      </c>
      <c r="J43" s="2"/>
      <c r="K43" s="3" t="s">
        <v>64</v>
      </c>
    </row>
    <row r="44" spans="1:11" ht="16.149999999999999" customHeight="1" x14ac:dyDescent="0.2">
      <c r="C44" s="1" t="s">
        <v>15</v>
      </c>
      <c r="D44" s="1">
        <v>0</v>
      </c>
      <c r="E44" s="2">
        <v>2176</v>
      </c>
      <c r="F44" s="1">
        <f t="shared" si="10"/>
        <v>0</v>
      </c>
      <c r="G44" s="2"/>
      <c r="H44" s="23">
        <f t="shared" si="11"/>
        <v>435.20000000000005</v>
      </c>
      <c r="I44" s="1">
        <f t="shared" si="12"/>
        <v>0</v>
      </c>
      <c r="J44" s="2"/>
    </row>
    <row r="45" spans="1:11" ht="16.149999999999999" customHeight="1" x14ac:dyDescent="0.2">
      <c r="A45" s="24" t="s">
        <v>23</v>
      </c>
      <c r="B45" s="24"/>
      <c r="C45" s="24"/>
      <c r="D45" s="25"/>
      <c r="E45" s="24"/>
      <c r="F45" s="25">
        <f>SUM(F40:F44)</f>
        <v>0</v>
      </c>
      <c r="G45" s="24"/>
      <c r="H45" s="28"/>
      <c r="I45" s="25">
        <f>SUM(I40:I44)</f>
        <v>0</v>
      </c>
      <c r="J45" s="1"/>
    </row>
    <row r="46" spans="1:11" ht="16.149999999999999" customHeight="1" x14ac:dyDescent="0.2">
      <c r="A46" s="24"/>
      <c r="B46" s="24"/>
      <c r="C46" s="24"/>
      <c r="D46" s="25"/>
      <c r="E46" s="24"/>
      <c r="F46" s="25"/>
      <c r="G46" s="24"/>
      <c r="H46" s="28"/>
      <c r="I46" s="25"/>
      <c r="J46" s="1"/>
    </row>
    <row r="47" spans="1:11" ht="16.149999999999999" customHeight="1" x14ac:dyDescent="0.2">
      <c r="C47" s="19" t="s">
        <v>43</v>
      </c>
      <c r="D47" s="7" t="s">
        <v>58</v>
      </c>
      <c r="E47" s="7" t="s">
        <v>59</v>
      </c>
      <c r="F47" s="20" t="s">
        <v>23</v>
      </c>
      <c r="G47" s="7"/>
      <c r="H47" s="21" t="s">
        <v>60</v>
      </c>
      <c r="I47" s="20" t="s">
        <v>23</v>
      </c>
      <c r="J47" s="1"/>
    </row>
    <row r="48" spans="1:11" ht="16.149999999999999" customHeight="1" x14ac:dyDescent="0.2">
      <c r="A48" s="22" t="s">
        <v>3</v>
      </c>
      <c r="B48" s="1" t="s">
        <v>4</v>
      </c>
      <c r="C48" s="1" t="s">
        <v>25</v>
      </c>
      <c r="D48" s="1">
        <v>0</v>
      </c>
      <c r="E48" s="2">
        <v>108825</v>
      </c>
      <c r="F48" s="1">
        <f t="shared" ref="F48:F55" si="13">+D48*E48</f>
        <v>0</v>
      </c>
      <c r="G48" s="2"/>
      <c r="H48" s="23">
        <f t="shared" ref="H48:H55" si="14">+E48*0.2</f>
        <v>21765</v>
      </c>
      <c r="I48" s="1">
        <f t="shared" ref="I48:I55" si="15">+D48*H48</f>
        <v>0</v>
      </c>
      <c r="J48" s="2"/>
    </row>
    <row r="49" spans="1:11" ht="16.149999999999999" customHeight="1" x14ac:dyDescent="0.2">
      <c r="A49" s="22" t="s">
        <v>5</v>
      </c>
      <c r="B49" s="1" t="s">
        <v>6</v>
      </c>
      <c r="C49" s="1" t="s">
        <v>25</v>
      </c>
      <c r="D49" s="1">
        <v>0</v>
      </c>
      <c r="E49" s="2">
        <v>80019</v>
      </c>
      <c r="F49" s="1">
        <f t="shared" si="13"/>
        <v>0</v>
      </c>
      <c r="G49" s="2"/>
      <c r="H49" s="23">
        <f t="shared" si="14"/>
        <v>16003.800000000001</v>
      </c>
      <c r="I49" s="1">
        <f t="shared" si="15"/>
        <v>0</v>
      </c>
      <c r="J49" s="2"/>
    </row>
    <row r="50" spans="1:11" ht="16.149999999999999" customHeight="1" x14ac:dyDescent="0.2">
      <c r="A50" s="22" t="s">
        <v>7</v>
      </c>
      <c r="B50" s="1" t="s">
        <v>8</v>
      </c>
      <c r="C50" s="1" t="s">
        <v>25</v>
      </c>
      <c r="D50" s="1">
        <v>0</v>
      </c>
      <c r="E50" s="2">
        <v>51212</v>
      </c>
      <c r="F50" s="1">
        <f t="shared" si="13"/>
        <v>0</v>
      </c>
      <c r="G50" s="2"/>
      <c r="H50" s="23">
        <f t="shared" si="14"/>
        <v>10242.400000000001</v>
      </c>
      <c r="I50" s="1">
        <f t="shared" si="15"/>
        <v>0</v>
      </c>
      <c r="J50" s="2"/>
    </row>
    <row r="51" spans="1:11" ht="16.149999999999999" customHeight="1" x14ac:dyDescent="0.2">
      <c r="A51" s="22" t="s">
        <v>9</v>
      </c>
      <c r="B51" s="1" t="s">
        <v>10</v>
      </c>
      <c r="C51" s="1" t="s">
        <v>25</v>
      </c>
      <c r="D51" s="1">
        <v>0</v>
      </c>
      <c r="E51" s="2">
        <v>33288</v>
      </c>
      <c r="F51" s="1">
        <f t="shared" si="13"/>
        <v>0</v>
      </c>
      <c r="G51" s="2"/>
      <c r="H51" s="23">
        <f t="shared" si="14"/>
        <v>6657.6</v>
      </c>
      <c r="I51" s="1">
        <f t="shared" si="15"/>
        <v>0</v>
      </c>
      <c r="J51" s="2"/>
    </row>
    <row r="52" spans="1:11" ht="16.149999999999999" customHeight="1" x14ac:dyDescent="0.2">
      <c r="A52" s="22" t="s">
        <v>11</v>
      </c>
      <c r="B52" s="1" t="s">
        <v>12</v>
      </c>
      <c r="C52" s="1" t="s">
        <v>25</v>
      </c>
      <c r="D52" s="1">
        <v>0</v>
      </c>
      <c r="E52" s="2">
        <v>23686</v>
      </c>
      <c r="F52" s="1">
        <f t="shared" si="13"/>
        <v>0</v>
      </c>
      <c r="G52" s="2"/>
      <c r="H52" s="23">
        <f t="shared" si="14"/>
        <v>4737.2</v>
      </c>
      <c r="I52" s="1">
        <f t="shared" si="15"/>
        <v>0</v>
      </c>
      <c r="J52" s="2"/>
    </row>
    <row r="53" spans="1:11" ht="16.149999999999999" customHeight="1" x14ac:dyDescent="0.2">
      <c r="C53" s="1" t="s">
        <v>13</v>
      </c>
      <c r="D53" s="1">
        <v>0</v>
      </c>
      <c r="E53" s="2">
        <v>11523</v>
      </c>
      <c r="F53" s="1">
        <f t="shared" si="13"/>
        <v>0</v>
      </c>
      <c r="G53" s="2"/>
      <c r="H53" s="23">
        <f t="shared" si="14"/>
        <v>2304.6</v>
      </c>
      <c r="I53" s="1">
        <f t="shared" si="15"/>
        <v>0</v>
      </c>
      <c r="J53" s="2"/>
      <c r="K53" s="3" t="s">
        <v>63</v>
      </c>
    </row>
    <row r="54" spans="1:11" ht="16.149999999999999" customHeight="1" x14ac:dyDescent="0.2">
      <c r="C54" s="1" t="s">
        <v>14</v>
      </c>
      <c r="D54" s="1">
        <v>0</v>
      </c>
      <c r="E54" s="2">
        <v>5698</v>
      </c>
      <c r="F54" s="1">
        <f t="shared" si="13"/>
        <v>0</v>
      </c>
      <c r="G54" s="2"/>
      <c r="H54" s="23">
        <f t="shared" si="14"/>
        <v>1139.6000000000001</v>
      </c>
      <c r="I54" s="1">
        <f t="shared" si="15"/>
        <v>0</v>
      </c>
      <c r="J54" s="2"/>
      <c r="K54" s="3" t="s">
        <v>64</v>
      </c>
    </row>
    <row r="55" spans="1:11" ht="16.149999999999999" customHeight="1" x14ac:dyDescent="0.2">
      <c r="C55" s="1" t="s">
        <v>15</v>
      </c>
      <c r="D55" s="1">
        <v>0</v>
      </c>
      <c r="E55" s="2">
        <v>2241</v>
      </c>
      <c r="F55" s="1">
        <f t="shared" si="13"/>
        <v>0</v>
      </c>
      <c r="G55" s="2"/>
      <c r="H55" s="23">
        <f t="shared" si="14"/>
        <v>448.20000000000005</v>
      </c>
      <c r="I55" s="1">
        <f t="shared" si="15"/>
        <v>0</v>
      </c>
      <c r="J55" s="2"/>
    </row>
    <row r="56" spans="1:11" ht="16.149999999999999" customHeight="1" x14ac:dyDescent="0.2">
      <c r="A56" s="24" t="s">
        <v>23</v>
      </c>
      <c r="B56" s="24"/>
      <c r="C56" s="24"/>
      <c r="D56" s="25"/>
      <c r="E56" s="24"/>
      <c r="F56" s="25">
        <f>SUM(F48:F55)</f>
        <v>0</v>
      </c>
      <c r="G56" s="24"/>
      <c r="H56" s="28"/>
      <c r="I56" s="25">
        <f>SUM(I48:I55)</f>
        <v>0</v>
      </c>
      <c r="J56" s="1"/>
      <c r="K56" s="29"/>
    </row>
    <row r="57" spans="1:11" ht="16.149999999999999" customHeight="1" x14ac:dyDescent="0.2">
      <c r="D57" s="1"/>
      <c r="F57" s="1"/>
      <c r="H57" s="23"/>
      <c r="I57" s="1"/>
      <c r="J57" s="1"/>
    </row>
    <row r="58" spans="1:11" ht="16.149999999999999" customHeight="1" x14ac:dyDescent="0.2">
      <c r="C58" s="1" t="s">
        <v>30</v>
      </c>
      <c r="D58" s="1">
        <v>0</v>
      </c>
      <c r="E58" s="23">
        <v>1.01</v>
      </c>
      <c r="F58" s="1">
        <f t="shared" ref="F58:F59" si="16">+D58*E58</f>
        <v>0</v>
      </c>
      <c r="G58" s="23"/>
      <c r="H58" s="23"/>
      <c r="I58" s="1"/>
      <c r="J58" s="2"/>
      <c r="K58" s="3" t="s">
        <v>143</v>
      </c>
    </row>
    <row r="59" spans="1:11" ht="16.149999999999999" customHeight="1" x14ac:dyDescent="0.2">
      <c r="C59" s="1" t="s">
        <v>36</v>
      </c>
      <c r="D59" s="1">
        <v>0</v>
      </c>
      <c r="E59" s="23">
        <v>0.49</v>
      </c>
      <c r="F59" s="1">
        <f t="shared" si="16"/>
        <v>0</v>
      </c>
      <c r="G59" s="23"/>
      <c r="H59" s="23"/>
      <c r="I59" s="1"/>
      <c r="J59" s="8"/>
      <c r="K59" s="3" t="s">
        <v>144</v>
      </c>
    </row>
    <row r="60" spans="1:11" ht="16.149999999999999" customHeight="1" x14ac:dyDescent="0.2">
      <c r="D60" s="1"/>
      <c r="F60" s="1"/>
      <c r="H60" s="23"/>
      <c r="I60" s="1"/>
      <c r="J60" s="1"/>
    </row>
    <row r="61" spans="1:11" ht="16.149999999999999" customHeight="1" x14ac:dyDescent="0.2">
      <c r="C61" s="19" t="s">
        <v>44</v>
      </c>
      <c r="D61" s="7" t="s">
        <v>58</v>
      </c>
      <c r="E61" s="7" t="s">
        <v>59</v>
      </c>
      <c r="F61" s="20" t="s">
        <v>23</v>
      </c>
      <c r="G61" s="7"/>
      <c r="H61" s="21" t="s">
        <v>60</v>
      </c>
      <c r="I61" s="20" t="s">
        <v>23</v>
      </c>
      <c r="J61" s="1"/>
      <c r="K61" s="29"/>
    </row>
    <row r="62" spans="1:11" ht="16.149999999999999" customHeight="1" x14ac:dyDescent="0.2">
      <c r="A62" s="22" t="s">
        <v>3</v>
      </c>
      <c r="B62" s="1" t="s">
        <v>4</v>
      </c>
      <c r="C62" s="1" t="s">
        <v>90</v>
      </c>
      <c r="D62" s="1">
        <v>0</v>
      </c>
      <c r="E62" s="2">
        <v>97823</v>
      </c>
      <c r="F62" s="1">
        <f t="shared" ref="F62:F69" si="17">+D62*E62</f>
        <v>0</v>
      </c>
      <c r="G62" s="2"/>
      <c r="H62" s="23">
        <f t="shared" ref="H62:H69" si="18">+E62*0.2</f>
        <v>19564.600000000002</v>
      </c>
      <c r="I62" s="1">
        <f t="shared" ref="I62:I69" si="19">+D62*H62</f>
        <v>0</v>
      </c>
      <c r="J62" s="1"/>
      <c r="K62" s="3" t="s">
        <v>91</v>
      </c>
    </row>
    <row r="63" spans="1:11" ht="16.149999999999999" customHeight="1" x14ac:dyDescent="0.2">
      <c r="A63" s="22" t="s">
        <v>5</v>
      </c>
      <c r="B63" s="1" t="s">
        <v>6</v>
      </c>
      <c r="C63" s="1" t="s">
        <v>90</v>
      </c>
      <c r="D63" s="1">
        <v>0</v>
      </c>
      <c r="E63" s="2">
        <v>69771</v>
      </c>
      <c r="F63" s="1">
        <f t="shared" si="17"/>
        <v>0</v>
      </c>
      <c r="G63" s="2"/>
      <c r="H63" s="23">
        <f t="shared" si="18"/>
        <v>13954.2</v>
      </c>
      <c r="I63" s="1">
        <f t="shared" si="19"/>
        <v>0</v>
      </c>
      <c r="J63" s="1"/>
      <c r="K63" s="3" t="s">
        <v>91</v>
      </c>
    </row>
    <row r="64" spans="1:11" ht="16.149999999999999" customHeight="1" x14ac:dyDescent="0.2">
      <c r="A64" s="22" t="s">
        <v>7</v>
      </c>
      <c r="B64" s="1" t="s">
        <v>8</v>
      </c>
      <c r="C64" s="1" t="s">
        <v>90</v>
      </c>
      <c r="D64" s="1">
        <v>0</v>
      </c>
      <c r="E64" s="2">
        <v>45315</v>
      </c>
      <c r="F64" s="1">
        <f t="shared" si="17"/>
        <v>0</v>
      </c>
      <c r="G64" s="2"/>
      <c r="H64" s="23">
        <f t="shared" si="18"/>
        <v>9063</v>
      </c>
      <c r="I64" s="1">
        <f t="shared" si="19"/>
        <v>0</v>
      </c>
      <c r="J64" s="1"/>
      <c r="K64" s="3" t="s">
        <v>91</v>
      </c>
    </row>
    <row r="65" spans="1:216" ht="16.149999999999999" customHeight="1" x14ac:dyDescent="0.2">
      <c r="A65" s="22" t="s">
        <v>9</v>
      </c>
      <c r="B65" s="1" t="s">
        <v>10</v>
      </c>
      <c r="C65" s="1" t="s">
        <v>90</v>
      </c>
      <c r="D65" s="1">
        <v>0</v>
      </c>
      <c r="E65" s="2">
        <v>29421</v>
      </c>
      <c r="F65" s="1">
        <f t="shared" si="17"/>
        <v>0</v>
      </c>
      <c r="G65" s="2"/>
      <c r="H65" s="23">
        <f t="shared" si="18"/>
        <v>5884.2000000000007</v>
      </c>
      <c r="I65" s="1">
        <f t="shared" si="19"/>
        <v>0</v>
      </c>
      <c r="J65" s="1"/>
      <c r="K65" s="3" t="s">
        <v>91</v>
      </c>
    </row>
    <row r="66" spans="1:216" ht="16.149999999999999" customHeight="1" x14ac:dyDescent="0.2">
      <c r="A66" s="22" t="s">
        <v>11</v>
      </c>
      <c r="B66" s="1" t="s">
        <v>12</v>
      </c>
      <c r="C66" s="1" t="s">
        <v>90</v>
      </c>
      <c r="D66" s="1">
        <v>0</v>
      </c>
      <c r="E66" s="2">
        <v>17983</v>
      </c>
      <c r="F66" s="1">
        <f t="shared" si="17"/>
        <v>0</v>
      </c>
      <c r="G66" s="2"/>
      <c r="H66" s="23">
        <f t="shared" si="18"/>
        <v>3596.6000000000004</v>
      </c>
      <c r="I66" s="1">
        <f t="shared" si="19"/>
        <v>0</v>
      </c>
      <c r="J66" s="1"/>
      <c r="K66" s="3" t="s">
        <v>91</v>
      </c>
    </row>
    <row r="67" spans="1:216" ht="16.149999999999999" customHeight="1" x14ac:dyDescent="0.2">
      <c r="C67" s="1" t="s">
        <v>86</v>
      </c>
      <c r="D67" s="1">
        <v>0</v>
      </c>
      <c r="E67" s="2">
        <v>8992</v>
      </c>
      <c r="F67" s="1">
        <f t="shared" si="17"/>
        <v>0</v>
      </c>
      <c r="G67" s="2"/>
      <c r="H67" s="23">
        <f t="shared" si="18"/>
        <v>1798.4</v>
      </c>
      <c r="I67" s="1">
        <f t="shared" si="19"/>
        <v>0</v>
      </c>
      <c r="J67" s="1"/>
      <c r="K67" s="3" t="s">
        <v>63</v>
      </c>
    </row>
    <row r="68" spans="1:216" ht="16.149999999999999" customHeight="1" x14ac:dyDescent="0.2">
      <c r="C68" s="1" t="s">
        <v>87</v>
      </c>
      <c r="D68" s="1">
        <v>0</v>
      </c>
      <c r="E68" s="2">
        <v>4495</v>
      </c>
      <c r="F68" s="1">
        <f t="shared" si="17"/>
        <v>0</v>
      </c>
      <c r="G68" s="2"/>
      <c r="H68" s="23">
        <f t="shared" si="18"/>
        <v>899</v>
      </c>
      <c r="I68" s="1">
        <f t="shared" si="19"/>
        <v>0</v>
      </c>
      <c r="J68" s="1"/>
      <c r="K68" s="3" t="s">
        <v>64</v>
      </c>
    </row>
    <row r="69" spans="1:216" ht="16.149999999999999" customHeight="1" x14ac:dyDescent="0.2">
      <c r="C69" s="1" t="s">
        <v>88</v>
      </c>
      <c r="D69" s="1">
        <v>0</v>
      </c>
      <c r="E69" s="2">
        <v>1799</v>
      </c>
      <c r="F69" s="1">
        <f t="shared" si="17"/>
        <v>0</v>
      </c>
      <c r="G69" s="2"/>
      <c r="H69" s="23">
        <f t="shared" si="18"/>
        <v>359.8</v>
      </c>
      <c r="I69" s="1">
        <f t="shared" si="19"/>
        <v>0</v>
      </c>
      <c r="J69" s="1"/>
      <c r="K69" s="29"/>
    </row>
    <row r="70" spans="1:216" ht="16.149999999999999" customHeight="1" x14ac:dyDescent="0.2">
      <c r="A70" s="24" t="s">
        <v>23</v>
      </c>
      <c r="B70" s="24"/>
      <c r="C70" s="24"/>
      <c r="D70" s="25"/>
      <c r="E70" s="2"/>
      <c r="F70" s="25">
        <f>SUM(F62:F69)</f>
        <v>0</v>
      </c>
      <c r="G70" s="24"/>
      <c r="H70" s="28"/>
      <c r="I70" s="25">
        <f>SUM(I62:I69)</f>
        <v>0</v>
      </c>
      <c r="J70" s="1"/>
      <c r="K70" s="29"/>
    </row>
    <row r="71" spans="1:216" ht="16.149999999999999" customHeight="1" x14ac:dyDescent="0.2">
      <c r="A71" s="24"/>
      <c r="B71" s="24"/>
      <c r="C71" s="24"/>
      <c r="D71" s="25"/>
      <c r="E71" s="2"/>
      <c r="F71" s="25"/>
      <c r="G71" s="24"/>
      <c r="H71" s="28"/>
      <c r="I71" s="25"/>
      <c r="J71" s="1"/>
      <c r="K71" s="29"/>
    </row>
    <row r="72" spans="1:216" ht="16.149999999999999" customHeight="1" x14ac:dyDescent="0.2">
      <c r="A72" s="24"/>
      <c r="B72" s="24"/>
      <c r="C72" s="1" t="s">
        <v>104</v>
      </c>
      <c r="D72" s="1">
        <v>0</v>
      </c>
      <c r="E72" s="23">
        <v>0.49</v>
      </c>
      <c r="F72" s="1">
        <f>+D72*E72</f>
        <v>0</v>
      </c>
      <c r="H72" s="23"/>
      <c r="I72" s="1"/>
      <c r="K72" s="27" t="s">
        <v>105</v>
      </c>
    </row>
    <row r="73" spans="1:216" ht="16.149999999999999" customHeight="1" x14ac:dyDescent="0.2">
      <c r="A73" s="24"/>
      <c r="B73" s="24"/>
      <c r="C73" s="24"/>
      <c r="D73" s="25"/>
      <c r="E73" s="24"/>
      <c r="F73" s="25"/>
      <c r="G73" s="24"/>
      <c r="H73" s="28"/>
      <c r="I73" s="25"/>
      <c r="J73" s="1"/>
      <c r="K73" s="29"/>
    </row>
    <row r="74" spans="1:216" ht="16.149999999999999" customHeight="1" x14ac:dyDescent="0.2">
      <c r="C74" s="19" t="s">
        <v>92</v>
      </c>
      <c r="D74" s="7" t="s">
        <v>58</v>
      </c>
      <c r="E74" s="7" t="s">
        <v>59</v>
      </c>
      <c r="F74" s="20" t="s">
        <v>23</v>
      </c>
      <c r="G74" s="7"/>
      <c r="H74" s="21" t="s">
        <v>60</v>
      </c>
      <c r="I74" s="20" t="s">
        <v>23</v>
      </c>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row>
    <row r="75" spans="1:216" ht="16.149999999999999" customHeight="1" x14ac:dyDescent="0.2">
      <c r="A75" s="22" t="s">
        <v>3</v>
      </c>
      <c r="B75" s="1" t="s">
        <v>4</v>
      </c>
      <c r="C75" s="1" t="s">
        <v>93</v>
      </c>
      <c r="D75" s="1">
        <v>0</v>
      </c>
      <c r="E75" s="2">
        <v>110921</v>
      </c>
      <c r="F75" s="1">
        <f t="shared" ref="F75:F79" si="20">+D75*E75</f>
        <v>0</v>
      </c>
      <c r="G75" s="2"/>
      <c r="H75" s="23">
        <f t="shared" ref="H75:H82" si="21">+E75*0.2</f>
        <v>22184.2</v>
      </c>
      <c r="I75" s="1">
        <f t="shared" ref="I75:I82" si="22">+D75*H75</f>
        <v>0</v>
      </c>
      <c r="K75" s="3" t="s">
        <v>145</v>
      </c>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row>
    <row r="76" spans="1:216" ht="16.149999999999999" customHeight="1" x14ac:dyDescent="0.2">
      <c r="A76" s="22" t="s">
        <v>5</v>
      </c>
      <c r="B76" s="1" t="s">
        <v>6</v>
      </c>
      <c r="C76" s="1" t="s">
        <v>93</v>
      </c>
      <c r="D76" s="1">
        <v>0</v>
      </c>
      <c r="E76" s="2">
        <v>76735</v>
      </c>
      <c r="F76" s="1">
        <f t="shared" si="20"/>
        <v>0</v>
      </c>
      <c r="G76" s="2"/>
      <c r="H76" s="23">
        <f t="shared" si="21"/>
        <v>15347</v>
      </c>
      <c r="I76" s="1">
        <f t="shared" si="22"/>
        <v>0</v>
      </c>
      <c r="K76" s="3" t="s">
        <v>145</v>
      </c>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row>
    <row r="77" spans="1:216" ht="16.149999999999999" customHeight="1" x14ac:dyDescent="0.2">
      <c r="A77" s="22" t="s">
        <v>7</v>
      </c>
      <c r="B77" s="1" t="s">
        <v>8</v>
      </c>
      <c r="C77" s="1" t="s">
        <v>93</v>
      </c>
      <c r="D77" s="1">
        <v>0</v>
      </c>
      <c r="E77" s="2">
        <v>55466</v>
      </c>
      <c r="F77" s="1">
        <f t="shared" si="20"/>
        <v>0</v>
      </c>
      <c r="G77" s="2"/>
      <c r="H77" s="23">
        <f t="shared" si="21"/>
        <v>11093.2</v>
      </c>
      <c r="I77" s="1">
        <f t="shared" si="22"/>
        <v>0</v>
      </c>
      <c r="K77" s="3" t="s">
        <v>145</v>
      </c>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row>
    <row r="78" spans="1:216" ht="16.149999999999999" customHeight="1" x14ac:dyDescent="0.2">
      <c r="A78" s="22" t="s">
        <v>9</v>
      </c>
      <c r="B78" s="1" t="s">
        <v>10</v>
      </c>
      <c r="C78" s="1" t="s">
        <v>93</v>
      </c>
      <c r="D78" s="1">
        <v>0</v>
      </c>
      <c r="E78" s="2">
        <v>39604</v>
      </c>
      <c r="F78" s="1">
        <f t="shared" si="20"/>
        <v>0</v>
      </c>
      <c r="G78" s="2"/>
      <c r="H78" s="23">
        <f t="shared" si="21"/>
        <v>7920.8</v>
      </c>
      <c r="I78" s="1">
        <f t="shared" si="22"/>
        <v>0</v>
      </c>
      <c r="K78" s="3" t="s">
        <v>145</v>
      </c>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row>
    <row r="79" spans="1:216" ht="16.149999999999999" customHeight="1" x14ac:dyDescent="0.2">
      <c r="A79" s="22" t="s">
        <v>11</v>
      </c>
      <c r="B79" s="1" t="s">
        <v>12</v>
      </c>
      <c r="C79" s="1" t="s">
        <v>93</v>
      </c>
      <c r="D79" s="1">
        <v>0</v>
      </c>
      <c r="E79" s="2">
        <v>31673</v>
      </c>
      <c r="F79" s="1">
        <f t="shared" si="20"/>
        <v>0</v>
      </c>
      <c r="G79" s="2"/>
      <c r="H79" s="23">
        <f t="shared" si="21"/>
        <v>6334.6</v>
      </c>
      <c r="I79" s="1">
        <f t="shared" si="22"/>
        <v>0</v>
      </c>
      <c r="K79" s="3" t="s">
        <v>145</v>
      </c>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row>
    <row r="80" spans="1:216" ht="16.149999999999999" customHeight="1" x14ac:dyDescent="0.2">
      <c r="C80" s="1" t="s">
        <v>13</v>
      </c>
      <c r="D80" s="1">
        <v>0</v>
      </c>
      <c r="E80" s="2">
        <v>15847</v>
      </c>
      <c r="F80" s="1">
        <f>+D80*E80</f>
        <v>0</v>
      </c>
      <c r="G80" s="2"/>
      <c r="H80" s="23">
        <f t="shared" si="21"/>
        <v>3169.4</v>
      </c>
      <c r="I80" s="1">
        <f t="shared" si="22"/>
        <v>0</v>
      </c>
      <c r="K80" s="3" t="s">
        <v>63</v>
      </c>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row>
    <row r="81" spans="1:216" ht="16.149999999999999" customHeight="1" x14ac:dyDescent="0.2">
      <c r="C81" s="1" t="s">
        <v>14</v>
      </c>
      <c r="D81" s="1">
        <v>0</v>
      </c>
      <c r="E81" s="2">
        <v>7923</v>
      </c>
      <c r="F81" s="1">
        <f>+D81*E81</f>
        <v>0</v>
      </c>
      <c r="G81" s="2"/>
      <c r="H81" s="23">
        <f t="shared" si="21"/>
        <v>1584.6000000000001</v>
      </c>
      <c r="I81" s="1">
        <f t="shared" si="22"/>
        <v>0</v>
      </c>
      <c r="K81" s="3" t="s">
        <v>64</v>
      </c>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row>
    <row r="82" spans="1:216" ht="16.149999999999999" customHeight="1" x14ac:dyDescent="0.2">
      <c r="C82" s="1" t="s">
        <v>15</v>
      </c>
      <c r="D82" s="1">
        <v>0</v>
      </c>
      <c r="E82" s="2">
        <v>3169</v>
      </c>
      <c r="F82" s="1">
        <f>+D82*E82</f>
        <v>0</v>
      </c>
      <c r="G82" s="2"/>
      <c r="H82" s="23">
        <f t="shared" si="21"/>
        <v>633.80000000000007</v>
      </c>
      <c r="I82" s="1">
        <f t="shared" si="22"/>
        <v>0</v>
      </c>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row>
    <row r="83" spans="1:216" ht="16.149999999999999" customHeight="1" x14ac:dyDescent="0.2">
      <c r="A83" s="24" t="s">
        <v>23</v>
      </c>
      <c r="B83" s="24"/>
      <c r="C83" s="24"/>
      <c r="D83" s="25"/>
      <c r="E83" s="24"/>
      <c r="F83" s="25">
        <f>SUM(F75:F82)</f>
        <v>0</v>
      </c>
      <c r="G83" s="24"/>
      <c r="H83" s="28"/>
      <c r="I83" s="25">
        <f>SUM(I75:I82)</f>
        <v>0</v>
      </c>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row>
    <row r="84" spans="1:216" ht="16.149999999999999" customHeight="1" x14ac:dyDescent="0.2">
      <c r="A84" s="24"/>
      <c r="B84" s="24"/>
      <c r="C84" s="24"/>
      <c r="D84" s="25"/>
      <c r="E84" s="24"/>
      <c r="F84" s="25"/>
      <c r="G84" s="24"/>
      <c r="H84" s="28"/>
      <c r="I84" s="25"/>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row>
    <row r="85" spans="1:216" ht="16.149999999999999" customHeight="1" x14ac:dyDescent="0.2">
      <c r="A85" s="24"/>
      <c r="B85" s="24"/>
      <c r="C85" s="1" t="s">
        <v>106</v>
      </c>
      <c r="D85" s="1">
        <v>0</v>
      </c>
      <c r="E85" s="23">
        <v>0.49</v>
      </c>
      <c r="F85" s="1">
        <f>+D85*E85</f>
        <v>0</v>
      </c>
      <c r="H85" s="23"/>
      <c r="I85" s="1"/>
      <c r="K85" s="27" t="s">
        <v>107</v>
      </c>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row>
    <row r="86" spans="1:216" ht="16.149999999999999" customHeight="1" x14ac:dyDescent="0.2">
      <c r="D86" s="1"/>
      <c r="E86" s="23"/>
      <c r="F86" s="1"/>
      <c r="G86" s="23"/>
      <c r="H86" s="23"/>
      <c r="I86" s="1"/>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row>
    <row r="87" spans="1:216" ht="16.149999999999999" customHeight="1" x14ac:dyDescent="0.2">
      <c r="C87" s="19" t="s">
        <v>94</v>
      </c>
      <c r="D87" s="7" t="s">
        <v>58</v>
      </c>
      <c r="E87" s="7" t="s">
        <v>59</v>
      </c>
      <c r="F87" s="20" t="s">
        <v>23</v>
      </c>
      <c r="G87" s="7"/>
      <c r="H87" s="21" t="s">
        <v>60</v>
      </c>
      <c r="I87" s="20" t="s">
        <v>23</v>
      </c>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row>
    <row r="88" spans="1:216" ht="16.149999999999999" customHeight="1" x14ac:dyDescent="0.2">
      <c r="A88" s="22" t="s">
        <v>3</v>
      </c>
      <c r="B88" s="1" t="s">
        <v>4</v>
      </c>
      <c r="C88" s="1" t="s">
        <v>95</v>
      </c>
      <c r="D88" s="1">
        <v>0</v>
      </c>
      <c r="E88" s="2">
        <v>55460</v>
      </c>
      <c r="F88" s="1">
        <f t="shared" ref="F88:F95" si="23">+D88*E88</f>
        <v>0</v>
      </c>
      <c r="G88" s="2"/>
      <c r="H88" s="23">
        <f t="shared" ref="H88:H95" si="24">+E88*0.2</f>
        <v>11092</v>
      </c>
      <c r="I88" s="1">
        <f t="shared" ref="I88:I95" si="25">+D88*H88</f>
        <v>0</v>
      </c>
      <c r="K88" s="3" t="s">
        <v>96</v>
      </c>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row>
    <row r="89" spans="1:216" ht="16.149999999999999" customHeight="1" x14ac:dyDescent="0.2">
      <c r="A89" s="22" t="s">
        <v>5</v>
      </c>
      <c r="B89" s="1" t="s">
        <v>6</v>
      </c>
      <c r="C89" s="1" t="s">
        <v>95</v>
      </c>
      <c r="D89" s="1">
        <v>0</v>
      </c>
      <c r="E89" s="2">
        <v>39604</v>
      </c>
      <c r="F89" s="1">
        <f t="shared" si="23"/>
        <v>0</v>
      </c>
      <c r="G89" s="2"/>
      <c r="H89" s="23">
        <f t="shared" si="24"/>
        <v>7920.8</v>
      </c>
      <c r="I89" s="1">
        <f t="shared" si="25"/>
        <v>0</v>
      </c>
      <c r="K89" s="3" t="s">
        <v>96</v>
      </c>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row>
    <row r="90" spans="1:216" ht="16.149999999999999" customHeight="1" x14ac:dyDescent="0.2">
      <c r="A90" s="22" t="s">
        <v>7</v>
      </c>
      <c r="B90" s="1" t="s">
        <v>8</v>
      </c>
      <c r="C90" s="1" t="s">
        <v>95</v>
      </c>
      <c r="D90" s="1">
        <v>0</v>
      </c>
      <c r="E90" s="2">
        <v>31673</v>
      </c>
      <c r="F90" s="1">
        <f t="shared" si="23"/>
        <v>0</v>
      </c>
      <c r="G90" s="2"/>
      <c r="H90" s="23">
        <f t="shared" si="24"/>
        <v>6334.6</v>
      </c>
      <c r="I90" s="1">
        <f t="shared" si="25"/>
        <v>0</v>
      </c>
      <c r="K90" s="3" t="s">
        <v>96</v>
      </c>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row>
    <row r="91" spans="1:216" ht="16.149999999999999" customHeight="1" x14ac:dyDescent="0.2">
      <c r="A91" s="22" t="s">
        <v>9</v>
      </c>
      <c r="B91" s="1" t="s">
        <v>10</v>
      </c>
      <c r="C91" s="1" t="s">
        <v>95</v>
      </c>
      <c r="D91" s="1">
        <v>0</v>
      </c>
      <c r="E91" s="2">
        <v>23690</v>
      </c>
      <c r="F91" s="1">
        <f t="shared" si="23"/>
        <v>0</v>
      </c>
      <c r="G91" s="2"/>
      <c r="H91" s="23">
        <f t="shared" si="24"/>
        <v>4738</v>
      </c>
      <c r="I91" s="1">
        <f t="shared" si="25"/>
        <v>0</v>
      </c>
      <c r="K91" s="3" t="s">
        <v>96</v>
      </c>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row>
    <row r="92" spans="1:216" ht="16.149999999999999" customHeight="1" x14ac:dyDescent="0.2">
      <c r="A92" s="22" t="s">
        <v>11</v>
      </c>
      <c r="B92" s="1" t="s">
        <v>12</v>
      </c>
      <c r="C92" s="1" t="s">
        <v>95</v>
      </c>
      <c r="D92" s="1">
        <v>0</v>
      </c>
      <c r="E92" s="2">
        <v>19776</v>
      </c>
      <c r="F92" s="1">
        <f t="shared" si="23"/>
        <v>0</v>
      </c>
      <c r="G92" s="2"/>
      <c r="H92" s="23">
        <f t="shared" si="24"/>
        <v>3955.2000000000003</v>
      </c>
      <c r="I92" s="1">
        <f t="shared" si="25"/>
        <v>0</v>
      </c>
      <c r="K92" s="3" t="s">
        <v>96</v>
      </c>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row>
    <row r="93" spans="1:216" ht="16.149999999999999" customHeight="1" x14ac:dyDescent="0.2">
      <c r="C93" s="1" t="s">
        <v>13</v>
      </c>
      <c r="D93" s="1">
        <v>0</v>
      </c>
      <c r="E93" s="2">
        <v>9903</v>
      </c>
      <c r="F93" s="1">
        <f t="shared" si="23"/>
        <v>0</v>
      </c>
      <c r="G93" s="2"/>
      <c r="H93" s="23">
        <f t="shared" si="24"/>
        <v>1980.6000000000001</v>
      </c>
      <c r="I93" s="1">
        <f t="shared" si="25"/>
        <v>0</v>
      </c>
      <c r="K93" s="3" t="s">
        <v>63</v>
      </c>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row>
    <row r="94" spans="1:216" ht="16.149999999999999" customHeight="1" x14ac:dyDescent="0.2">
      <c r="C94" s="1" t="s">
        <v>14</v>
      </c>
      <c r="D94" s="1">
        <v>0</v>
      </c>
      <c r="E94" s="2">
        <v>4952</v>
      </c>
      <c r="F94" s="1">
        <f t="shared" si="23"/>
        <v>0</v>
      </c>
      <c r="G94" s="2"/>
      <c r="H94" s="23">
        <f t="shared" si="24"/>
        <v>990.40000000000009</v>
      </c>
      <c r="I94" s="1">
        <f t="shared" si="25"/>
        <v>0</v>
      </c>
      <c r="K94" s="3" t="s">
        <v>64</v>
      </c>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row>
    <row r="95" spans="1:216" ht="16.149999999999999" customHeight="1" x14ac:dyDescent="0.2">
      <c r="C95" s="1" t="s">
        <v>15</v>
      </c>
      <c r="D95" s="1">
        <v>0</v>
      </c>
      <c r="E95" s="2">
        <v>1981</v>
      </c>
      <c r="F95" s="1">
        <f t="shared" si="23"/>
        <v>0</v>
      </c>
      <c r="G95" s="2"/>
      <c r="H95" s="23">
        <f t="shared" si="24"/>
        <v>396.20000000000005</v>
      </c>
      <c r="I95" s="1">
        <f t="shared" si="25"/>
        <v>0</v>
      </c>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row>
    <row r="96" spans="1:216" ht="16.149999999999999" customHeight="1" x14ac:dyDescent="0.2">
      <c r="A96" s="24" t="s">
        <v>23</v>
      </c>
      <c r="B96" s="24"/>
      <c r="C96" s="24"/>
      <c r="D96" s="25"/>
      <c r="E96" s="24"/>
      <c r="F96" s="25">
        <f>SUM(F88:F95)</f>
        <v>0</v>
      </c>
      <c r="G96" s="24"/>
      <c r="H96" s="28"/>
      <c r="I96" s="25">
        <f>SUM(I88:I95)</f>
        <v>0</v>
      </c>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row>
    <row r="97" spans="1:216" ht="16.149999999999999" customHeight="1" x14ac:dyDescent="0.2">
      <c r="A97" s="24"/>
      <c r="B97" s="24"/>
      <c r="C97" s="24"/>
      <c r="D97" s="25"/>
      <c r="E97" s="24"/>
      <c r="F97" s="25"/>
      <c r="G97" s="24"/>
      <c r="H97" s="28"/>
      <c r="I97" s="25"/>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row>
    <row r="98" spans="1:216" ht="16.149999999999999" customHeight="1" x14ac:dyDescent="0.2">
      <c r="C98" s="19" t="s">
        <v>97</v>
      </c>
      <c r="D98" s="7" t="s">
        <v>58</v>
      </c>
      <c r="E98" s="7" t="s">
        <v>59</v>
      </c>
      <c r="F98" s="20" t="s">
        <v>23</v>
      </c>
      <c r="G98" s="7"/>
      <c r="H98" s="21" t="s">
        <v>60</v>
      </c>
      <c r="I98" s="20" t="s">
        <v>23</v>
      </c>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row>
    <row r="99" spans="1:216" ht="16.149999999999999" customHeight="1" x14ac:dyDescent="0.2">
      <c r="A99" s="22" t="s">
        <v>3</v>
      </c>
      <c r="B99" s="1" t="s">
        <v>4</v>
      </c>
      <c r="C99" s="1" t="s">
        <v>98</v>
      </c>
      <c r="D99" s="1">
        <v>0</v>
      </c>
      <c r="E99" s="2">
        <v>35638</v>
      </c>
      <c r="F99" s="1">
        <f t="shared" ref="F99:F106" si="26">+D99*E99</f>
        <v>0</v>
      </c>
      <c r="G99" s="2"/>
      <c r="H99" s="23">
        <f t="shared" ref="H99:H106" si="27">+E99*0.2</f>
        <v>7127.6</v>
      </c>
      <c r="I99" s="1">
        <f t="shared" ref="I99:I106" si="28">+D99*H99</f>
        <v>0</v>
      </c>
      <c r="J99" s="4"/>
      <c r="K99" s="3" t="s">
        <v>96</v>
      </c>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row>
    <row r="100" spans="1:216" ht="16.149999999999999" customHeight="1" x14ac:dyDescent="0.2">
      <c r="A100" s="22" t="s">
        <v>5</v>
      </c>
      <c r="B100" s="1" t="s">
        <v>6</v>
      </c>
      <c r="C100" s="1" t="s">
        <v>98</v>
      </c>
      <c r="D100" s="1">
        <v>0</v>
      </c>
      <c r="E100" s="2">
        <v>30900</v>
      </c>
      <c r="F100" s="1">
        <f t="shared" si="26"/>
        <v>0</v>
      </c>
      <c r="G100" s="2"/>
      <c r="H100" s="23">
        <f t="shared" si="27"/>
        <v>6180</v>
      </c>
      <c r="I100" s="1">
        <f t="shared" si="28"/>
        <v>0</v>
      </c>
      <c r="J100" s="4"/>
      <c r="K100" s="3" t="s">
        <v>96</v>
      </c>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row>
    <row r="101" spans="1:216" ht="16.149999999999999" customHeight="1" x14ac:dyDescent="0.2">
      <c r="A101" s="22" t="s">
        <v>7</v>
      </c>
      <c r="B101" s="1" t="s">
        <v>8</v>
      </c>
      <c r="C101" s="1" t="s">
        <v>98</v>
      </c>
      <c r="D101" s="1">
        <v>0</v>
      </c>
      <c r="E101" s="2">
        <v>22969</v>
      </c>
      <c r="F101" s="1">
        <f t="shared" si="26"/>
        <v>0</v>
      </c>
      <c r="G101" s="2"/>
      <c r="H101" s="23">
        <f t="shared" si="27"/>
        <v>4593.8</v>
      </c>
      <c r="I101" s="1">
        <f t="shared" si="28"/>
        <v>0</v>
      </c>
      <c r="J101" s="4"/>
      <c r="K101" s="3" t="s">
        <v>96</v>
      </c>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row>
    <row r="102" spans="1:216" ht="16.149999999999999" customHeight="1" x14ac:dyDescent="0.2">
      <c r="A102" s="22" t="s">
        <v>9</v>
      </c>
      <c r="B102" s="1" t="s">
        <v>10</v>
      </c>
      <c r="C102" s="1" t="s">
        <v>98</v>
      </c>
      <c r="D102" s="1">
        <v>0</v>
      </c>
      <c r="E102" s="2">
        <v>19812</v>
      </c>
      <c r="F102" s="1">
        <f t="shared" si="26"/>
        <v>0</v>
      </c>
      <c r="G102" s="2"/>
      <c r="H102" s="23">
        <f t="shared" si="27"/>
        <v>3962.4</v>
      </c>
      <c r="I102" s="1">
        <f t="shared" si="28"/>
        <v>0</v>
      </c>
      <c r="J102" s="4"/>
      <c r="K102" s="3" t="s">
        <v>96</v>
      </c>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row>
    <row r="103" spans="1:216" ht="16.149999999999999" customHeight="1" x14ac:dyDescent="0.2">
      <c r="A103" s="22" t="s">
        <v>11</v>
      </c>
      <c r="B103" s="1" t="s">
        <v>12</v>
      </c>
      <c r="C103" s="1" t="s">
        <v>98</v>
      </c>
      <c r="D103" s="1">
        <v>0</v>
      </c>
      <c r="E103" s="2">
        <v>15038</v>
      </c>
      <c r="F103" s="1">
        <f t="shared" si="26"/>
        <v>0</v>
      </c>
      <c r="G103" s="2"/>
      <c r="H103" s="23">
        <f t="shared" si="27"/>
        <v>3007.6000000000004</v>
      </c>
      <c r="I103" s="1">
        <f t="shared" si="28"/>
        <v>0</v>
      </c>
      <c r="J103" s="4"/>
      <c r="K103" s="3" t="s">
        <v>96</v>
      </c>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row>
    <row r="104" spans="1:216" ht="16.149999999999999" customHeight="1" x14ac:dyDescent="0.2">
      <c r="C104" s="1" t="s">
        <v>13</v>
      </c>
      <c r="D104" s="1">
        <v>0</v>
      </c>
      <c r="E104" s="2">
        <v>7527</v>
      </c>
      <c r="F104" s="1">
        <f t="shared" si="26"/>
        <v>0</v>
      </c>
      <c r="G104" s="2"/>
      <c r="H104" s="23">
        <f t="shared" si="27"/>
        <v>1505.4</v>
      </c>
      <c r="I104" s="1">
        <f t="shared" si="28"/>
        <v>0</v>
      </c>
      <c r="J104" s="4"/>
      <c r="K104" s="3" t="s">
        <v>63</v>
      </c>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row>
    <row r="105" spans="1:216" ht="16.149999999999999" customHeight="1" x14ac:dyDescent="0.2">
      <c r="C105" s="1" t="s">
        <v>14</v>
      </c>
      <c r="D105" s="1">
        <v>0</v>
      </c>
      <c r="E105" s="2">
        <v>3764</v>
      </c>
      <c r="F105" s="1">
        <f t="shared" si="26"/>
        <v>0</v>
      </c>
      <c r="G105" s="2"/>
      <c r="H105" s="23">
        <f t="shared" si="27"/>
        <v>752.80000000000007</v>
      </c>
      <c r="I105" s="1">
        <f t="shared" si="28"/>
        <v>0</v>
      </c>
      <c r="J105" s="4"/>
      <c r="K105" s="3" t="s">
        <v>64</v>
      </c>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row>
    <row r="106" spans="1:216" ht="16.149999999999999" customHeight="1" x14ac:dyDescent="0.2">
      <c r="C106" s="1" t="s">
        <v>15</v>
      </c>
      <c r="D106" s="1">
        <v>0</v>
      </c>
      <c r="E106" s="2">
        <v>1506</v>
      </c>
      <c r="F106" s="1">
        <f t="shared" si="26"/>
        <v>0</v>
      </c>
      <c r="G106" s="2"/>
      <c r="H106" s="23">
        <f t="shared" si="27"/>
        <v>301.2</v>
      </c>
      <c r="I106" s="1">
        <f t="shared" si="28"/>
        <v>0</v>
      </c>
      <c r="J106" s="4"/>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row>
    <row r="107" spans="1:216" ht="16.149999999999999" customHeight="1" x14ac:dyDescent="0.2">
      <c r="A107" s="24" t="s">
        <v>23</v>
      </c>
      <c r="B107" s="24"/>
      <c r="C107" s="24"/>
      <c r="D107" s="25"/>
      <c r="E107" s="30"/>
      <c r="F107" s="25">
        <f>SUM(F99:F106)</f>
        <v>0</v>
      </c>
      <c r="G107" s="30"/>
      <c r="H107" s="28"/>
      <c r="I107" s="25">
        <f>SUM(I99:I106)</f>
        <v>0</v>
      </c>
      <c r="J107" s="4"/>
      <c r="K107" s="29"/>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row>
    <row r="108" spans="1:216" ht="16.149999999999999" customHeight="1" x14ac:dyDescent="0.2">
      <c r="A108" s="24"/>
      <c r="B108" s="24"/>
      <c r="C108" s="24"/>
      <c r="D108" s="24"/>
      <c r="E108" s="30"/>
      <c r="F108" s="1"/>
      <c r="G108" s="30"/>
      <c r="H108" s="23"/>
      <c r="I108" s="1"/>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row>
    <row r="109" spans="1:216" ht="16.149999999999999" customHeight="1" x14ac:dyDescent="0.2">
      <c r="C109" s="19" t="s">
        <v>76</v>
      </c>
      <c r="D109" s="7" t="s">
        <v>58</v>
      </c>
      <c r="E109" s="7" t="s">
        <v>59</v>
      </c>
      <c r="F109" s="20" t="s">
        <v>23</v>
      </c>
      <c r="G109" s="7"/>
      <c r="H109" s="21" t="s">
        <v>60</v>
      </c>
      <c r="I109" s="20" t="s">
        <v>23</v>
      </c>
      <c r="K109" s="4"/>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row>
    <row r="110" spans="1:216" ht="16.149999999999999" customHeight="1" x14ac:dyDescent="0.2">
      <c r="A110" s="22"/>
      <c r="C110" s="1" t="s">
        <v>77</v>
      </c>
      <c r="D110" s="1">
        <v>0</v>
      </c>
      <c r="E110" s="2">
        <v>0</v>
      </c>
      <c r="F110" s="1">
        <f t="shared" ref="F110:F115" si="29">+D110*E110</f>
        <v>0</v>
      </c>
      <c r="G110" s="2"/>
      <c r="H110" s="23">
        <f>+E110*0.2</f>
        <v>0</v>
      </c>
      <c r="I110" s="1">
        <f t="shared" ref="I110:I115" si="30">+D110*H110</f>
        <v>0</v>
      </c>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row>
    <row r="111" spans="1:216" ht="16.149999999999999" customHeight="1" x14ac:dyDescent="0.2">
      <c r="A111" s="22"/>
      <c r="D111" s="1"/>
      <c r="E111" s="2"/>
      <c r="F111" s="1"/>
      <c r="G111" s="2"/>
      <c r="H111" s="23"/>
      <c r="I111" s="1"/>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row>
    <row r="112" spans="1:216" ht="16.149999999999999" customHeight="1" x14ac:dyDescent="0.2">
      <c r="A112" s="22"/>
      <c r="C112" s="1" t="s">
        <v>78</v>
      </c>
      <c r="D112" s="1">
        <v>0</v>
      </c>
      <c r="E112" s="2">
        <v>12824</v>
      </c>
      <c r="F112" s="1">
        <f t="shared" si="29"/>
        <v>0</v>
      </c>
      <c r="G112" s="2"/>
      <c r="H112" s="23">
        <f t="shared" ref="H112:H115" si="31">+E112*0.2</f>
        <v>2564.8000000000002</v>
      </c>
      <c r="I112" s="1">
        <f t="shared" si="30"/>
        <v>0</v>
      </c>
      <c r="K112" s="3" t="s">
        <v>79</v>
      </c>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row>
    <row r="113" spans="1:216" ht="16.149999999999999" customHeight="1" x14ac:dyDescent="0.2">
      <c r="C113" s="1" t="s">
        <v>13</v>
      </c>
      <c r="D113" s="1">
        <v>0</v>
      </c>
      <c r="E113" s="2">
        <v>5099</v>
      </c>
      <c r="F113" s="1">
        <f t="shared" si="29"/>
        <v>0</v>
      </c>
      <c r="G113" s="2"/>
      <c r="H113" s="23">
        <f t="shared" si="31"/>
        <v>1019.8000000000001</v>
      </c>
      <c r="I113" s="1">
        <f t="shared" si="30"/>
        <v>0</v>
      </c>
      <c r="K113" s="3" t="s">
        <v>150</v>
      </c>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row>
    <row r="114" spans="1:216" ht="16.149999999999999" customHeight="1" x14ac:dyDescent="0.2">
      <c r="C114" s="1" t="s">
        <v>14</v>
      </c>
      <c r="D114" s="1">
        <v>0</v>
      </c>
      <c r="E114" s="2">
        <v>2549</v>
      </c>
      <c r="F114" s="1">
        <f t="shared" si="29"/>
        <v>0</v>
      </c>
      <c r="G114" s="2"/>
      <c r="H114" s="23">
        <f t="shared" si="31"/>
        <v>509.8</v>
      </c>
      <c r="I114" s="1">
        <f t="shared" si="30"/>
        <v>0</v>
      </c>
      <c r="K114" s="3" t="s">
        <v>151</v>
      </c>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row>
    <row r="115" spans="1:216" ht="16.149999999999999" customHeight="1" x14ac:dyDescent="0.2">
      <c r="C115" s="1" t="s">
        <v>15</v>
      </c>
      <c r="D115" s="1">
        <v>0</v>
      </c>
      <c r="E115" s="2">
        <v>510</v>
      </c>
      <c r="F115" s="1">
        <f t="shared" si="29"/>
        <v>0</v>
      </c>
      <c r="G115" s="2"/>
      <c r="H115" s="23">
        <f t="shared" si="31"/>
        <v>102</v>
      </c>
      <c r="I115" s="1">
        <f t="shared" si="30"/>
        <v>0</v>
      </c>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row>
    <row r="116" spans="1:216" ht="16.149999999999999" customHeight="1" x14ac:dyDescent="0.2">
      <c r="A116" s="24"/>
      <c r="B116" s="24"/>
      <c r="C116" s="24"/>
      <c r="D116" s="1"/>
      <c r="E116" s="2"/>
      <c r="F116" s="1"/>
      <c r="G116" s="2"/>
      <c r="H116" s="23"/>
      <c r="I116" s="1"/>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row>
    <row r="117" spans="1:216" ht="16.149999999999999" customHeight="1" x14ac:dyDescent="0.2">
      <c r="A117" s="22"/>
      <c r="C117" s="1" t="s">
        <v>80</v>
      </c>
      <c r="D117" s="1">
        <v>0</v>
      </c>
      <c r="E117" s="2">
        <v>25662</v>
      </c>
      <c r="F117" s="1">
        <f t="shared" ref="F117:F120" si="32">+D117*E117</f>
        <v>0</v>
      </c>
      <c r="G117" s="2"/>
      <c r="H117" s="23">
        <f t="shared" ref="H117:H120" si="33">+E117*0.2</f>
        <v>5132.4000000000005</v>
      </c>
      <c r="I117" s="1">
        <f t="shared" ref="I117:I120" si="34">+D117*H117</f>
        <v>0</v>
      </c>
      <c r="K117" s="3" t="s">
        <v>142</v>
      </c>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row>
    <row r="118" spans="1:216" ht="16.149999999999999" customHeight="1" x14ac:dyDescent="0.2">
      <c r="C118" s="1" t="s">
        <v>13</v>
      </c>
      <c r="D118" s="1">
        <v>0</v>
      </c>
      <c r="E118" s="2">
        <v>6654</v>
      </c>
      <c r="F118" s="1">
        <f t="shared" si="32"/>
        <v>0</v>
      </c>
      <c r="G118" s="2"/>
      <c r="H118" s="23">
        <f t="shared" si="33"/>
        <v>1330.8000000000002</v>
      </c>
      <c r="I118" s="1">
        <f t="shared" si="34"/>
        <v>0</v>
      </c>
      <c r="K118" s="3" t="s">
        <v>150</v>
      </c>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row>
    <row r="119" spans="1:216" ht="16.149999999999999" customHeight="1" x14ac:dyDescent="0.2">
      <c r="C119" s="1" t="s">
        <v>14</v>
      </c>
      <c r="D119" s="1">
        <v>0</v>
      </c>
      <c r="E119" s="2">
        <v>3327</v>
      </c>
      <c r="F119" s="1">
        <f t="shared" si="32"/>
        <v>0</v>
      </c>
      <c r="G119" s="2"/>
      <c r="H119" s="23">
        <f t="shared" si="33"/>
        <v>665.40000000000009</v>
      </c>
      <c r="I119" s="1">
        <f t="shared" si="34"/>
        <v>0</v>
      </c>
      <c r="K119" s="3" t="s">
        <v>151</v>
      </c>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row>
    <row r="120" spans="1:216" ht="16.149999999999999" customHeight="1" x14ac:dyDescent="0.2">
      <c r="C120" s="1" t="s">
        <v>15</v>
      </c>
      <c r="D120" s="1">
        <v>0</v>
      </c>
      <c r="E120" s="2">
        <v>664</v>
      </c>
      <c r="F120" s="1">
        <f t="shared" si="32"/>
        <v>0</v>
      </c>
      <c r="G120" s="2"/>
      <c r="H120" s="23">
        <f t="shared" si="33"/>
        <v>132.80000000000001</v>
      </c>
      <c r="I120" s="1">
        <f t="shared" si="34"/>
        <v>0</v>
      </c>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row>
    <row r="121" spans="1:216" ht="16.149999999999999" customHeight="1" x14ac:dyDescent="0.2">
      <c r="C121" s="24"/>
      <c r="D121" s="1"/>
      <c r="E121" s="2"/>
      <c r="F121" s="1"/>
      <c r="G121" s="2"/>
      <c r="H121" s="23"/>
      <c r="I121" s="1"/>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row>
    <row r="122" spans="1:216" ht="16.149999999999999" customHeight="1" x14ac:dyDescent="0.2">
      <c r="C122" s="1" t="s">
        <v>81</v>
      </c>
      <c r="D122" s="1">
        <v>0</v>
      </c>
      <c r="E122" s="2">
        <v>48410</v>
      </c>
      <c r="F122" s="1">
        <f t="shared" ref="F122:F125" si="35">+D122*E122</f>
        <v>0</v>
      </c>
      <c r="G122" s="2"/>
      <c r="H122" s="23">
        <f t="shared" ref="H122:H125" si="36">+E122*0.2</f>
        <v>9682</v>
      </c>
      <c r="I122" s="1">
        <f t="shared" ref="I122:I125" si="37">+D122*H122</f>
        <v>0</v>
      </c>
      <c r="K122" s="3" t="s">
        <v>82</v>
      </c>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row>
    <row r="123" spans="1:216" ht="16.149999999999999" customHeight="1" x14ac:dyDescent="0.2">
      <c r="C123" s="1" t="s">
        <v>13</v>
      </c>
      <c r="D123" s="1">
        <v>0</v>
      </c>
      <c r="E123" s="2">
        <v>19967</v>
      </c>
      <c r="F123" s="1">
        <f t="shared" si="35"/>
        <v>0</v>
      </c>
      <c r="G123" s="2"/>
      <c r="H123" s="23">
        <f t="shared" si="36"/>
        <v>3993.4</v>
      </c>
      <c r="I123" s="1">
        <f t="shared" si="37"/>
        <v>0</v>
      </c>
      <c r="K123" s="3" t="s">
        <v>63</v>
      </c>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row>
    <row r="124" spans="1:216" ht="16.149999999999999" customHeight="1" x14ac:dyDescent="0.2">
      <c r="C124" s="1" t="s">
        <v>14</v>
      </c>
      <c r="D124" s="1">
        <v>0</v>
      </c>
      <c r="E124" s="2">
        <v>9981</v>
      </c>
      <c r="F124" s="1">
        <f t="shared" si="35"/>
        <v>0</v>
      </c>
      <c r="G124" s="2"/>
      <c r="H124" s="23">
        <f t="shared" si="36"/>
        <v>1996.2</v>
      </c>
      <c r="I124" s="1">
        <f t="shared" si="37"/>
        <v>0</v>
      </c>
      <c r="K124" s="3" t="s">
        <v>64</v>
      </c>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row>
    <row r="125" spans="1:216" ht="16.149999999999999" customHeight="1" x14ac:dyDescent="0.2">
      <c r="C125" s="1" t="s">
        <v>15</v>
      </c>
      <c r="D125" s="1">
        <v>0</v>
      </c>
      <c r="E125" s="2">
        <v>1996</v>
      </c>
      <c r="F125" s="1">
        <f t="shared" si="35"/>
        <v>0</v>
      </c>
      <c r="G125" s="2"/>
      <c r="H125" s="23">
        <f t="shared" si="36"/>
        <v>399.20000000000005</v>
      </c>
      <c r="I125" s="1">
        <f t="shared" si="37"/>
        <v>0</v>
      </c>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row>
    <row r="126" spans="1:216" ht="16.149999999999999" customHeight="1" x14ac:dyDescent="0.2">
      <c r="C126" s="24"/>
      <c r="D126" s="1"/>
      <c r="E126" s="2"/>
      <c r="F126" s="1"/>
      <c r="G126" s="2"/>
      <c r="H126" s="23"/>
      <c r="I126" s="1"/>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row>
    <row r="127" spans="1:216" ht="16.149999999999999" customHeight="1" x14ac:dyDescent="0.2">
      <c r="C127" s="1" t="s">
        <v>83</v>
      </c>
      <c r="D127" s="1">
        <v>0</v>
      </c>
      <c r="E127" s="2">
        <v>85490</v>
      </c>
      <c r="F127" s="1">
        <f t="shared" ref="F127:F130" si="38">+D127*E127</f>
        <v>0</v>
      </c>
      <c r="G127" s="2"/>
      <c r="H127" s="23">
        <f t="shared" ref="H127:H130" si="39">+E127*0.2</f>
        <v>17098</v>
      </c>
      <c r="I127" s="1">
        <f t="shared" ref="I127:I130" si="40">+D127*H127</f>
        <v>0</v>
      </c>
      <c r="K127" s="3" t="s">
        <v>84</v>
      </c>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row>
    <row r="128" spans="1:216" ht="16.149999999999999" customHeight="1" x14ac:dyDescent="0.2">
      <c r="C128" s="1" t="s">
        <v>13</v>
      </c>
      <c r="D128" s="1">
        <v>0</v>
      </c>
      <c r="E128" s="2">
        <v>33279</v>
      </c>
      <c r="F128" s="1">
        <f t="shared" si="38"/>
        <v>0</v>
      </c>
      <c r="G128" s="2"/>
      <c r="H128" s="23">
        <f t="shared" si="39"/>
        <v>6655.8</v>
      </c>
      <c r="I128" s="1">
        <f t="shared" si="40"/>
        <v>0</v>
      </c>
      <c r="K128" s="3" t="s">
        <v>63</v>
      </c>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row>
    <row r="129" spans="1:216" ht="16.149999999999999" customHeight="1" x14ac:dyDescent="0.2">
      <c r="C129" s="1" t="s">
        <v>14</v>
      </c>
      <c r="D129" s="1">
        <v>0</v>
      </c>
      <c r="E129" s="2">
        <v>16640</v>
      </c>
      <c r="F129" s="1">
        <f t="shared" si="38"/>
        <v>0</v>
      </c>
      <c r="G129" s="2"/>
      <c r="H129" s="23">
        <f t="shared" si="39"/>
        <v>3328</v>
      </c>
      <c r="I129" s="1">
        <f t="shared" si="40"/>
        <v>0</v>
      </c>
      <c r="K129" s="3" t="s">
        <v>64</v>
      </c>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row>
    <row r="130" spans="1:216" ht="16.149999999999999" customHeight="1" x14ac:dyDescent="0.2">
      <c r="C130" s="1" t="s">
        <v>15</v>
      </c>
      <c r="D130" s="1">
        <v>0</v>
      </c>
      <c r="E130" s="2">
        <v>3328</v>
      </c>
      <c r="F130" s="1">
        <f t="shared" si="38"/>
        <v>0</v>
      </c>
      <c r="G130" s="2"/>
      <c r="H130" s="23">
        <f t="shared" si="39"/>
        <v>665.6</v>
      </c>
      <c r="I130" s="1">
        <f t="shared" si="40"/>
        <v>0</v>
      </c>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row>
    <row r="131" spans="1:216" ht="16.149999999999999" customHeight="1" x14ac:dyDescent="0.2">
      <c r="A131" s="24" t="s">
        <v>23</v>
      </c>
      <c r="B131" s="24"/>
      <c r="C131" s="24"/>
      <c r="D131" s="1"/>
      <c r="F131" s="25">
        <f>SUM(F110:F130)</f>
        <v>0</v>
      </c>
      <c r="H131" s="1"/>
      <c r="I131" s="25">
        <f>SUM(I110:I130)</f>
        <v>0</v>
      </c>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row>
    <row r="132" spans="1:216" ht="16.149999999999999" customHeight="1" x14ac:dyDescent="0.2">
      <c r="D132" s="1"/>
      <c r="E132" s="23"/>
      <c r="F132" s="1"/>
      <c r="G132" s="23"/>
      <c r="H132" s="23"/>
      <c r="I132" s="1"/>
      <c r="J132" s="8"/>
      <c r="K132" s="27"/>
    </row>
    <row r="133" spans="1:216" ht="16.149999999999999" customHeight="1" x14ac:dyDescent="0.2">
      <c r="C133" s="19" t="s">
        <v>45</v>
      </c>
      <c r="D133" s="7" t="s">
        <v>58</v>
      </c>
      <c r="E133" s="7" t="s">
        <v>59</v>
      </c>
      <c r="F133" s="20" t="s">
        <v>23</v>
      </c>
      <c r="G133" s="7"/>
      <c r="H133" s="21" t="s">
        <v>60</v>
      </c>
      <c r="I133" s="20" t="s">
        <v>23</v>
      </c>
      <c r="J133" s="1"/>
    </row>
    <row r="134" spans="1:216" ht="16.149999999999999" customHeight="1" x14ac:dyDescent="0.2">
      <c r="A134" s="22" t="s">
        <v>3</v>
      </c>
      <c r="B134" s="1" t="s">
        <v>4</v>
      </c>
      <c r="C134" s="1" t="s">
        <v>26</v>
      </c>
      <c r="D134" s="1">
        <v>0</v>
      </c>
      <c r="E134" s="2">
        <v>83219</v>
      </c>
      <c r="F134" s="1">
        <f t="shared" ref="F134:F141" si="41">+D134*E134</f>
        <v>0</v>
      </c>
      <c r="G134" s="2"/>
      <c r="H134" s="23">
        <f t="shared" ref="H134:H141" si="42">+E134*0.2</f>
        <v>16643.8</v>
      </c>
      <c r="I134" s="1">
        <f t="shared" ref="I134:I141" si="43">+D134*H134</f>
        <v>0</v>
      </c>
      <c r="J134" s="2"/>
    </row>
    <row r="135" spans="1:216" ht="16.149999999999999" customHeight="1" x14ac:dyDescent="0.2">
      <c r="A135" s="22" t="s">
        <v>5</v>
      </c>
      <c r="B135" s="1" t="s">
        <v>6</v>
      </c>
      <c r="C135" s="1" t="s">
        <v>26</v>
      </c>
      <c r="D135" s="1">
        <v>0</v>
      </c>
      <c r="E135" s="2">
        <v>64015</v>
      </c>
      <c r="F135" s="1">
        <f t="shared" si="41"/>
        <v>0</v>
      </c>
      <c r="G135" s="2"/>
      <c r="H135" s="23">
        <f t="shared" si="42"/>
        <v>12803</v>
      </c>
      <c r="I135" s="1">
        <f t="shared" si="43"/>
        <v>0</v>
      </c>
      <c r="J135" s="2"/>
    </row>
    <row r="136" spans="1:216" ht="16.149999999999999" customHeight="1" x14ac:dyDescent="0.2">
      <c r="A136" s="22" t="s">
        <v>7</v>
      </c>
      <c r="B136" s="1" t="s">
        <v>8</v>
      </c>
      <c r="C136" s="1" t="s">
        <v>26</v>
      </c>
      <c r="D136" s="1">
        <v>0</v>
      </c>
      <c r="E136" s="2">
        <v>48651</v>
      </c>
      <c r="F136" s="1">
        <f t="shared" si="41"/>
        <v>0</v>
      </c>
      <c r="G136" s="2"/>
      <c r="H136" s="23">
        <f t="shared" si="42"/>
        <v>9730.2000000000007</v>
      </c>
      <c r="I136" s="1">
        <f t="shared" si="43"/>
        <v>0</v>
      </c>
      <c r="J136" s="2"/>
    </row>
    <row r="137" spans="1:216" ht="16.149999999999999" customHeight="1" x14ac:dyDescent="0.2">
      <c r="A137" s="22" t="s">
        <v>9</v>
      </c>
      <c r="B137" s="1" t="s">
        <v>10</v>
      </c>
      <c r="C137" s="1" t="s">
        <v>26</v>
      </c>
      <c r="D137" s="1">
        <v>0</v>
      </c>
      <c r="E137" s="2">
        <v>32648</v>
      </c>
      <c r="F137" s="1">
        <f t="shared" si="41"/>
        <v>0</v>
      </c>
      <c r="G137" s="2"/>
      <c r="H137" s="23">
        <f t="shared" si="42"/>
        <v>6529.6</v>
      </c>
      <c r="I137" s="1">
        <f t="shared" si="43"/>
        <v>0</v>
      </c>
      <c r="J137" s="2"/>
    </row>
    <row r="138" spans="1:216" ht="16.149999999999999" customHeight="1" x14ac:dyDescent="0.2">
      <c r="A138" s="22" t="s">
        <v>11</v>
      </c>
      <c r="B138" s="1" t="s">
        <v>12</v>
      </c>
      <c r="C138" s="1" t="s">
        <v>26</v>
      </c>
      <c r="D138" s="1">
        <v>0</v>
      </c>
      <c r="E138" s="2">
        <v>24326</v>
      </c>
      <c r="F138" s="1">
        <f t="shared" si="41"/>
        <v>0</v>
      </c>
      <c r="G138" s="2"/>
      <c r="H138" s="23">
        <f t="shared" si="42"/>
        <v>4865.2</v>
      </c>
      <c r="I138" s="1">
        <f t="shared" si="43"/>
        <v>0</v>
      </c>
      <c r="J138" s="2"/>
    </row>
    <row r="139" spans="1:216" ht="16.149999999999999" customHeight="1" x14ac:dyDescent="0.2">
      <c r="C139" s="1" t="s">
        <v>13</v>
      </c>
      <c r="D139" s="1">
        <v>0</v>
      </c>
      <c r="E139" s="2">
        <v>12163</v>
      </c>
      <c r="F139" s="1">
        <f t="shared" si="41"/>
        <v>0</v>
      </c>
      <c r="G139" s="2"/>
      <c r="H139" s="23">
        <f t="shared" si="42"/>
        <v>2432.6</v>
      </c>
      <c r="I139" s="1">
        <f t="shared" si="43"/>
        <v>0</v>
      </c>
      <c r="J139" s="2"/>
    </row>
    <row r="140" spans="1:216" ht="16.149999999999999" customHeight="1" x14ac:dyDescent="0.2">
      <c r="C140" s="1" t="s">
        <v>14</v>
      </c>
      <c r="D140" s="1">
        <v>0</v>
      </c>
      <c r="E140" s="2">
        <v>6082</v>
      </c>
      <c r="F140" s="1">
        <f t="shared" si="41"/>
        <v>0</v>
      </c>
      <c r="G140" s="2"/>
      <c r="H140" s="23">
        <f t="shared" si="42"/>
        <v>1216.4000000000001</v>
      </c>
      <c r="I140" s="1">
        <f t="shared" si="43"/>
        <v>0</v>
      </c>
      <c r="J140" s="2"/>
    </row>
    <row r="141" spans="1:216" ht="16.149999999999999" customHeight="1" x14ac:dyDescent="0.2">
      <c r="C141" s="1" t="s">
        <v>15</v>
      </c>
      <c r="D141" s="1">
        <v>0</v>
      </c>
      <c r="E141" s="2">
        <v>2433</v>
      </c>
      <c r="F141" s="1">
        <f t="shared" si="41"/>
        <v>0</v>
      </c>
      <c r="G141" s="2"/>
      <c r="H141" s="23">
        <f t="shared" si="42"/>
        <v>486.6</v>
      </c>
      <c r="I141" s="1">
        <f t="shared" si="43"/>
        <v>0</v>
      </c>
      <c r="J141" s="2"/>
    </row>
    <row r="142" spans="1:216" ht="16.149999999999999" customHeight="1" x14ac:dyDescent="0.2">
      <c r="A142" s="24" t="s">
        <v>23</v>
      </c>
      <c r="B142" s="24"/>
      <c r="C142" s="24"/>
      <c r="D142" s="25"/>
      <c r="E142" s="24"/>
      <c r="F142" s="25">
        <f>SUM(F134:F141)</f>
        <v>0</v>
      </c>
      <c r="G142" s="24"/>
      <c r="H142" s="28"/>
      <c r="I142" s="25">
        <f>SUM(I134:I141)</f>
        <v>0</v>
      </c>
      <c r="J142" s="1"/>
      <c r="K142" s="29"/>
    </row>
    <row r="143" spans="1:216" ht="16.149999999999999" customHeight="1" x14ac:dyDescent="0.2">
      <c r="A143" s="24"/>
      <c r="B143" s="24"/>
      <c r="C143" s="24"/>
      <c r="D143" s="25"/>
      <c r="E143" s="24"/>
      <c r="F143" s="25"/>
      <c r="G143" s="24"/>
      <c r="H143" s="28"/>
      <c r="I143" s="25"/>
      <c r="J143" s="1"/>
      <c r="K143" s="29"/>
    </row>
    <row r="144" spans="1:216" ht="16.149999999999999" customHeight="1" x14ac:dyDescent="0.2">
      <c r="A144" s="24"/>
      <c r="B144" s="24"/>
      <c r="C144" s="1" t="s">
        <v>106</v>
      </c>
      <c r="D144" s="1">
        <v>0</v>
      </c>
      <c r="E144" s="23">
        <v>0.49</v>
      </c>
      <c r="F144" s="1">
        <f>+D144*E144</f>
        <v>0</v>
      </c>
      <c r="H144" s="23"/>
      <c r="I144" s="1"/>
      <c r="K144" s="27" t="s">
        <v>107</v>
      </c>
    </row>
    <row r="145" spans="1:11" ht="16.149999999999999" customHeight="1" x14ac:dyDescent="0.2">
      <c r="D145" s="1"/>
      <c r="F145" s="1"/>
      <c r="H145" s="23"/>
      <c r="I145" s="1"/>
      <c r="J145" s="1"/>
    </row>
    <row r="146" spans="1:11" ht="16.149999999999999" customHeight="1" x14ac:dyDescent="0.2">
      <c r="C146" s="19" t="s">
        <v>46</v>
      </c>
      <c r="D146" s="7" t="s">
        <v>58</v>
      </c>
      <c r="E146" s="7" t="s">
        <v>59</v>
      </c>
      <c r="F146" s="20" t="s">
        <v>23</v>
      </c>
      <c r="G146" s="7"/>
      <c r="H146" s="21" t="s">
        <v>60</v>
      </c>
      <c r="I146" s="20" t="s">
        <v>23</v>
      </c>
      <c r="J146" s="1"/>
    </row>
    <row r="147" spans="1:11" ht="16.149999999999999" customHeight="1" x14ac:dyDescent="0.2">
      <c r="A147" s="22" t="s">
        <v>3</v>
      </c>
      <c r="B147" s="1" t="s">
        <v>4</v>
      </c>
      <c r="C147" s="1" t="s">
        <v>27</v>
      </c>
      <c r="D147" s="1">
        <v>0</v>
      </c>
      <c r="E147" s="2">
        <v>51212</v>
      </c>
      <c r="F147" s="1">
        <f t="shared" ref="F147:F154" si="44">+D147*E147</f>
        <v>0</v>
      </c>
      <c r="G147" s="2"/>
      <c r="H147" s="23">
        <f t="shared" ref="H147:H154" si="45">+E147*0.2</f>
        <v>10242.400000000001</v>
      </c>
      <c r="I147" s="1">
        <f t="shared" ref="I147:I154" si="46">+D147*H147</f>
        <v>0</v>
      </c>
      <c r="J147" s="2"/>
      <c r="K147" s="3" t="s">
        <v>68</v>
      </c>
    </row>
    <row r="148" spans="1:11" ht="16.149999999999999" customHeight="1" x14ac:dyDescent="0.2">
      <c r="A148" s="22" t="s">
        <v>5</v>
      </c>
      <c r="B148" s="1" t="s">
        <v>6</v>
      </c>
      <c r="C148" s="1" t="s">
        <v>27</v>
      </c>
      <c r="D148" s="1">
        <v>0</v>
      </c>
      <c r="E148" s="2">
        <v>38091</v>
      </c>
      <c r="F148" s="1">
        <f t="shared" si="44"/>
        <v>0</v>
      </c>
      <c r="G148" s="2"/>
      <c r="H148" s="23">
        <f t="shared" si="45"/>
        <v>7618.2000000000007</v>
      </c>
      <c r="I148" s="1">
        <f t="shared" si="46"/>
        <v>0</v>
      </c>
      <c r="J148" s="2"/>
      <c r="K148" s="3" t="s">
        <v>68</v>
      </c>
    </row>
    <row r="149" spans="1:11" ht="16.149999999999999" customHeight="1" x14ac:dyDescent="0.2">
      <c r="A149" s="22" t="s">
        <v>7</v>
      </c>
      <c r="B149" s="1" t="s">
        <v>8</v>
      </c>
      <c r="C149" s="1" t="s">
        <v>27</v>
      </c>
      <c r="D149" s="1">
        <v>0</v>
      </c>
      <c r="E149" s="2">
        <v>29447</v>
      </c>
      <c r="F149" s="1">
        <f t="shared" si="44"/>
        <v>0</v>
      </c>
      <c r="G149" s="2"/>
      <c r="H149" s="23">
        <f t="shared" si="45"/>
        <v>5889.4000000000005</v>
      </c>
      <c r="I149" s="1">
        <f t="shared" si="46"/>
        <v>0</v>
      </c>
      <c r="J149" s="2"/>
      <c r="K149" s="3" t="s">
        <v>68</v>
      </c>
    </row>
    <row r="150" spans="1:11" ht="16.149999999999999" customHeight="1" x14ac:dyDescent="0.2">
      <c r="A150" s="22" t="s">
        <v>9</v>
      </c>
      <c r="B150" s="1" t="s">
        <v>10</v>
      </c>
      <c r="C150" s="1" t="s">
        <v>27</v>
      </c>
      <c r="D150" s="1">
        <v>0</v>
      </c>
      <c r="E150" s="2">
        <v>18565</v>
      </c>
      <c r="F150" s="1">
        <f t="shared" si="44"/>
        <v>0</v>
      </c>
      <c r="G150" s="2"/>
      <c r="H150" s="23">
        <f t="shared" si="45"/>
        <v>3713</v>
      </c>
      <c r="I150" s="1">
        <f t="shared" si="46"/>
        <v>0</v>
      </c>
      <c r="J150" s="2"/>
      <c r="K150" s="3" t="s">
        <v>68</v>
      </c>
    </row>
    <row r="151" spans="1:11" ht="16.149999999999999" customHeight="1" x14ac:dyDescent="0.2">
      <c r="A151" s="22" t="s">
        <v>11</v>
      </c>
      <c r="B151" s="1" t="s">
        <v>12</v>
      </c>
      <c r="C151" s="1" t="s">
        <v>27</v>
      </c>
      <c r="D151" s="1">
        <v>0</v>
      </c>
      <c r="E151" s="2">
        <v>15363</v>
      </c>
      <c r="F151" s="1">
        <f t="shared" si="44"/>
        <v>0</v>
      </c>
      <c r="G151" s="2"/>
      <c r="H151" s="23">
        <f t="shared" si="45"/>
        <v>3072.6000000000004</v>
      </c>
      <c r="I151" s="1">
        <f t="shared" si="46"/>
        <v>0</v>
      </c>
      <c r="J151" s="2"/>
      <c r="K151" s="3" t="s">
        <v>68</v>
      </c>
    </row>
    <row r="152" spans="1:11" ht="16.149999999999999" customHeight="1" x14ac:dyDescent="0.2">
      <c r="C152" s="1" t="s">
        <v>13</v>
      </c>
      <c r="D152" s="1">
        <v>0</v>
      </c>
      <c r="E152" s="2">
        <v>7682</v>
      </c>
      <c r="F152" s="1">
        <f t="shared" si="44"/>
        <v>0</v>
      </c>
      <c r="G152" s="2"/>
      <c r="H152" s="23">
        <f t="shared" si="45"/>
        <v>1536.4</v>
      </c>
      <c r="I152" s="1">
        <f t="shared" si="46"/>
        <v>0</v>
      </c>
      <c r="J152" s="2"/>
      <c r="K152" s="3" t="s">
        <v>63</v>
      </c>
    </row>
    <row r="153" spans="1:11" ht="16.149999999999999" customHeight="1" x14ac:dyDescent="0.2">
      <c r="C153" s="1" t="s">
        <v>14</v>
      </c>
      <c r="D153" s="1">
        <v>0</v>
      </c>
      <c r="E153" s="2">
        <v>3841</v>
      </c>
      <c r="F153" s="1">
        <f t="shared" si="44"/>
        <v>0</v>
      </c>
      <c r="G153" s="2"/>
      <c r="H153" s="23">
        <f t="shared" si="45"/>
        <v>768.2</v>
      </c>
      <c r="I153" s="1">
        <f t="shared" si="46"/>
        <v>0</v>
      </c>
      <c r="J153" s="2"/>
      <c r="K153" s="3" t="s">
        <v>64</v>
      </c>
    </row>
    <row r="154" spans="1:11" ht="16.149999999999999" customHeight="1" x14ac:dyDescent="0.2">
      <c r="C154" s="1" t="s">
        <v>15</v>
      </c>
      <c r="D154" s="1">
        <v>0</v>
      </c>
      <c r="E154" s="2">
        <v>1537</v>
      </c>
      <c r="F154" s="1">
        <f t="shared" si="44"/>
        <v>0</v>
      </c>
      <c r="G154" s="2"/>
      <c r="H154" s="23">
        <f t="shared" si="45"/>
        <v>307.40000000000003</v>
      </c>
      <c r="I154" s="1">
        <f t="shared" si="46"/>
        <v>0</v>
      </c>
      <c r="J154" s="2"/>
    </row>
    <row r="155" spans="1:11" ht="16.149999999999999" customHeight="1" x14ac:dyDescent="0.2">
      <c r="A155" s="24" t="s">
        <v>23</v>
      </c>
      <c r="B155" s="24"/>
      <c r="C155" s="24"/>
      <c r="D155" s="25"/>
      <c r="E155" s="24"/>
      <c r="F155" s="25">
        <f>SUM(F147:F154)</f>
        <v>0</v>
      </c>
      <c r="G155" s="24"/>
      <c r="H155" s="28"/>
      <c r="I155" s="25">
        <f>SUM(I147:I154)</f>
        <v>0</v>
      </c>
      <c r="J155" s="1"/>
      <c r="K155" s="29"/>
    </row>
    <row r="156" spans="1:11" ht="16.149999999999999" customHeight="1" x14ac:dyDescent="0.2">
      <c r="A156" s="24"/>
      <c r="B156" s="24"/>
      <c r="C156" s="24"/>
      <c r="D156" s="24"/>
      <c r="E156" s="24"/>
      <c r="F156" s="1"/>
      <c r="G156" s="24"/>
      <c r="H156" s="23"/>
      <c r="I156" s="1"/>
      <c r="J156" s="1"/>
    </row>
    <row r="157" spans="1:11" ht="16.149999999999999" customHeight="1" x14ac:dyDescent="0.2">
      <c r="C157" s="19" t="s">
        <v>47</v>
      </c>
      <c r="D157" s="7" t="s">
        <v>58</v>
      </c>
      <c r="E157" s="7" t="s">
        <v>59</v>
      </c>
      <c r="F157" s="20" t="s">
        <v>23</v>
      </c>
      <c r="G157" s="7"/>
      <c r="H157" s="21" t="s">
        <v>60</v>
      </c>
      <c r="I157" s="20" t="s">
        <v>23</v>
      </c>
      <c r="J157" s="1"/>
    </row>
    <row r="158" spans="1:11" ht="16.149999999999999" customHeight="1" x14ac:dyDescent="0.2">
      <c r="A158" s="22" t="s">
        <v>3</v>
      </c>
      <c r="B158" s="1" t="s">
        <v>4</v>
      </c>
      <c r="C158" s="1" t="s">
        <v>31</v>
      </c>
      <c r="D158" s="1">
        <v>0</v>
      </c>
      <c r="E158" s="2">
        <v>20157</v>
      </c>
      <c r="F158" s="1">
        <f t="shared" ref="F158:F165" si="47">+D158*E158</f>
        <v>0</v>
      </c>
      <c r="G158" s="2"/>
      <c r="H158" s="23">
        <f t="shared" ref="H158:H165" si="48">+E158*0.2</f>
        <v>4031.4</v>
      </c>
      <c r="I158" s="1">
        <f t="shared" ref="I158:I165" si="49">+D158*H158</f>
        <v>0</v>
      </c>
      <c r="J158" s="2"/>
      <c r="K158" s="3" t="s">
        <v>68</v>
      </c>
    </row>
    <row r="159" spans="1:11" ht="16.149999999999999" customHeight="1" x14ac:dyDescent="0.2">
      <c r="A159" s="22" t="s">
        <v>5</v>
      </c>
      <c r="B159" s="1" t="s">
        <v>6</v>
      </c>
      <c r="C159" s="1" t="s">
        <v>31</v>
      </c>
      <c r="D159" s="1">
        <v>0</v>
      </c>
      <c r="E159" s="2">
        <v>17964</v>
      </c>
      <c r="F159" s="1">
        <f t="shared" si="47"/>
        <v>0</v>
      </c>
      <c r="G159" s="2"/>
      <c r="H159" s="23">
        <f t="shared" si="48"/>
        <v>3592.8</v>
      </c>
      <c r="I159" s="1">
        <f t="shared" si="49"/>
        <v>0</v>
      </c>
      <c r="J159" s="2"/>
      <c r="K159" s="3" t="s">
        <v>68</v>
      </c>
    </row>
    <row r="160" spans="1:11" ht="16.149999999999999" customHeight="1" x14ac:dyDescent="0.2">
      <c r="A160" s="22" t="s">
        <v>7</v>
      </c>
      <c r="B160" s="1" t="s">
        <v>8</v>
      </c>
      <c r="C160" s="1" t="s">
        <v>31</v>
      </c>
      <c r="D160" s="1">
        <v>0</v>
      </c>
      <c r="E160" s="2">
        <v>15722</v>
      </c>
      <c r="F160" s="1">
        <f t="shared" si="47"/>
        <v>0</v>
      </c>
      <c r="G160" s="2"/>
      <c r="H160" s="23">
        <f t="shared" si="48"/>
        <v>3144.4</v>
      </c>
      <c r="I160" s="1">
        <f t="shared" si="49"/>
        <v>0</v>
      </c>
      <c r="J160" s="2"/>
      <c r="K160" s="3" t="s">
        <v>68</v>
      </c>
    </row>
    <row r="161" spans="1:11" ht="16.149999999999999" customHeight="1" x14ac:dyDescent="0.2">
      <c r="A161" s="22" t="s">
        <v>9</v>
      </c>
      <c r="B161" s="1" t="s">
        <v>10</v>
      </c>
      <c r="C161" s="1" t="s">
        <v>31</v>
      </c>
      <c r="D161" s="1">
        <v>0</v>
      </c>
      <c r="E161" s="2">
        <v>13440</v>
      </c>
      <c r="F161" s="1">
        <f t="shared" si="47"/>
        <v>0</v>
      </c>
      <c r="G161" s="2"/>
      <c r="H161" s="23">
        <f t="shared" si="48"/>
        <v>2688</v>
      </c>
      <c r="I161" s="1">
        <f t="shared" si="49"/>
        <v>0</v>
      </c>
      <c r="J161" s="2"/>
      <c r="K161" s="3" t="s">
        <v>68</v>
      </c>
    </row>
    <row r="162" spans="1:11" ht="16.149999999999999" customHeight="1" x14ac:dyDescent="0.2">
      <c r="A162" s="22" t="s">
        <v>11</v>
      </c>
      <c r="B162" s="1" t="s">
        <v>12</v>
      </c>
      <c r="C162" s="1" t="s">
        <v>31</v>
      </c>
      <c r="D162" s="1">
        <v>0</v>
      </c>
      <c r="E162" s="2">
        <v>11230</v>
      </c>
      <c r="F162" s="1">
        <f t="shared" si="47"/>
        <v>0</v>
      </c>
      <c r="G162" s="2"/>
      <c r="H162" s="23">
        <f t="shared" si="48"/>
        <v>2246</v>
      </c>
      <c r="I162" s="1">
        <f t="shared" si="49"/>
        <v>0</v>
      </c>
      <c r="J162" s="2"/>
      <c r="K162" s="3" t="s">
        <v>68</v>
      </c>
    </row>
    <row r="163" spans="1:11" ht="16.149999999999999" customHeight="1" x14ac:dyDescent="0.2">
      <c r="C163" s="1" t="s">
        <v>13</v>
      </c>
      <c r="D163" s="1">
        <v>0</v>
      </c>
      <c r="E163" s="2">
        <v>5608</v>
      </c>
      <c r="F163" s="1">
        <f t="shared" si="47"/>
        <v>0</v>
      </c>
      <c r="G163" s="2"/>
      <c r="H163" s="23">
        <f t="shared" si="48"/>
        <v>1121.6000000000001</v>
      </c>
      <c r="I163" s="1">
        <f t="shared" si="49"/>
        <v>0</v>
      </c>
      <c r="J163" s="2"/>
      <c r="K163" s="3" t="s">
        <v>63</v>
      </c>
    </row>
    <row r="164" spans="1:11" ht="16.149999999999999" customHeight="1" x14ac:dyDescent="0.2">
      <c r="C164" s="1" t="s">
        <v>14</v>
      </c>
      <c r="D164" s="1">
        <v>0</v>
      </c>
      <c r="E164" s="2">
        <v>2805</v>
      </c>
      <c r="F164" s="1">
        <f t="shared" si="47"/>
        <v>0</v>
      </c>
      <c r="G164" s="2"/>
      <c r="H164" s="23">
        <f t="shared" si="48"/>
        <v>561</v>
      </c>
      <c r="I164" s="1">
        <f t="shared" si="49"/>
        <v>0</v>
      </c>
      <c r="J164" s="2"/>
      <c r="K164" s="3" t="s">
        <v>64</v>
      </c>
    </row>
    <row r="165" spans="1:11" ht="16.149999999999999" customHeight="1" x14ac:dyDescent="0.2">
      <c r="C165" s="1" t="s">
        <v>15</v>
      </c>
      <c r="D165" s="1">
        <v>0</v>
      </c>
      <c r="E165" s="2">
        <v>1123</v>
      </c>
      <c r="F165" s="1">
        <f t="shared" si="47"/>
        <v>0</v>
      </c>
      <c r="G165" s="2"/>
      <c r="H165" s="23">
        <f t="shared" si="48"/>
        <v>224.60000000000002</v>
      </c>
      <c r="I165" s="1">
        <f t="shared" si="49"/>
        <v>0</v>
      </c>
      <c r="J165" s="2"/>
    </row>
    <row r="166" spans="1:11" ht="16.149999999999999" customHeight="1" x14ac:dyDescent="0.2">
      <c r="A166" s="24" t="s">
        <v>23</v>
      </c>
      <c r="B166" s="24"/>
      <c r="C166" s="24"/>
      <c r="D166" s="25"/>
      <c r="E166" s="24"/>
      <c r="F166" s="25">
        <f>SUM(F158:F165)</f>
        <v>0</v>
      </c>
      <c r="G166" s="24"/>
      <c r="H166" s="28"/>
      <c r="I166" s="25">
        <f>SUM(I158:I165)</f>
        <v>0</v>
      </c>
      <c r="J166" s="1"/>
      <c r="K166" s="29"/>
    </row>
    <row r="167" spans="1:11" ht="16.149999999999999" customHeight="1" x14ac:dyDescent="0.2">
      <c r="A167" s="24"/>
      <c r="B167" s="24"/>
      <c r="C167" s="24"/>
      <c r="D167" s="24"/>
      <c r="E167" s="24"/>
      <c r="F167" s="1"/>
      <c r="G167" s="24"/>
      <c r="H167" s="23"/>
      <c r="I167" s="1"/>
      <c r="J167" s="1"/>
    </row>
    <row r="168" spans="1:11" ht="16.149999999999999" customHeight="1" x14ac:dyDescent="0.2">
      <c r="C168" s="19" t="s">
        <v>48</v>
      </c>
      <c r="D168" s="7" t="s">
        <v>58</v>
      </c>
      <c r="E168" s="7" t="s">
        <v>59</v>
      </c>
      <c r="F168" s="20" t="s">
        <v>23</v>
      </c>
      <c r="G168" s="7"/>
      <c r="H168" s="21" t="s">
        <v>60</v>
      </c>
      <c r="I168" s="20" t="s">
        <v>23</v>
      </c>
      <c r="J168" s="1"/>
    </row>
    <row r="169" spans="1:11" ht="16.149999999999999" customHeight="1" x14ac:dyDescent="0.2">
      <c r="A169" s="22" t="s">
        <v>3</v>
      </c>
      <c r="B169" s="1" t="s">
        <v>4</v>
      </c>
      <c r="C169" s="1" t="s">
        <v>49</v>
      </c>
      <c r="D169" s="1">
        <v>0</v>
      </c>
      <c r="E169" s="2">
        <v>20157</v>
      </c>
      <c r="F169" s="1">
        <f t="shared" ref="F169:F176" si="50">+D169*E169</f>
        <v>0</v>
      </c>
      <c r="G169" s="2"/>
      <c r="H169" s="23">
        <f t="shared" ref="H169:H176" si="51">+E169*0.2</f>
        <v>4031.4</v>
      </c>
      <c r="I169" s="1">
        <f t="shared" ref="I169:I176" si="52">+D169*H169</f>
        <v>0</v>
      </c>
      <c r="J169" s="2"/>
      <c r="K169" s="3" t="s">
        <v>68</v>
      </c>
    </row>
    <row r="170" spans="1:11" ht="16.149999999999999" customHeight="1" x14ac:dyDescent="0.2">
      <c r="A170" s="22" t="s">
        <v>5</v>
      </c>
      <c r="B170" s="1" t="s">
        <v>6</v>
      </c>
      <c r="C170" s="1" t="s">
        <v>49</v>
      </c>
      <c r="D170" s="1">
        <v>0</v>
      </c>
      <c r="E170" s="2">
        <v>17964</v>
      </c>
      <c r="F170" s="1">
        <f t="shared" si="50"/>
        <v>0</v>
      </c>
      <c r="G170" s="2"/>
      <c r="H170" s="23">
        <f t="shared" si="51"/>
        <v>3592.8</v>
      </c>
      <c r="I170" s="1">
        <f t="shared" si="52"/>
        <v>0</v>
      </c>
      <c r="J170" s="2"/>
      <c r="K170" s="3" t="s">
        <v>68</v>
      </c>
    </row>
    <row r="171" spans="1:11" ht="16.149999999999999" customHeight="1" x14ac:dyDescent="0.2">
      <c r="A171" s="22" t="s">
        <v>7</v>
      </c>
      <c r="B171" s="1" t="s">
        <v>8</v>
      </c>
      <c r="C171" s="1" t="s">
        <v>49</v>
      </c>
      <c r="D171" s="1">
        <v>0</v>
      </c>
      <c r="E171" s="2">
        <v>15722</v>
      </c>
      <c r="F171" s="1">
        <f t="shared" si="50"/>
        <v>0</v>
      </c>
      <c r="G171" s="2"/>
      <c r="H171" s="23">
        <f t="shared" si="51"/>
        <v>3144.4</v>
      </c>
      <c r="I171" s="1">
        <f t="shared" si="52"/>
        <v>0</v>
      </c>
      <c r="J171" s="2"/>
      <c r="K171" s="3" t="s">
        <v>68</v>
      </c>
    </row>
    <row r="172" spans="1:11" ht="16.149999999999999" customHeight="1" x14ac:dyDescent="0.2">
      <c r="A172" s="22" t="s">
        <v>9</v>
      </c>
      <c r="B172" s="1" t="s">
        <v>10</v>
      </c>
      <c r="C172" s="1" t="s">
        <v>49</v>
      </c>
      <c r="D172" s="1">
        <v>0</v>
      </c>
      <c r="E172" s="2">
        <v>13440</v>
      </c>
      <c r="F172" s="1">
        <f t="shared" si="50"/>
        <v>0</v>
      </c>
      <c r="G172" s="2"/>
      <c r="H172" s="23">
        <f t="shared" si="51"/>
        <v>2688</v>
      </c>
      <c r="I172" s="1">
        <f t="shared" si="52"/>
        <v>0</v>
      </c>
      <c r="J172" s="2"/>
      <c r="K172" s="3" t="s">
        <v>68</v>
      </c>
    </row>
    <row r="173" spans="1:11" ht="16.149999999999999" customHeight="1" x14ac:dyDescent="0.2">
      <c r="A173" s="22" t="s">
        <v>11</v>
      </c>
      <c r="B173" s="1" t="s">
        <v>12</v>
      </c>
      <c r="C173" s="1" t="s">
        <v>49</v>
      </c>
      <c r="D173" s="1">
        <v>0</v>
      </c>
      <c r="E173" s="2">
        <v>11230</v>
      </c>
      <c r="F173" s="1">
        <f t="shared" si="50"/>
        <v>0</v>
      </c>
      <c r="G173" s="2"/>
      <c r="H173" s="23">
        <f t="shared" si="51"/>
        <v>2246</v>
      </c>
      <c r="I173" s="1">
        <f t="shared" si="52"/>
        <v>0</v>
      </c>
      <c r="J173" s="2"/>
      <c r="K173" s="3" t="s">
        <v>68</v>
      </c>
    </row>
    <row r="174" spans="1:11" ht="16.149999999999999" customHeight="1" x14ac:dyDescent="0.2">
      <c r="C174" s="1" t="s">
        <v>13</v>
      </c>
      <c r="D174" s="1">
        <v>0</v>
      </c>
      <c r="E174" s="2">
        <v>5608</v>
      </c>
      <c r="F174" s="1">
        <f t="shared" si="50"/>
        <v>0</v>
      </c>
      <c r="G174" s="2"/>
      <c r="H174" s="23">
        <f t="shared" si="51"/>
        <v>1121.6000000000001</v>
      </c>
      <c r="I174" s="1">
        <f t="shared" si="52"/>
        <v>0</v>
      </c>
      <c r="J174" s="2"/>
      <c r="K174" s="3" t="s">
        <v>63</v>
      </c>
    </row>
    <row r="175" spans="1:11" ht="16.149999999999999" customHeight="1" x14ac:dyDescent="0.2">
      <c r="C175" s="1" t="s">
        <v>14</v>
      </c>
      <c r="D175" s="1">
        <v>0</v>
      </c>
      <c r="E175" s="2">
        <v>2805</v>
      </c>
      <c r="F175" s="1">
        <f t="shared" si="50"/>
        <v>0</v>
      </c>
      <c r="G175" s="2"/>
      <c r="H175" s="23">
        <f t="shared" si="51"/>
        <v>561</v>
      </c>
      <c r="I175" s="1">
        <f t="shared" si="52"/>
        <v>0</v>
      </c>
      <c r="J175" s="2"/>
      <c r="K175" s="3" t="s">
        <v>64</v>
      </c>
    </row>
    <row r="176" spans="1:11" ht="16.149999999999999" customHeight="1" x14ac:dyDescent="0.2">
      <c r="C176" s="1" t="s">
        <v>15</v>
      </c>
      <c r="D176" s="1">
        <v>0</v>
      </c>
      <c r="E176" s="2">
        <v>1123</v>
      </c>
      <c r="F176" s="1">
        <f t="shared" si="50"/>
        <v>0</v>
      </c>
      <c r="G176" s="2"/>
      <c r="H176" s="23">
        <f t="shared" si="51"/>
        <v>224.60000000000002</v>
      </c>
      <c r="I176" s="1">
        <f t="shared" si="52"/>
        <v>0</v>
      </c>
      <c r="J176" s="2"/>
    </row>
    <row r="177" spans="1:11" ht="16.149999999999999" customHeight="1" x14ac:dyDescent="0.2">
      <c r="A177" s="24" t="s">
        <v>23</v>
      </c>
      <c r="B177" s="24"/>
      <c r="C177" s="24"/>
      <c r="D177" s="25"/>
      <c r="E177" s="24"/>
      <c r="F177" s="25">
        <f>SUM(F169:F176)</f>
        <v>0</v>
      </c>
      <c r="G177" s="24"/>
      <c r="H177" s="28"/>
      <c r="I177" s="25">
        <f>SUM(I169:I176)</f>
        <v>0</v>
      </c>
      <c r="J177" s="1"/>
      <c r="K177" s="29"/>
    </row>
    <row r="178" spans="1:11" ht="16.149999999999999" customHeight="1" x14ac:dyDescent="0.2">
      <c r="A178" s="24"/>
      <c r="B178" s="24"/>
      <c r="C178" s="24"/>
      <c r="D178" s="24"/>
      <c r="E178" s="24"/>
      <c r="F178" s="1"/>
      <c r="G178" s="24"/>
      <c r="H178" s="23"/>
      <c r="I178" s="1"/>
      <c r="J178" s="1"/>
    </row>
    <row r="179" spans="1:11" ht="16.149999999999999" customHeight="1" x14ac:dyDescent="0.2">
      <c r="C179" s="19" t="s">
        <v>50</v>
      </c>
      <c r="D179" s="7" t="s">
        <v>58</v>
      </c>
      <c r="E179" s="7" t="s">
        <v>59</v>
      </c>
      <c r="F179" s="20" t="s">
        <v>23</v>
      </c>
      <c r="G179" s="7"/>
      <c r="H179" s="21" t="s">
        <v>60</v>
      </c>
      <c r="I179" s="20" t="s">
        <v>23</v>
      </c>
      <c r="J179" s="1"/>
    </row>
    <row r="180" spans="1:11" ht="16.149999999999999" customHeight="1" x14ac:dyDescent="0.2">
      <c r="A180" s="22" t="s">
        <v>3</v>
      </c>
      <c r="B180" s="1" t="s">
        <v>4</v>
      </c>
      <c r="C180" s="1" t="s">
        <v>32</v>
      </c>
      <c r="D180" s="1">
        <v>0</v>
      </c>
      <c r="E180" s="2">
        <v>20157</v>
      </c>
      <c r="F180" s="1">
        <f t="shared" ref="F180:F187" si="53">+D180*E180</f>
        <v>0</v>
      </c>
      <c r="G180" s="2"/>
      <c r="H180" s="23">
        <f t="shared" ref="H180:H187" si="54">+E180*0.2</f>
        <v>4031.4</v>
      </c>
      <c r="I180" s="1">
        <f t="shared" ref="I180:I187" si="55">+D180*H180</f>
        <v>0</v>
      </c>
      <c r="J180" s="2"/>
      <c r="K180" s="3" t="s">
        <v>68</v>
      </c>
    </row>
    <row r="181" spans="1:11" ht="16.149999999999999" customHeight="1" x14ac:dyDescent="0.2">
      <c r="A181" s="22" t="s">
        <v>5</v>
      </c>
      <c r="B181" s="1" t="s">
        <v>6</v>
      </c>
      <c r="C181" s="1" t="s">
        <v>32</v>
      </c>
      <c r="D181" s="1">
        <v>0</v>
      </c>
      <c r="E181" s="2">
        <v>17964</v>
      </c>
      <c r="F181" s="1">
        <f t="shared" si="53"/>
        <v>0</v>
      </c>
      <c r="G181" s="2"/>
      <c r="H181" s="23">
        <f t="shared" si="54"/>
        <v>3592.8</v>
      </c>
      <c r="I181" s="1">
        <f t="shared" si="55"/>
        <v>0</v>
      </c>
      <c r="J181" s="2"/>
      <c r="K181" s="3" t="s">
        <v>68</v>
      </c>
    </row>
    <row r="182" spans="1:11" ht="16.149999999999999" customHeight="1" x14ac:dyDescent="0.2">
      <c r="A182" s="22" t="s">
        <v>7</v>
      </c>
      <c r="B182" s="1" t="s">
        <v>8</v>
      </c>
      <c r="C182" s="1" t="s">
        <v>32</v>
      </c>
      <c r="D182" s="1">
        <v>0</v>
      </c>
      <c r="E182" s="2">
        <v>15722</v>
      </c>
      <c r="F182" s="1">
        <f t="shared" si="53"/>
        <v>0</v>
      </c>
      <c r="G182" s="2"/>
      <c r="H182" s="23">
        <f t="shared" si="54"/>
        <v>3144.4</v>
      </c>
      <c r="I182" s="1">
        <f t="shared" si="55"/>
        <v>0</v>
      </c>
      <c r="J182" s="2"/>
      <c r="K182" s="3" t="s">
        <v>68</v>
      </c>
    </row>
    <row r="183" spans="1:11" ht="16.149999999999999" customHeight="1" x14ac:dyDescent="0.2">
      <c r="A183" s="22" t="s">
        <v>9</v>
      </c>
      <c r="B183" s="1" t="s">
        <v>10</v>
      </c>
      <c r="C183" s="1" t="s">
        <v>32</v>
      </c>
      <c r="D183" s="1">
        <v>0</v>
      </c>
      <c r="E183" s="2">
        <v>13440</v>
      </c>
      <c r="F183" s="1">
        <f t="shared" si="53"/>
        <v>0</v>
      </c>
      <c r="G183" s="2"/>
      <c r="H183" s="23">
        <f t="shared" si="54"/>
        <v>2688</v>
      </c>
      <c r="I183" s="1">
        <f t="shared" si="55"/>
        <v>0</v>
      </c>
      <c r="J183" s="2"/>
      <c r="K183" s="3" t="s">
        <v>68</v>
      </c>
    </row>
    <row r="184" spans="1:11" ht="16.149999999999999" customHeight="1" x14ac:dyDescent="0.2">
      <c r="A184" s="22" t="s">
        <v>11</v>
      </c>
      <c r="B184" s="1" t="s">
        <v>12</v>
      </c>
      <c r="C184" s="1" t="s">
        <v>32</v>
      </c>
      <c r="D184" s="1">
        <v>0</v>
      </c>
      <c r="E184" s="2">
        <v>11230</v>
      </c>
      <c r="F184" s="1">
        <f t="shared" si="53"/>
        <v>0</v>
      </c>
      <c r="G184" s="2"/>
      <c r="H184" s="23">
        <f t="shared" si="54"/>
        <v>2246</v>
      </c>
      <c r="I184" s="1">
        <f t="shared" si="55"/>
        <v>0</v>
      </c>
      <c r="J184" s="2"/>
      <c r="K184" s="3" t="s">
        <v>68</v>
      </c>
    </row>
    <row r="185" spans="1:11" ht="16.149999999999999" customHeight="1" x14ac:dyDescent="0.2">
      <c r="C185" s="1" t="s">
        <v>13</v>
      </c>
      <c r="D185" s="1">
        <v>0</v>
      </c>
      <c r="E185" s="2">
        <v>5608</v>
      </c>
      <c r="F185" s="1">
        <f t="shared" si="53"/>
        <v>0</v>
      </c>
      <c r="G185" s="2"/>
      <c r="H185" s="23">
        <f t="shared" si="54"/>
        <v>1121.6000000000001</v>
      </c>
      <c r="I185" s="1">
        <f t="shared" si="55"/>
        <v>0</v>
      </c>
      <c r="J185" s="2"/>
      <c r="K185" s="3" t="s">
        <v>63</v>
      </c>
    </row>
    <row r="186" spans="1:11" ht="16.149999999999999" customHeight="1" x14ac:dyDescent="0.2">
      <c r="C186" s="1" t="s">
        <v>14</v>
      </c>
      <c r="D186" s="1">
        <v>0</v>
      </c>
      <c r="E186" s="2">
        <v>2805</v>
      </c>
      <c r="F186" s="1">
        <f t="shared" si="53"/>
        <v>0</v>
      </c>
      <c r="G186" s="2"/>
      <c r="H186" s="23">
        <f t="shared" si="54"/>
        <v>561</v>
      </c>
      <c r="I186" s="1">
        <f t="shared" si="55"/>
        <v>0</v>
      </c>
      <c r="J186" s="2"/>
      <c r="K186" s="3" t="s">
        <v>64</v>
      </c>
    </row>
    <row r="187" spans="1:11" ht="16.149999999999999" customHeight="1" x14ac:dyDescent="0.2">
      <c r="C187" s="1" t="s">
        <v>15</v>
      </c>
      <c r="D187" s="1">
        <v>0</v>
      </c>
      <c r="E187" s="2">
        <v>1123</v>
      </c>
      <c r="F187" s="1">
        <f t="shared" si="53"/>
        <v>0</v>
      </c>
      <c r="G187" s="2"/>
      <c r="H187" s="23">
        <f t="shared" si="54"/>
        <v>224.60000000000002</v>
      </c>
      <c r="I187" s="1">
        <f t="shared" si="55"/>
        <v>0</v>
      </c>
      <c r="J187" s="2"/>
    </row>
    <row r="188" spans="1:11" ht="16.149999999999999" customHeight="1" x14ac:dyDescent="0.2">
      <c r="A188" s="24" t="s">
        <v>23</v>
      </c>
      <c r="B188" s="24"/>
      <c r="C188" s="24"/>
      <c r="D188" s="25"/>
      <c r="E188" s="24"/>
      <c r="F188" s="25">
        <f>SUM(F180:F187)</f>
        <v>0</v>
      </c>
      <c r="G188" s="24"/>
      <c r="H188" s="28"/>
      <c r="I188" s="25">
        <f>SUM(I180:I187)</f>
        <v>0</v>
      </c>
      <c r="J188" s="1"/>
      <c r="K188" s="29"/>
    </row>
    <row r="189" spans="1:11" ht="16.149999999999999" customHeight="1" x14ac:dyDescent="0.2">
      <c r="C189" s="24"/>
      <c r="D189" s="24"/>
      <c r="F189" s="1"/>
      <c r="H189" s="23"/>
      <c r="I189" s="1"/>
      <c r="J189" s="1"/>
    </row>
    <row r="190" spans="1:11" ht="16.149999999999999" customHeight="1" x14ac:dyDescent="0.2">
      <c r="C190" s="19" t="s">
        <v>51</v>
      </c>
      <c r="D190" s="7" t="s">
        <v>58</v>
      </c>
      <c r="E190" s="7" t="s">
        <v>59</v>
      </c>
      <c r="F190" s="20" t="s">
        <v>23</v>
      </c>
      <c r="G190" s="7"/>
      <c r="H190" s="21" t="s">
        <v>60</v>
      </c>
      <c r="I190" s="20" t="s">
        <v>23</v>
      </c>
      <c r="J190" s="1"/>
    </row>
    <row r="191" spans="1:11" ht="16.149999999999999" customHeight="1" x14ac:dyDescent="0.2">
      <c r="A191" s="22" t="s">
        <v>3</v>
      </c>
      <c r="B191" s="1" t="s">
        <v>4</v>
      </c>
      <c r="C191" s="1" t="s">
        <v>28</v>
      </c>
      <c r="D191" s="1">
        <v>0</v>
      </c>
      <c r="E191" s="2">
        <v>119708</v>
      </c>
      <c r="F191" s="1">
        <f t="shared" ref="F191:F198" si="56">+D191*E191</f>
        <v>0</v>
      </c>
      <c r="G191" s="2"/>
      <c r="H191" s="23">
        <f t="shared" ref="H191:H198" si="57">+E191*0.2</f>
        <v>23941.600000000002</v>
      </c>
      <c r="I191" s="1">
        <f t="shared" ref="I191:I198" si="58">+D191*H191</f>
        <v>0</v>
      </c>
      <c r="J191" s="2"/>
      <c r="K191" s="3" t="s">
        <v>69</v>
      </c>
    </row>
    <row r="192" spans="1:11" ht="16.149999999999999" customHeight="1" x14ac:dyDescent="0.2">
      <c r="A192" s="22" t="s">
        <v>5</v>
      </c>
      <c r="B192" s="1" t="s">
        <v>6</v>
      </c>
      <c r="C192" s="1" t="s">
        <v>28</v>
      </c>
      <c r="D192" s="1">
        <v>0</v>
      </c>
      <c r="E192" s="2">
        <v>97302</v>
      </c>
      <c r="F192" s="1">
        <f t="shared" si="56"/>
        <v>0</v>
      </c>
      <c r="G192" s="2"/>
      <c r="H192" s="23">
        <f t="shared" si="57"/>
        <v>19460.400000000001</v>
      </c>
      <c r="I192" s="1">
        <f t="shared" si="58"/>
        <v>0</v>
      </c>
      <c r="J192" s="2"/>
      <c r="K192" s="3" t="s">
        <v>69</v>
      </c>
    </row>
    <row r="193" spans="1:203" ht="16.149999999999999" customHeight="1" x14ac:dyDescent="0.2">
      <c r="A193" s="22" t="s">
        <v>7</v>
      </c>
      <c r="B193" s="1" t="s">
        <v>8</v>
      </c>
      <c r="C193" s="1" t="s">
        <v>28</v>
      </c>
      <c r="D193" s="1">
        <v>0</v>
      </c>
      <c r="E193" s="2">
        <v>78738</v>
      </c>
      <c r="F193" s="1">
        <f t="shared" si="56"/>
        <v>0</v>
      </c>
      <c r="G193" s="2"/>
      <c r="H193" s="23">
        <f t="shared" si="57"/>
        <v>15747.6</v>
      </c>
      <c r="I193" s="1">
        <f t="shared" si="58"/>
        <v>0</v>
      </c>
      <c r="J193" s="2"/>
      <c r="K193" s="3" t="s">
        <v>69</v>
      </c>
    </row>
    <row r="194" spans="1:203" ht="16.149999999999999" customHeight="1" x14ac:dyDescent="0.2">
      <c r="A194" s="22" t="s">
        <v>9</v>
      </c>
      <c r="B194" s="1" t="s">
        <v>10</v>
      </c>
      <c r="C194" s="1" t="s">
        <v>28</v>
      </c>
      <c r="D194" s="1">
        <v>0</v>
      </c>
      <c r="E194" s="2">
        <v>54413</v>
      </c>
      <c r="F194" s="1">
        <f t="shared" si="56"/>
        <v>0</v>
      </c>
      <c r="G194" s="2"/>
      <c r="H194" s="23">
        <f t="shared" si="57"/>
        <v>10882.6</v>
      </c>
      <c r="I194" s="1">
        <f t="shared" si="58"/>
        <v>0</v>
      </c>
      <c r="J194" s="2"/>
      <c r="K194" s="3" t="s">
        <v>69</v>
      </c>
    </row>
    <row r="195" spans="1:203" ht="16.149999999999999" customHeight="1" x14ac:dyDescent="0.2">
      <c r="A195" s="22" t="s">
        <v>11</v>
      </c>
      <c r="B195" s="1" t="s">
        <v>12</v>
      </c>
      <c r="C195" s="1" t="s">
        <v>28</v>
      </c>
      <c r="D195" s="1">
        <v>0</v>
      </c>
      <c r="E195" s="2">
        <v>45451</v>
      </c>
      <c r="F195" s="1">
        <f t="shared" si="56"/>
        <v>0</v>
      </c>
      <c r="G195" s="2"/>
      <c r="H195" s="23">
        <f t="shared" si="57"/>
        <v>9090.2000000000007</v>
      </c>
      <c r="I195" s="1">
        <f t="shared" si="58"/>
        <v>0</v>
      </c>
      <c r="J195" s="2"/>
      <c r="K195" s="3" t="s">
        <v>69</v>
      </c>
    </row>
    <row r="196" spans="1:203" ht="16.149999999999999" customHeight="1" x14ac:dyDescent="0.2">
      <c r="C196" s="1" t="s">
        <v>13</v>
      </c>
      <c r="D196" s="1">
        <v>0</v>
      </c>
      <c r="E196" s="2">
        <v>13444</v>
      </c>
      <c r="F196" s="1">
        <f t="shared" si="56"/>
        <v>0</v>
      </c>
      <c r="G196" s="2"/>
      <c r="H196" s="23">
        <f t="shared" si="57"/>
        <v>2688.8</v>
      </c>
      <c r="I196" s="1">
        <f t="shared" si="58"/>
        <v>0</v>
      </c>
      <c r="J196" s="2"/>
      <c r="K196" s="3" t="s">
        <v>63</v>
      </c>
    </row>
    <row r="197" spans="1:203" ht="16.149999999999999" customHeight="1" x14ac:dyDescent="0.2">
      <c r="C197" s="1" t="s">
        <v>14</v>
      </c>
      <c r="D197" s="1">
        <v>0</v>
      </c>
      <c r="E197" s="2">
        <v>6722</v>
      </c>
      <c r="F197" s="1">
        <f t="shared" si="56"/>
        <v>0</v>
      </c>
      <c r="G197" s="2"/>
      <c r="H197" s="23">
        <f t="shared" si="57"/>
        <v>1344.4</v>
      </c>
      <c r="I197" s="1">
        <f t="shared" si="58"/>
        <v>0</v>
      </c>
      <c r="J197" s="2"/>
      <c r="K197" s="3" t="s">
        <v>64</v>
      </c>
    </row>
    <row r="198" spans="1:203" ht="16.149999999999999" customHeight="1" x14ac:dyDescent="0.2">
      <c r="C198" s="1" t="s">
        <v>15</v>
      </c>
      <c r="D198" s="1">
        <v>0</v>
      </c>
      <c r="E198" s="2">
        <v>2688</v>
      </c>
      <c r="F198" s="1">
        <f t="shared" si="56"/>
        <v>0</v>
      </c>
      <c r="G198" s="2"/>
      <c r="H198" s="23">
        <f t="shared" si="57"/>
        <v>537.6</v>
      </c>
      <c r="I198" s="1">
        <f t="shared" si="58"/>
        <v>0</v>
      </c>
      <c r="J198" s="2"/>
      <c r="K198" s="4"/>
    </row>
    <row r="199" spans="1:203" ht="16.149999999999999" customHeight="1" x14ac:dyDescent="0.2">
      <c r="A199" s="24" t="s">
        <v>23</v>
      </c>
      <c r="D199" s="1"/>
      <c r="F199" s="25">
        <f>SUM(F191:F198)</f>
        <v>0</v>
      </c>
      <c r="H199" s="31"/>
      <c r="I199" s="25">
        <f>SUM(I191:I198)</f>
        <v>0</v>
      </c>
      <c r="J199" s="1"/>
      <c r="K199" s="4"/>
    </row>
    <row r="200" spans="1:203" ht="16.149999999999999" customHeight="1" x14ac:dyDescent="0.2">
      <c r="A200" s="24"/>
      <c r="D200" s="1"/>
      <c r="F200" s="25"/>
      <c r="H200" s="31"/>
      <c r="I200" s="25"/>
      <c r="J200" s="1"/>
      <c r="K200" s="4"/>
    </row>
    <row r="201" spans="1:203" s="25" customFormat="1" ht="16.149999999999999" customHeight="1" x14ac:dyDescent="0.2">
      <c r="A201" s="1"/>
      <c r="B201" s="1"/>
      <c r="C201" s="19" t="s">
        <v>112</v>
      </c>
      <c r="D201" s="7" t="s">
        <v>58</v>
      </c>
      <c r="E201" s="7" t="s">
        <v>59</v>
      </c>
      <c r="F201" s="20" t="s">
        <v>23</v>
      </c>
      <c r="G201" s="1"/>
      <c r="H201" s="21"/>
      <c r="I201" s="20"/>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row>
    <row r="202" spans="1:203" s="25" customFormat="1" ht="16.149999999999999" customHeight="1" x14ac:dyDescent="0.2">
      <c r="A202" s="22" t="s">
        <v>3</v>
      </c>
      <c r="B202" s="1" t="s">
        <v>4</v>
      </c>
      <c r="C202" s="1" t="s">
        <v>113</v>
      </c>
      <c r="D202" s="1">
        <v>0</v>
      </c>
      <c r="E202" s="2">
        <v>40504</v>
      </c>
      <c r="F202" s="1">
        <f>+D202*E202</f>
        <v>0</v>
      </c>
      <c r="G202" s="1"/>
      <c r="H202" s="23"/>
      <c r="I202" s="1"/>
      <c r="J202" s="29"/>
      <c r="K202" s="49" t="s">
        <v>114</v>
      </c>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c r="EV202" s="29"/>
      <c r="EW202" s="29"/>
      <c r="EX202" s="29"/>
      <c r="EY202" s="29"/>
      <c r="EZ202" s="29"/>
      <c r="FA202" s="29"/>
      <c r="FB202" s="29"/>
      <c r="FC202" s="29"/>
      <c r="FD202" s="29"/>
      <c r="FE202" s="29"/>
      <c r="FF202" s="29"/>
      <c r="FG202" s="29"/>
      <c r="FH202" s="29"/>
      <c r="FI202" s="29"/>
      <c r="FJ202" s="29"/>
      <c r="FK202" s="29"/>
      <c r="FL202" s="29"/>
      <c r="FM202" s="29"/>
      <c r="FN202" s="29"/>
      <c r="FO202" s="29"/>
      <c r="FP202" s="29"/>
      <c r="FQ202" s="29"/>
      <c r="FR202" s="29"/>
      <c r="FS202" s="29"/>
      <c r="FT202" s="29"/>
      <c r="FU202" s="29"/>
      <c r="FV202" s="29"/>
      <c r="FW202" s="29"/>
      <c r="FX202" s="29"/>
      <c r="FY202" s="29"/>
      <c r="FZ202" s="29"/>
      <c r="GA202" s="29"/>
      <c r="GB202" s="29"/>
      <c r="GC202" s="29"/>
      <c r="GD202" s="29"/>
      <c r="GE202" s="29"/>
      <c r="GF202" s="29"/>
      <c r="GG202" s="29"/>
      <c r="GH202" s="29"/>
      <c r="GI202" s="29"/>
      <c r="GJ202" s="29"/>
      <c r="GK202" s="29"/>
      <c r="GL202" s="29"/>
      <c r="GM202" s="29"/>
      <c r="GN202" s="29"/>
      <c r="GO202" s="29"/>
      <c r="GP202" s="29"/>
      <c r="GQ202" s="29"/>
      <c r="GR202" s="29"/>
      <c r="GS202" s="29"/>
      <c r="GT202" s="29"/>
      <c r="GU202" s="29"/>
    </row>
    <row r="203" spans="1:203" s="25" customFormat="1" ht="16.149999999999999" customHeight="1" x14ac:dyDescent="0.2">
      <c r="A203" s="22" t="s">
        <v>5</v>
      </c>
      <c r="B203" s="1" t="s">
        <v>6</v>
      </c>
      <c r="C203" s="1" t="s">
        <v>115</v>
      </c>
      <c r="D203" s="1">
        <v>0</v>
      </c>
      <c r="E203" s="2">
        <v>29703</v>
      </c>
      <c r="F203" s="1">
        <f t="shared" ref="F203:F209" si="59">+D203*E203</f>
        <v>0</v>
      </c>
      <c r="G203" s="1"/>
      <c r="H203" s="23"/>
      <c r="I203" s="1"/>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FR203" s="29"/>
      <c r="FS203" s="29"/>
      <c r="FT203" s="29"/>
      <c r="FU203" s="29"/>
      <c r="FV203" s="29"/>
      <c r="FW203" s="29"/>
      <c r="FX203" s="29"/>
      <c r="FY203" s="29"/>
      <c r="FZ203" s="29"/>
      <c r="GA203" s="29"/>
      <c r="GB203" s="29"/>
      <c r="GC203" s="29"/>
      <c r="GD203" s="29"/>
      <c r="GE203" s="29"/>
      <c r="GF203" s="29"/>
      <c r="GG203" s="29"/>
      <c r="GH203" s="29"/>
      <c r="GI203" s="29"/>
      <c r="GJ203" s="29"/>
      <c r="GK203" s="29"/>
      <c r="GL203" s="29"/>
      <c r="GM203" s="29"/>
      <c r="GN203" s="29"/>
      <c r="GO203" s="29"/>
      <c r="GP203" s="29"/>
      <c r="GQ203" s="29"/>
      <c r="GR203" s="29"/>
      <c r="GS203" s="29"/>
      <c r="GT203" s="29"/>
      <c r="GU203" s="29"/>
    </row>
    <row r="204" spans="1:203" s="25" customFormat="1" ht="16.149999999999999" customHeight="1" x14ac:dyDescent="0.2">
      <c r="A204" s="22" t="s">
        <v>7</v>
      </c>
      <c r="B204" s="1" t="s">
        <v>8</v>
      </c>
      <c r="C204" s="1" t="s">
        <v>116</v>
      </c>
      <c r="D204" s="1">
        <v>0</v>
      </c>
      <c r="E204" s="2">
        <v>21095</v>
      </c>
      <c r="F204" s="1">
        <f t="shared" si="59"/>
        <v>0</v>
      </c>
      <c r="G204" s="1"/>
      <c r="H204" s="23"/>
      <c r="I204" s="1"/>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c r="EV204" s="29"/>
      <c r="EW204" s="29"/>
      <c r="EX204" s="29"/>
      <c r="EY204" s="29"/>
      <c r="EZ204" s="29"/>
      <c r="FA204" s="29"/>
      <c r="FB204" s="29"/>
      <c r="FC204" s="29"/>
      <c r="FD204" s="29"/>
      <c r="FE204" s="29"/>
      <c r="FF204" s="29"/>
      <c r="FG204" s="29"/>
      <c r="FH204" s="29"/>
      <c r="FI204" s="29"/>
      <c r="FJ204" s="29"/>
      <c r="FK204" s="29"/>
      <c r="FL204" s="29"/>
      <c r="FM204" s="29"/>
      <c r="FN204" s="29"/>
      <c r="FO204" s="29"/>
      <c r="FP204" s="29"/>
      <c r="FQ204" s="29"/>
      <c r="FR204" s="29"/>
      <c r="FS204" s="29"/>
      <c r="FT204" s="29"/>
      <c r="FU204" s="29"/>
      <c r="FV204" s="29"/>
      <c r="FW204" s="29"/>
      <c r="FX204" s="29"/>
      <c r="FY204" s="29"/>
      <c r="FZ204" s="29"/>
      <c r="GA204" s="29"/>
      <c r="GB204" s="29"/>
      <c r="GC204" s="29"/>
      <c r="GD204" s="29"/>
      <c r="GE204" s="29"/>
      <c r="GF204" s="29"/>
      <c r="GG204" s="29"/>
      <c r="GH204" s="29"/>
      <c r="GI204" s="29"/>
      <c r="GJ204" s="29"/>
      <c r="GK204" s="29"/>
      <c r="GL204" s="29"/>
      <c r="GM204" s="29"/>
      <c r="GN204" s="29"/>
      <c r="GO204" s="29"/>
      <c r="GP204" s="29"/>
      <c r="GQ204" s="29"/>
      <c r="GR204" s="29"/>
      <c r="GS204" s="29"/>
      <c r="GT204" s="29"/>
      <c r="GU204" s="29"/>
    </row>
    <row r="205" spans="1:203" s="25" customFormat="1" ht="16.149999999999999" customHeight="1" x14ac:dyDescent="0.2">
      <c r="A205" s="22" t="s">
        <v>9</v>
      </c>
      <c r="B205" s="1" t="s">
        <v>10</v>
      </c>
      <c r="C205" s="1" t="s">
        <v>117</v>
      </c>
      <c r="D205" s="1">
        <v>0</v>
      </c>
      <c r="E205" s="2">
        <v>16202</v>
      </c>
      <c r="F205" s="1">
        <f t="shared" si="59"/>
        <v>0</v>
      </c>
      <c r="G205" s="1"/>
      <c r="H205" s="23"/>
      <c r="I205" s="1"/>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c r="EV205" s="29"/>
      <c r="EW205" s="29"/>
      <c r="EX205" s="29"/>
      <c r="EY205" s="29"/>
      <c r="EZ205" s="29"/>
      <c r="FA205" s="29"/>
      <c r="FB205" s="29"/>
      <c r="FC205" s="29"/>
      <c r="FD205" s="29"/>
      <c r="FE205" s="29"/>
      <c r="FF205" s="29"/>
      <c r="FG205" s="29"/>
      <c r="FH205" s="29"/>
      <c r="FI205" s="29"/>
      <c r="FJ205" s="29"/>
      <c r="FK205" s="29"/>
      <c r="FL205" s="29"/>
      <c r="FM205" s="29"/>
      <c r="FN205" s="29"/>
      <c r="FO205" s="29"/>
      <c r="FP205" s="29"/>
      <c r="FQ205" s="29"/>
      <c r="FR205" s="29"/>
      <c r="FS205" s="29"/>
      <c r="FT205" s="29"/>
      <c r="FU205" s="29"/>
      <c r="FV205" s="29"/>
      <c r="FW205" s="29"/>
      <c r="FX205" s="29"/>
      <c r="FY205" s="29"/>
      <c r="FZ205" s="29"/>
      <c r="GA205" s="29"/>
      <c r="GB205" s="29"/>
      <c r="GC205" s="29"/>
      <c r="GD205" s="29"/>
      <c r="GE205" s="29"/>
      <c r="GF205" s="29"/>
      <c r="GG205" s="29"/>
      <c r="GH205" s="29"/>
      <c r="GI205" s="29"/>
      <c r="GJ205" s="29"/>
      <c r="GK205" s="29"/>
      <c r="GL205" s="29"/>
      <c r="GM205" s="29"/>
      <c r="GN205" s="29"/>
      <c r="GO205" s="29"/>
      <c r="GP205" s="29"/>
      <c r="GQ205" s="29"/>
      <c r="GR205" s="29"/>
      <c r="GS205" s="29"/>
      <c r="GT205" s="29"/>
      <c r="GU205" s="29"/>
    </row>
    <row r="206" spans="1:203" s="25" customFormat="1" ht="16.149999999999999" customHeight="1" x14ac:dyDescent="0.2">
      <c r="A206" s="22" t="s">
        <v>11</v>
      </c>
      <c r="B206" s="1" t="s">
        <v>12</v>
      </c>
      <c r="C206" s="1" t="s">
        <v>118</v>
      </c>
      <c r="D206" s="1">
        <v>0</v>
      </c>
      <c r="E206" s="2">
        <v>12658</v>
      </c>
      <c r="F206" s="1">
        <f t="shared" si="59"/>
        <v>0</v>
      </c>
      <c r="G206" s="1"/>
      <c r="H206" s="23"/>
      <c r="I206" s="1"/>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row>
    <row r="207" spans="1:203" s="25" customFormat="1" ht="16.149999999999999" customHeight="1" x14ac:dyDescent="0.2">
      <c r="A207" s="1"/>
      <c r="B207" s="1"/>
      <c r="C207" s="1" t="s">
        <v>119</v>
      </c>
      <c r="D207" s="1">
        <v>0</v>
      </c>
      <c r="E207" s="2">
        <v>4557</v>
      </c>
      <c r="F207" s="1">
        <f t="shared" si="59"/>
        <v>0</v>
      </c>
      <c r="G207" s="1"/>
      <c r="H207" s="23"/>
      <c r="I207" s="1"/>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c r="EV207" s="29"/>
      <c r="EW207" s="29"/>
      <c r="EX207" s="29"/>
      <c r="EY207" s="29"/>
      <c r="EZ207" s="29"/>
      <c r="FA207" s="29"/>
      <c r="FB207" s="29"/>
      <c r="FC207" s="29"/>
      <c r="FD207" s="29"/>
      <c r="FE207" s="29"/>
      <c r="FF207" s="29"/>
      <c r="FG207" s="29"/>
      <c r="FH207" s="29"/>
      <c r="FI207" s="29"/>
      <c r="FJ207" s="29"/>
      <c r="FK207" s="29"/>
      <c r="FL207" s="29"/>
      <c r="FM207" s="29"/>
      <c r="FN207" s="29"/>
      <c r="FO207" s="29"/>
      <c r="FP207" s="29"/>
      <c r="FQ207" s="29"/>
      <c r="FR207" s="29"/>
      <c r="FS207" s="29"/>
      <c r="FT207" s="29"/>
      <c r="FU207" s="29"/>
      <c r="FV207" s="29"/>
      <c r="FW207" s="29"/>
      <c r="FX207" s="29"/>
      <c r="FY207" s="29"/>
      <c r="FZ207" s="29"/>
      <c r="GA207" s="29"/>
      <c r="GB207" s="29"/>
      <c r="GC207" s="29"/>
      <c r="GD207" s="29"/>
      <c r="GE207" s="29"/>
      <c r="GF207" s="29"/>
      <c r="GG207" s="29"/>
      <c r="GH207" s="29"/>
      <c r="GI207" s="29"/>
      <c r="GJ207" s="29"/>
      <c r="GK207" s="29"/>
      <c r="GL207" s="29"/>
      <c r="GM207" s="29"/>
      <c r="GN207" s="29"/>
      <c r="GO207" s="29"/>
      <c r="GP207" s="29"/>
      <c r="GQ207" s="29"/>
      <c r="GR207" s="29"/>
      <c r="GS207" s="29"/>
      <c r="GT207" s="29"/>
      <c r="GU207" s="29"/>
    </row>
    <row r="208" spans="1:203" s="25" customFormat="1" ht="16.149999999999999" customHeight="1" x14ac:dyDescent="0.2">
      <c r="A208" s="1"/>
      <c r="B208" s="1"/>
      <c r="C208" s="1" t="s">
        <v>120</v>
      </c>
      <c r="D208" s="1">
        <v>0</v>
      </c>
      <c r="E208" s="2">
        <v>2194</v>
      </c>
      <c r="F208" s="1">
        <f t="shared" si="59"/>
        <v>0</v>
      </c>
      <c r="G208" s="1"/>
      <c r="H208" s="23"/>
      <c r="I208" s="1"/>
      <c r="J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9"/>
      <c r="FT208" s="29"/>
      <c r="FU208" s="29"/>
      <c r="FV208" s="29"/>
      <c r="FW208" s="29"/>
      <c r="FX208" s="29"/>
      <c r="FY208" s="29"/>
      <c r="FZ208" s="29"/>
      <c r="GA208" s="29"/>
      <c r="GB208" s="29"/>
      <c r="GC208" s="29"/>
      <c r="GD208" s="29"/>
      <c r="GE208" s="29"/>
      <c r="GF208" s="29"/>
      <c r="GG208" s="29"/>
      <c r="GH208" s="29"/>
      <c r="GI208" s="29"/>
      <c r="GJ208" s="29"/>
      <c r="GK208" s="29"/>
      <c r="GL208" s="29"/>
      <c r="GM208" s="29"/>
      <c r="GN208" s="29"/>
      <c r="GO208" s="29"/>
      <c r="GP208" s="29"/>
      <c r="GQ208" s="29"/>
      <c r="GR208" s="29"/>
      <c r="GS208" s="29"/>
      <c r="GT208" s="29"/>
      <c r="GU208" s="29"/>
    </row>
    <row r="209" spans="1:203" s="25" customFormat="1" ht="16.149999999999999" customHeight="1" x14ac:dyDescent="0.2">
      <c r="A209" s="1"/>
      <c r="B209" s="1"/>
      <c r="C209" s="1" t="s">
        <v>121</v>
      </c>
      <c r="D209" s="1">
        <v>0</v>
      </c>
      <c r="E209" s="2">
        <v>844</v>
      </c>
      <c r="F209" s="1">
        <f t="shared" si="59"/>
        <v>0</v>
      </c>
      <c r="G209" s="1"/>
      <c r="H209" s="23"/>
      <c r="I209" s="1"/>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c r="EV209" s="29"/>
      <c r="EW209" s="29"/>
      <c r="EX209" s="29"/>
      <c r="EY209" s="29"/>
      <c r="EZ209" s="29"/>
      <c r="FA209" s="29"/>
      <c r="FB209" s="29"/>
      <c r="FC209" s="29"/>
      <c r="FD209" s="29"/>
      <c r="FE209" s="29"/>
      <c r="FF209" s="29"/>
      <c r="FG209" s="29"/>
      <c r="FH209" s="29"/>
      <c r="FI209" s="29"/>
      <c r="FJ209" s="29"/>
      <c r="FK209" s="29"/>
      <c r="FL209" s="29"/>
      <c r="FM209" s="29"/>
      <c r="FN209" s="29"/>
      <c r="FO209" s="29"/>
      <c r="FP209" s="29"/>
      <c r="FQ209" s="29"/>
      <c r="FR209" s="29"/>
      <c r="FS209" s="29"/>
      <c r="FT209" s="29"/>
      <c r="FU209" s="29"/>
      <c r="FV209" s="29"/>
      <c r="FW209" s="29"/>
      <c r="FX209" s="29"/>
      <c r="FY209" s="29"/>
      <c r="FZ209" s="29"/>
      <c r="GA209" s="29"/>
      <c r="GB209" s="29"/>
      <c r="GC209" s="29"/>
      <c r="GD209" s="29"/>
      <c r="GE209" s="29"/>
      <c r="GF209" s="29"/>
      <c r="GG209" s="29"/>
      <c r="GH209" s="29"/>
      <c r="GI209" s="29"/>
      <c r="GJ209" s="29"/>
      <c r="GK209" s="29"/>
      <c r="GL209" s="29"/>
      <c r="GM209" s="29"/>
      <c r="GN209" s="29"/>
      <c r="GO209" s="29"/>
      <c r="GP209" s="29"/>
      <c r="GQ209" s="29"/>
      <c r="GR209" s="29"/>
      <c r="GS209" s="29"/>
      <c r="GT209" s="29"/>
      <c r="GU209" s="29"/>
    </row>
    <row r="210" spans="1:203" s="25" customFormat="1" ht="16.149999999999999" customHeight="1" x14ac:dyDescent="0.2">
      <c r="A210" s="1"/>
      <c r="B210" s="1"/>
      <c r="C210" s="1"/>
      <c r="D210" s="1"/>
      <c r="E210" s="2"/>
      <c r="F210" s="25">
        <f>SUM(F202:F209)</f>
        <v>0</v>
      </c>
      <c r="G210" s="1"/>
      <c r="H210" s="23"/>
      <c r="I210" s="1"/>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row>
    <row r="211" spans="1:203" s="25" customFormat="1" ht="16.149999999999999" customHeight="1" x14ac:dyDescent="0.2">
      <c r="A211" s="1"/>
      <c r="B211" s="1"/>
      <c r="C211" s="1"/>
      <c r="D211" s="1"/>
      <c r="E211" s="2"/>
      <c r="F211" s="1"/>
      <c r="G211" s="1"/>
      <c r="H211" s="23"/>
      <c r="I211" s="1"/>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row>
    <row r="212" spans="1:203" s="25" customFormat="1" ht="16.149999999999999" customHeight="1" x14ac:dyDescent="0.2">
      <c r="C212" s="19" t="s">
        <v>122</v>
      </c>
      <c r="D212" s="7" t="s">
        <v>58</v>
      </c>
      <c r="E212" s="7" t="s">
        <v>59</v>
      </c>
      <c r="F212" s="20" t="s">
        <v>23</v>
      </c>
      <c r="G212" s="50" t="s">
        <v>123</v>
      </c>
      <c r="H212" s="21" t="s">
        <v>60</v>
      </c>
      <c r="I212" s="20" t="s">
        <v>23</v>
      </c>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row>
    <row r="213" spans="1:203" s="25" customFormat="1" ht="16.149999999999999" customHeight="1" x14ac:dyDescent="0.2">
      <c r="C213" s="1" t="s">
        <v>124</v>
      </c>
      <c r="D213" s="1">
        <v>0</v>
      </c>
      <c r="E213" s="2">
        <v>38362</v>
      </c>
      <c r="F213" s="1">
        <f t="shared" ref="F213:F220" si="60">+D213*E213</f>
        <v>0</v>
      </c>
      <c r="G213" s="51">
        <v>143858</v>
      </c>
      <c r="H213" s="23">
        <f>+G213*0.2</f>
        <v>28771.600000000002</v>
      </c>
      <c r="I213" s="1">
        <f t="shared" ref="I213:I220" si="61">+D213*H213</f>
        <v>0</v>
      </c>
      <c r="J213" s="29"/>
      <c r="K213" s="49" t="s">
        <v>114</v>
      </c>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row>
    <row r="214" spans="1:203" s="25" customFormat="1" ht="16.149999999999999" customHeight="1" x14ac:dyDescent="0.2">
      <c r="C214" s="1" t="s">
        <v>125</v>
      </c>
      <c r="D214" s="1">
        <v>0</v>
      </c>
      <c r="E214" s="2">
        <v>30569</v>
      </c>
      <c r="F214" s="1">
        <f t="shared" si="60"/>
        <v>0</v>
      </c>
      <c r="G214" s="51">
        <v>105496</v>
      </c>
      <c r="H214" s="23">
        <f t="shared" ref="H214:H220" si="62">+G214*0.2</f>
        <v>21099.200000000001</v>
      </c>
      <c r="I214" s="1">
        <f t="shared" si="61"/>
        <v>0</v>
      </c>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M214" s="29"/>
      <c r="EN214" s="29"/>
      <c r="EO214" s="29"/>
      <c r="EP214" s="29"/>
      <c r="EQ214" s="29"/>
      <c r="ER214" s="29"/>
      <c r="ES214" s="29"/>
      <c r="ET214" s="29"/>
      <c r="EU214" s="29"/>
      <c r="EV214" s="29"/>
      <c r="EW214" s="29"/>
      <c r="EX214" s="29"/>
      <c r="EY214" s="29"/>
      <c r="EZ214" s="29"/>
      <c r="FA214" s="29"/>
      <c r="FB214" s="29"/>
      <c r="FC214" s="29"/>
      <c r="FD214" s="29"/>
      <c r="FE214" s="29"/>
      <c r="FF214" s="29"/>
      <c r="FG214" s="29"/>
      <c r="FH214" s="29"/>
      <c r="FI214" s="29"/>
      <c r="FJ214" s="29"/>
      <c r="FK214" s="29"/>
      <c r="FL214" s="29"/>
      <c r="FM214" s="29"/>
      <c r="FN214" s="29"/>
      <c r="FO214" s="29"/>
      <c r="FP214" s="29"/>
      <c r="FQ214" s="29"/>
      <c r="FR214" s="29"/>
      <c r="FS214" s="29"/>
      <c r="FT214" s="29"/>
      <c r="FU214" s="29"/>
      <c r="FV214" s="29"/>
      <c r="FW214" s="29"/>
      <c r="FX214" s="29"/>
      <c r="FY214" s="29"/>
      <c r="FZ214" s="29"/>
      <c r="GA214" s="29"/>
      <c r="GB214" s="29"/>
      <c r="GC214" s="29"/>
      <c r="GD214" s="29"/>
      <c r="GE214" s="29"/>
      <c r="GF214" s="29"/>
      <c r="GG214" s="29"/>
      <c r="GH214" s="29"/>
      <c r="GI214" s="29"/>
      <c r="GJ214" s="29"/>
      <c r="GK214" s="29"/>
      <c r="GL214" s="29"/>
      <c r="GM214" s="29"/>
      <c r="GN214" s="29"/>
      <c r="GO214" s="29"/>
      <c r="GP214" s="29"/>
      <c r="GQ214" s="29"/>
      <c r="GR214" s="29"/>
      <c r="GS214" s="29"/>
      <c r="GT214" s="29"/>
      <c r="GU214" s="29"/>
    </row>
    <row r="215" spans="1:203" s="25" customFormat="1" ht="16.149999999999999" customHeight="1" x14ac:dyDescent="0.2">
      <c r="C215" s="1" t="s">
        <v>126</v>
      </c>
      <c r="D215" s="1">
        <v>0</v>
      </c>
      <c r="E215" s="2">
        <v>17383</v>
      </c>
      <c r="F215" s="1">
        <f t="shared" si="60"/>
        <v>0</v>
      </c>
      <c r="G215" s="51">
        <v>74926</v>
      </c>
      <c r="H215" s="23">
        <f t="shared" si="62"/>
        <v>14985.2</v>
      </c>
      <c r="I215" s="1">
        <f t="shared" si="61"/>
        <v>0</v>
      </c>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M215" s="29"/>
      <c r="EN215" s="29"/>
      <c r="EO215" s="29"/>
      <c r="EP215" s="29"/>
      <c r="EQ215" s="29"/>
      <c r="ER215" s="29"/>
      <c r="ES215" s="29"/>
      <c r="ET215" s="29"/>
      <c r="EU215" s="29"/>
      <c r="EV215" s="29"/>
      <c r="EW215" s="29"/>
      <c r="EX215" s="29"/>
      <c r="EY215" s="29"/>
      <c r="EZ215" s="29"/>
      <c r="FA215" s="29"/>
      <c r="FB215" s="29"/>
      <c r="FC215" s="29"/>
      <c r="FD215" s="29"/>
      <c r="FE215" s="29"/>
      <c r="FF215" s="29"/>
      <c r="FG215" s="29"/>
      <c r="FH215" s="29"/>
      <c r="FI215" s="29"/>
      <c r="FJ215" s="29"/>
      <c r="FK215" s="29"/>
      <c r="FL215" s="29"/>
      <c r="FM215" s="29"/>
      <c r="FN215" s="29"/>
      <c r="FO215" s="29"/>
      <c r="FP215" s="29"/>
      <c r="FQ215" s="29"/>
      <c r="FR215" s="29"/>
      <c r="FS215" s="29"/>
      <c r="FT215" s="29"/>
      <c r="FU215" s="29"/>
      <c r="FV215" s="29"/>
      <c r="FW215" s="29"/>
      <c r="FX215" s="29"/>
      <c r="FY215" s="29"/>
      <c r="FZ215" s="29"/>
      <c r="GA215" s="29"/>
      <c r="GB215" s="29"/>
      <c r="GC215" s="29"/>
      <c r="GD215" s="29"/>
      <c r="GE215" s="29"/>
      <c r="GF215" s="29"/>
      <c r="GG215" s="29"/>
      <c r="GH215" s="29"/>
      <c r="GI215" s="29"/>
      <c r="GJ215" s="29"/>
      <c r="GK215" s="29"/>
      <c r="GL215" s="29"/>
      <c r="GM215" s="29"/>
      <c r="GN215" s="29"/>
      <c r="GO215" s="29"/>
      <c r="GP215" s="29"/>
      <c r="GQ215" s="29"/>
      <c r="GR215" s="29"/>
      <c r="GS215" s="29"/>
      <c r="GT215" s="29"/>
      <c r="GU215" s="29"/>
    </row>
    <row r="216" spans="1:203" s="25" customFormat="1" ht="16.149999999999999" customHeight="1" x14ac:dyDescent="0.2">
      <c r="C216" s="1" t="s">
        <v>127</v>
      </c>
      <c r="D216" s="1">
        <v>0</v>
      </c>
      <c r="E216" s="2">
        <v>12588</v>
      </c>
      <c r="F216" s="1">
        <f t="shared" si="60"/>
        <v>0</v>
      </c>
      <c r="G216" s="51">
        <v>57543</v>
      </c>
      <c r="H216" s="23">
        <f t="shared" si="62"/>
        <v>11508.6</v>
      </c>
      <c r="I216" s="1">
        <f t="shared" si="61"/>
        <v>0</v>
      </c>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row>
    <row r="217" spans="1:203" s="25" customFormat="1" ht="16.149999999999999" customHeight="1" x14ac:dyDescent="0.2">
      <c r="C217" s="1" t="s">
        <v>128</v>
      </c>
      <c r="D217" s="1"/>
      <c r="E217" s="52" t="s">
        <v>129</v>
      </c>
      <c r="F217" s="1"/>
      <c r="G217" s="51">
        <v>44955</v>
      </c>
      <c r="H217" s="23">
        <f t="shared" si="62"/>
        <v>8991</v>
      </c>
      <c r="I217" s="1">
        <f t="shared" si="61"/>
        <v>0</v>
      </c>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c r="EV217" s="29"/>
      <c r="EW217" s="29"/>
      <c r="EX217" s="29"/>
      <c r="EY217" s="29"/>
      <c r="EZ217" s="29"/>
      <c r="FA217" s="29"/>
      <c r="FB217" s="29"/>
      <c r="FC217" s="29"/>
      <c r="FD217" s="29"/>
      <c r="FE217" s="29"/>
      <c r="FF217" s="29"/>
      <c r="FG217" s="29"/>
      <c r="FH217" s="29"/>
      <c r="FI217" s="29"/>
      <c r="FJ217" s="29"/>
      <c r="FK217" s="29"/>
      <c r="FL217" s="29"/>
      <c r="FM217" s="29"/>
      <c r="FN217" s="29"/>
      <c r="FO217" s="29"/>
      <c r="FP217" s="29"/>
      <c r="FQ217" s="29"/>
      <c r="FR217" s="29"/>
      <c r="FS217" s="29"/>
      <c r="FT217" s="29"/>
      <c r="FU217" s="29"/>
      <c r="FV217" s="29"/>
      <c r="FW217" s="29"/>
      <c r="FX217" s="29"/>
      <c r="FY217" s="29"/>
      <c r="FZ217" s="29"/>
      <c r="GA217" s="29"/>
      <c r="GB217" s="29"/>
      <c r="GC217" s="29"/>
      <c r="GD217" s="29"/>
      <c r="GE217" s="29"/>
      <c r="GF217" s="29"/>
      <c r="GG217" s="29"/>
      <c r="GH217" s="29"/>
      <c r="GI217" s="29"/>
      <c r="GJ217" s="29"/>
      <c r="GK217" s="29"/>
      <c r="GL217" s="29"/>
      <c r="GM217" s="29"/>
      <c r="GN217" s="29"/>
      <c r="GO217" s="29"/>
      <c r="GP217" s="29"/>
      <c r="GQ217" s="29"/>
      <c r="GR217" s="29"/>
      <c r="GS217" s="29"/>
      <c r="GT217" s="29"/>
      <c r="GU217" s="29"/>
    </row>
    <row r="218" spans="1:203" s="25" customFormat="1" ht="16.149999999999999" customHeight="1" x14ac:dyDescent="0.2">
      <c r="C218" s="1" t="s">
        <v>130</v>
      </c>
      <c r="D218" s="1">
        <v>0</v>
      </c>
      <c r="E218" s="51">
        <v>16184</v>
      </c>
      <c r="F218" s="1">
        <f t="shared" si="60"/>
        <v>0</v>
      </c>
      <c r="G218" s="51">
        <v>16184</v>
      </c>
      <c r="H218" s="23">
        <f t="shared" si="62"/>
        <v>3236.8</v>
      </c>
      <c r="I218" s="1">
        <f t="shared" si="61"/>
        <v>0</v>
      </c>
      <c r="J218" s="29"/>
      <c r="K218" s="3" t="s">
        <v>131</v>
      </c>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c r="EV218" s="29"/>
      <c r="EW218" s="29"/>
      <c r="EX218" s="29"/>
      <c r="EY218" s="29"/>
      <c r="EZ218" s="29"/>
      <c r="FA218" s="29"/>
      <c r="FB218" s="29"/>
      <c r="FC218" s="29"/>
      <c r="FD218" s="29"/>
      <c r="FE218" s="29"/>
      <c r="FF218" s="29"/>
      <c r="FG218" s="29"/>
      <c r="FH218" s="29"/>
      <c r="FI218" s="29"/>
      <c r="FJ218" s="29"/>
      <c r="FK218" s="29"/>
      <c r="FL218" s="29"/>
      <c r="FM218" s="29"/>
      <c r="FN218" s="29"/>
      <c r="FO218" s="29"/>
      <c r="FP218" s="29"/>
      <c r="FQ218" s="29"/>
      <c r="FR218" s="29"/>
      <c r="FS218" s="29"/>
      <c r="FT218" s="29"/>
      <c r="FU218" s="29"/>
      <c r="FV218" s="29"/>
      <c r="FW218" s="29"/>
      <c r="FX218" s="29"/>
      <c r="FY218" s="29"/>
      <c r="FZ218" s="29"/>
      <c r="GA218" s="29"/>
      <c r="GB218" s="29"/>
      <c r="GC218" s="29"/>
      <c r="GD218" s="29"/>
      <c r="GE218" s="29"/>
      <c r="GF218" s="29"/>
      <c r="GG218" s="29"/>
      <c r="GH218" s="29"/>
      <c r="GI218" s="29"/>
      <c r="GJ218" s="29"/>
      <c r="GK218" s="29"/>
      <c r="GL218" s="29"/>
      <c r="GM218" s="29"/>
      <c r="GN218" s="29"/>
      <c r="GO218" s="29"/>
      <c r="GP218" s="29"/>
      <c r="GQ218" s="29"/>
      <c r="GR218" s="29"/>
      <c r="GS218" s="29"/>
      <c r="GT218" s="29"/>
      <c r="GU218" s="29"/>
    </row>
    <row r="219" spans="1:203" s="25" customFormat="1" ht="16.149999999999999" customHeight="1" x14ac:dyDescent="0.2">
      <c r="C219" s="1" t="s">
        <v>132</v>
      </c>
      <c r="D219" s="1">
        <v>0</v>
      </c>
      <c r="E219" s="51">
        <v>7792</v>
      </c>
      <c r="F219" s="1">
        <f t="shared" si="60"/>
        <v>0</v>
      </c>
      <c r="G219" s="51">
        <v>7792</v>
      </c>
      <c r="H219" s="23">
        <f t="shared" si="62"/>
        <v>1558.4</v>
      </c>
      <c r="I219" s="1">
        <f t="shared" si="61"/>
        <v>0</v>
      </c>
      <c r="J219" s="29"/>
      <c r="K219" s="3" t="s">
        <v>133</v>
      </c>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c r="EV219" s="29"/>
      <c r="EW219" s="29"/>
      <c r="EX219" s="29"/>
      <c r="EY219" s="29"/>
      <c r="EZ219" s="29"/>
      <c r="FA219" s="29"/>
      <c r="FB219" s="29"/>
      <c r="FC219" s="29"/>
      <c r="FD219" s="29"/>
      <c r="FE219" s="29"/>
      <c r="FF219" s="29"/>
      <c r="FG219" s="29"/>
      <c r="FH219" s="29"/>
      <c r="FI219" s="29"/>
      <c r="FJ219" s="29"/>
      <c r="FK219" s="29"/>
      <c r="FL219" s="29"/>
      <c r="FM219" s="29"/>
      <c r="FN219" s="29"/>
      <c r="FO219" s="29"/>
      <c r="FP219" s="29"/>
      <c r="FQ219" s="29"/>
      <c r="FR219" s="29"/>
      <c r="FS219" s="29"/>
      <c r="FT219" s="29"/>
      <c r="FU219" s="29"/>
      <c r="FV219" s="29"/>
      <c r="FW219" s="29"/>
      <c r="FX219" s="29"/>
      <c r="FY219" s="29"/>
      <c r="FZ219" s="29"/>
      <c r="GA219" s="29"/>
      <c r="GB219" s="29"/>
      <c r="GC219" s="29"/>
      <c r="GD219" s="29"/>
      <c r="GE219" s="29"/>
      <c r="GF219" s="29"/>
      <c r="GG219" s="29"/>
      <c r="GH219" s="29"/>
      <c r="GI219" s="29"/>
      <c r="GJ219" s="29"/>
      <c r="GK219" s="29"/>
      <c r="GL219" s="29"/>
      <c r="GM219" s="29"/>
      <c r="GN219" s="29"/>
      <c r="GO219" s="29"/>
      <c r="GP219" s="29"/>
      <c r="GQ219" s="29"/>
      <c r="GR219" s="29"/>
      <c r="GS219" s="29"/>
      <c r="GT219" s="29"/>
      <c r="GU219" s="29"/>
    </row>
    <row r="220" spans="1:203" s="25" customFormat="1" ht="16.149999999999999" customHeight="1" x14ac:dyDescent="0.2">
      <c r="C220" s="1" t="s">
        <v>134</v>
      </c>
      <c r="D220" s="1">
        <v>0</v>
      </c>
      <c r="E220" s="51">
        <v>2997</v>
      </c>
      <c r="F220" s="1">
        <f t="shared" si="60"/>
        <v>0</v>
      </c>
      <c r="G220" s="51">
        <v>2997</v>
      </c>
      <c r="H220" s="23">
        <f t="shared" si="62"/>
        <v>599.4</v>
      </c>
      <c r="I220" s="1">
        <f t="shared" si="61"/>
        <v>0</v>
      </c>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row>
    <row r="221" spans="1:203" s="25" customFormat="1" ht="16.149999999999999" customHeight="1" x14ac:dyDescent="0.2">
      <c r="E221" s="31"/>
      <c r="F221" s="25">
        <f>SUM(F213:F220)</f>
        <v>0</v>
      </c>
      <c r="H221" s="31"/>
      <c r="I221" s="25">
        <f>SUM(I213:I220)</f>
        <v>0</v>
      </c>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c r="EV221" s="29"/>
      <c r="EW221" s="29"/>
      <c r="EX221" s="29"/>
      <c r="EY221" s="29"/>
      <c r="EZ221" s="29"/>
      <c r="FA221" s="29"/>
      <c r="FB221" s="29"/>
      <c r="FC221" s="29"/>
      <c r="FD221" s="29"/>
      <c r="FE221" s="29"/>
      <c r="FF221" s="29"/>
      <c r="FG221" s="29"/>
      <c r="FH221" s="29"/>
      <c r="FI221" s="29"/>
      <c r="FJ221" s="29"/>
      <c r="FK221" s="29"/>
      <c r="FL221" s="29"/>
      <c r="FM221" s="29"/>
      <c r="FN221" s="29"/>
      <c r="FO221" s="29"/>
      <c r="FP221" s="29"/>
      <c r="FQ221" s="29"/>
      <c r="FR221" s="29"/>
      <c r="FS221" s="29"/>
      <c r="FT221" s="29"/>
      <c r="FU221" s="29"/>
      <c r="FV221" s="29"/>
      <c r="FW221" s="29"/>
      <c r="FX221" s="29"/>
      <c r="FY221" s="29"/>
      <c r="FZ221" s="29"/>
      <c r="GA221" s="29"/>
      <c r="GB221" s="29"/>
      <c r="GC221" s="29"/>
      <c r="GD221" s="29"/>
      <c r="GE221" s="29"/>
      <c r="GF221" s="29"/>
      <c r="GG221" s="29"/>
      <c r="GH221" s="29"/>
      <c r="GI221" s="29"/>
      <c r="GJ221" s="29"/>
      <c r="GK221" s="29"/>
      <c r="GL221" s="29"/>
      <c r="GM221" s="29"/>
      <c r="GN221" s="29"/>
      <c r="GO221" s="29"/>
      <c r="GP221" s="29"/>
      <c r="GQ221" s="29"/>
      <c r="GR221" s="29"/>
      <c r="GS221" s="29"/>
      <c r="GT221" s="29"/>
      <c r="GU221" s="29"/>
    </row>
    <row r="222" spans="1:203" s="25" customFormat="1" ht="16.149999999999999" customHeight="1" x14ac:dyDescent="0.2">
      <c r="E222" s="31"/>
      <c r="H222" s="31"/>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c r="EV222" s="29"/>
      <c r="EW222" s="29"/>
      <c r="EX222" s="29"/>
      <c r="EY222" s="29"/>
      <c r="EZ222" s="29"/>
      <c r="FA222" s="29"/>
      <c r="FB222" s="29"/>
      <c r="FC222" s="29"/>
      <c r="FD222" s="29"/>
      <c r="FE222" s="29"/>
      <c r="FF222" s="29"/>
      <c r="FG222" s="29"/>
      <c r="FH222" s="29"/>
      <c r="FI222" s="29"/>
      <c r="FJ222" s="29"/>
      <c r="FK222" s="29"/>
      <c r="FL222" s="29"/>
      <c r="FM222" s="29"/>
      <c r="FN222" s="29"/>
      <c r="FO222" s="29"/>
      <c r="FP222" s="29"/>
      <c r="FQ222" s="29"/>
      <c r="FR222" s="29"/>
      <c r="FS222" s="29"/>
      <c r="FT222" s="29"/>
      <c r="FU222" s="29"/>
      <c r="FV222" s="29"/>
      <c r="FW222" s="29"/>
      <c r="FX222" s="29"/>
      <c r="FY222" s="29"/>
      <c r="FZ222" s="29"/>
      <c r="GA222" s="29"/>
      <c r="GB222" s="29"/>
      <c r="GC222" s="29"/>
      <c r="GD222" s="29"/>
      <c r="GE222" s="29"/>
      <c r="GF222" s="29"/>
      <c r="GG222" s="29"/>
      <c r="GH222" s="29"/>
      <c r="GI222" s="29"/>
      <c r="GJ222" s="29"/>
      <c r="GK222" s="29"/>
      <c r="GL222" s="29"/>
      <c r="GM222" s="29"/>
      <c r="GN222" s="29"/>
      <c r="GO222" s="29"/>
      <c r="GP222" s="29"/>
      <c r="GQ222" s="29"/>
      <c r="GR222" s="29"/>
      <c r="GS222" s="29"/>
      <c r="GT222" s="29"/>
      <c r="GU222" s="29"/>
    </row>
    <row r="223" spans="1:203" s="25" customFormat="1" ht="16.149999999999999" customHeight="1" x14ac:dyDescent="0.2">
      <c r="A223" s="1"/>
      <c r="B223" s="1"/>
      <c r="C223" s="19" t="s">
        <v>135</v>
      </c>
      <c r="D223" s="7" t="s">
        <v>58</v>
      </c>
      <c r="E223" s="7" t="s">
        <v>59</v>
      </c>
      <c r="F223" s="20" t="s">
        <v>23</v>
      </c>
      <c r="G223" s="1"/>
      <c r="H223" s="21"/>
      <c r="I223" s="20"/>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c r="EV223" s="29"/>
      <c r="EW223" s="29"/>
      <c r="EX223" s="29"/>
      <c r="EY223" s="29"/>
      <c r="EZ223" s="29"/>
      <c r="FA223" s="29"/>
      <c r="FB223" s="29"/>
      <c r="FC223" s="29"/>
      <c r="FD223" s="29"/>
      <c r="FE223" s="29"/>
      <c r="FF223" s="29"/>
      <c r="FG223" s="29"/>
      <c r="FH223" s="29"/>
      <c r="FI223" s="29"/>
      <c r="FJ223" s="29"/>
      <c r="FK223" s="29"/>
      <c r="FL223" s="29"/>
      <c r="FM223" s="29"/>
      <c r="FN223" s="29"/>
      <c r="FO223" s="29"/>
      <c r="FP223" s="29"/>
      <c r="FQ223" s="29"/>
      <c r="FR223" s="29"/>
      <c r="FS223" s="29"/>
      <c r="FT223" s="29"/>
      <c r="FU223" s="29"/>
      <c r="FV223" s="29"/>
      <c r="FW223" s="29"/>
      <c r="FX223" s="29"/>
      <c r="FY223" s="29"/>
      <c r="FZ223" s="29"/>
      <c r="GA223" s="29"/>
      <c r="GB223" s="29"/>
      <c r="GC223" s="29"/>
      <c r="GD223" s="29"/>
      <c r="GE223" s="29"/>
      <c r="GF223" s="29"/>
      <c r="GG223" s="29"/>
      <c r="GH223" s="29"/>
      <c r="GI223" s="29"/>
      <c r="GJ223" s="29"/>
      <c r="GK223" s="29"/>
      <c r="GL223" s="29"/>
      <c r="GM223" s="29"/>
      <c r="GN223" s="29"/>
      <c r="GO223" s="29"/>
      <c r="GP223" s="29"/>
      <c r="GQ223" s="29"/>
      <c r="GR223" s="29"/>
      <c r="GS223" s="29"/>
      <c r="GT223" s="29"/>
      <c r="GU223" s="29"/>
    </row>
    <row r="224" spans="1:203" s="25" customFormat="1" ht="16.149999999999999" customHeight="1" x14ac:dyDescent="0.2">
      <c r="A224" s="22" t="s">
        <v>3</v>
      </c>
      <c r="B224" s="1" t="s">
        <v>4</v>
      </c>
      <c r="C224" s="1" t="s">
        <v>136</v>
      </c>
      <c r="D224" s="1">
        <v>0</v>
      </c>
      <c r="E224" s="2">
        <v>16304</v>
      </c>
      <c r="F224" s="1">
        <f>+D224*E224</f>
        <v>0</v>
      </c>
      <c r="G224" s="1"/>
      <c r="H224" s="23"/>
      <c r="I224" s="1"/>
      <c r="J224" s="29"/>
      <c r="K224" s="49" t="s">
        <v>114</v>
      </c>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row>
    <row r="225" spans="1:203" s="25" customFormat="1" ht="16.149999999999999" customHeight="1" x14ac:dyDescent="0.2">
      <c r="A225" s="22" t="s">
        <v>5</v>
      </c>
      <c r="B225" s="1" t="s">
        <v>6</v>
      </c>
      <c r="C225" s="1" t="s">
        <v>137</v>
      </c>
      <c r="D225" s="1">
        <v>0</v>
      </c>
      <c r="E225" s="2">
        <v>11629</v>
      </c>
      <c r="F225" s="1">
        <f t="shared" ref="F225:F231" si="63">+D225*E225</f>
        <v>0</v>
      </c>
      <c r="G225" s="1"/>
      <c r="H225" s="23"/>
      <c r="I225" s="1"/>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c r="EV225" s="29"/>
      <c r="EW225" s="29"/>
      <c r="EX225" s="29"/>
      <c r="EY225" s="29"/>
      <c r="EZ225" s="29"/>
      <c r="FA225" s="29"/>
      <c r="FB225" s="29"/>
      <c r="FC225" s="29"/>
      <c r="FD225" s="29"/>
      <c r="FE225" s="29"/>
      <c r="FF225" s="29"/>
      <c r="FG225" s="29"/>
      <c r="FH225" s="29"/>
      <c r="FI225" s="29"/>
      <c r="FJ225" s="29"/>
      <c r="FK225" s="29"/>
      <c r="FL225" s="29"/>
      <c r="FM225" s="29"/>
      <c r="FN225" s="29"/>
      <c r="FO225" s="29"/>
      <c r="FP225" s="29"/>
      <c r="FQ225" s="29"/>
      <c r="FR225" s="29"/>
      <c r="FS225" s="29"/>
      <c r="FT225" s="29"/>
      <c r="FU225" s="29"/>
      <c r="FV225" s="29"/>
      <c r="FW225" s="29"/>
      <c r="FX225" s="29"/>
      <c r="FY225" s="29"/>
      <c r="FZ225" s="29"/>
      <c r="GA225" s="29"/>
      <c r="GB225" s="29"/>
      <c r="GC225" s="29"/>
      <c r="GD225" s="29"/>
      <c r="GE225" s="29"/>
      <c r="GF225" s="29"/>
      <c r="GG225" s="29"/>
      <c r="GH225" s="29"/>
      <c r="GI225" s="29"/>
      <c r="GJ225" s="29"/>
      <c r="GK225" s="29"/>
      <c r="GL225" s="29"/>
      <c r="GM225" s="29"/>
      <c r="GN225" s="29"/>
      <c r="GO225" s="29"/>
      <c r="GP225" s="29"/>
      <c r="GQ225" s="29"/>
      <c r="GR225" s="29"/>
      <c r="GS225" s="29"/>
      <c r="GT225" s="29"/>
      <c r="GU225" s="29"/>
    </row>
    <row r="226" spans="1:203" s="25" customFormat="1" ht="16.149999999999999" customHeight="1" x14ac:dyDescent="0.2">
      <c r="A226" s="22" t="s">
        <v>7</v>
      </c>
      <c r="B226" s="1" t="s">
        <v>8</v>
      </c>
      <c r="C226" s="1" t="s">
        <v>138</v>
      </c>
      <c r="D226" s="1">
        <v>0</v>
      </c>
      <c r="E226" s="2">
        <v>7552</v>
      </c>
      <c r="F226" s="1">
        <f t="shared" si="63"/>
        <v>0</v>
      </c>
      <c r="G226" s="1"/>
      <c r="H226" s="23"/>
      <c r="I226" s="1"/>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29"/>
      <c r="FJ226" s="29"/>
      <c r="FK226" s="29"/>
      <c r="FL226" s="29"/>
      <c r="FM226" s="29"/>
      <c r="FN226" s="29"/>
      <c r="FO226" s="29"/>
      <c r="FP226" s="29"/>
      <c r="FQ226" s="29"/>
      <c r="FR226" s="29"/>
      <c r="FS226" s="29"/>
      <c r="FT226" s="29"/>
      <c r="FU226" s="29"/>
      <c r="FV226" s="29"/>
      <c r="FW226" s="29"/>
      <c r="FX226" s="29"/>
      <c r="FY226" s="29"/>
      <c r="FZ226" s="29"/>
      <c r="GA226" s="29"/>
      <c r="GB226" s="29"/>
      <c r="GC226" s="29"/>
      <c r="GD226" s="29"/>
      <c r="GE226" s="29"/>
      <c r="GF226" s="29"/>
      <c r="GG226" s="29"/>
      <c r="GH226" s="29"/>
      <c r="GI226" s="29"/>
      <c r="GJ226" s="29"/>
      <c r="GK226" s="29"/>
      <c r="GL226" s="29"/>
      <c r="GM226" s="29"/>
      <c r="GN226" s="29"/>
      <c r="GO226" s="29"/>
      <c r="GP226" s="29"/>
      <c r="GQ226" s="29"/>
      <c r="GR226" s="29"/>
      <c r="GS226" s="29"/>
      <c r="GT226" s="29"/>
      <c r="GU226" s="29"/>
    </row>
    <row r="227" spans="1:203" s="25" customFormat="1" ht="16.149999999999999" customHeight="1" x14ac:dyDescent="0.2">
      <c r="A227" s="22" t="s">
        <v>9</v>
      </c>
      <c r="B227" s="1" t="s">
        <v>10</v>
      </c>
      <c r="C227" s="1" t="s">
        <v>139</v>
      </c>
      <c r="D227" s="1">
        <v>0</v>
      </c>
      <c r="E227" s="2">
        <v>4904</v>
      </c>
      <c r="F227" s="1">
        <f t="shared" si="63"/>
        <v>0</v>
      </c>
      <c r="G227" s="1"/>
      <c r="H227" s="23"/>
      <c r="I227" s="1"/>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c r="EV227" s="29"/>
      <c r="EW227" s="29"/>
      <c r="EX227" s="29"/>
      <c r="EY227" s="29"/>
      <c r="EZ227" s="29"/>
      <c r="FA227" s="29"/>
      <c r="FB227" s="29"/>
      <c r="FC227" s="29"/>
      <c r="FD227" s="29"/>
      <c r="FE227" s="29"/>
      <c r="FF227" s="29"/>
      <c r="FG227" s="29"/>
      <c r="FH227" s="29"/>
      <c r="FI227" s="29"/>
      <c r="FJ227" s="29"/>
      <c r="FK227" s="29"/>
      <c r="FL227" s="29"/>
      <c r="FM227" s="29"/>
      <c r="FN227" s="29"/>
      <c r="FO227" s="29"/>
      <c r="FP227" s="29"/>
      <c r="FQ227" s="29"/>
      <c r="FR227" s="29"/>
      <c r="FS227" s="29"/>
      <c r="FT227" s="29"/>
      <c r="FU227" s="29"/>
      <c r="FV227" s="29"/>
      <c r="FW227" s="29"/>
      <c r="FX227" s="29"/>
      <c r="FY227" s="29"/>
      <c r="FZ227" s="29"/>
      <c r="GA227" s="29"/>
      <c r="GB227" s="29"/>
      <c r="GC227" s="29"/>
      <c r="GD227" s="29"/>
      <c r="GE227" s="29"/>
      <c r="GF227" s="29"/>
      <c r="GG227" s="29"/>
      <c r="GH227" s="29"/>
      <c r="GI227" s="29"/>
      <c r="GJ227" s="29"/>
      <c r="GK227" s="29"/>
      <c r="GL227" s="29"/>
      <c r="GM227" s="29"/>
      <c r="GN227" s="29"/>
      <c r="GO227" s="29"/>
      <c r="GP227" s="29"/>
      <c r="GQ227" s="29"/>
      <c r="GR227" s="29"/>
      <c r="GS227" s="29"/>
      <c r="GT227" s="29"/>
      <c r="GU227" s="29"/>
    </row>
    <row r="228" spans="1:203" s="25" customFormat="1" ht="16.149999999999999" customHeight="1" x14ac:dyDescent="0.2">
      <c r="A228" s="22" t="s">
        <v>11</v>
      </c>
      <c r="B228" s="1" t="s">
        <v>12</v>
      </c>
      <c r="C228" s="1" t="s">
        <v>140</v>
      </c>
      <c r="D228" s="1">
        <v>0</v>
      </c>
      <c r="E228" s="2">
        <v>2997</v>
      </c>
      <c r="F228" s="1">
        <f t="shared" si="63"/>
        <v>0</v>
      </c>
      <c r="G228" s="1"/>
      <c r="H228" s="23"/>
      <c r="I228" s="1"/>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M228" s="29"/>
      <c r="EN228" s="29"/>
      <c r="EO228" s="29"/>
      <c r="EP228" s="29"/>
      <c r="EQ228" s="29"/>
      <c r="ER228" s="29"/>
      <c r="ES228" s="29"/>
      <c r="ET228" s="29"/>
      <c r="EU228" s="29"/>
      <c r="EV228" s="29"/>
      <c r="EW228" s="29"/>
      <c r="EX228" s="29"/>
      <c r="EY228" s="29"/>
      <c r="EZ228" s="29"/>
      <c r="FA228" s="29"/>
      <c r="FB228" s="29"/>
      <c r="FC228" s="29"/>
      <c r="FD228" s="29"/>
      <c r="FE228" s="29"/>
      <c r="FF228" s="29"/>
      <c r="FG228" s="29"/>
      <c r="FH228" s="29"/>
      <c r="FI228" s="29"/>
      <c r="FJ228" s="29"/>
      <c r="FK228" s="29"/>
      <c r="FL228" s="29"/>
      <c r="FM228" s="29"/>
      <c r="FN228" s="29"/>
      <c r="FO228" s="29"/>
      <c r="FP228" s="29"/>
      <c r="FQ228" s="29"/>
      <c r="FR228" s="29"/>
      <c r="FS228" s="29"/>
      <c r="FT228" s="29"/>
      <c r="FU228" s="29"/>
      <c r="FV228" s="29"/>
      <c r="FW228" s="29"/>
      <c r="FX228" s="29"/>
      <c r="FY228" s="29"/>
      <c r="FZ228" s="29"/>
      <c r="GA228" s="29"/>
      <c r="GB228" s="29"/>
      <c r="GC228" s="29"/>
      <c r="GD228" s="29"/>
      <c r="GE228" s="29"/>
      <c r="GF228" s="29"/>
      <c r="GG228" s="29"/>
      <c r="GH228" s="29"/>
      <c r="GI228" s="29"/>
      <c r="GJ228" s="29"/>
      <c r="GK228" s="29"/>
      <c r="GL228" s="29"/>
      <c r="GM228" s="29"/>
      <c r="GN228" s="29"/>
      <c r="GO228" s="29"/>
      <c r="GP228" s="29"/>
      <c r="GQ228" s="29"/>
      <c r="GR228" s="29"/>
      <c r="GS228" s="29"/>
      <c r="GT228" s="29"/>
      <c r="GU228" s="29"/>
    </row>
    <row r="229" spans="1:203" s="25" customFormat="1" ht="16.149999999999999" customHeight="1" x14ac:dyDescent="0.2">
      <c r="A229" s="1"/>
      <c r="B229" s="1"/>
      <c r="C229" s="1" t="s">
        <v>119</v>
      </c>
      <c r="D229" s="1">
        <v>0</v>
      </c>
      <c r="E229" s="2">
        <v>1499</v>
      </c>
      <c r="F229" s="1">
        <f t="shared" si="63"/>
        <v>0</v>
      </c>
      <c r="G229" s="1"/>
      <c r="H229" s="23"/>
      <c r="I229" s="1"/>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M229" s="29"/>
      <c r="EN229" s="29"/>
      <c r="EO229" s="29"/>
      <c r="EP229" s="29"/>
      <c r="EQ229" s="29"/>
      <c r="ER229" s="29"/>
      <c r="ES229" s="29"/>
      <c r="ET229" s="29"/>
      <c r="EU229" s="29"/>
      <c r="EV229" s="29"/>
      <c r="EW229" s="29"/>
      <c r="EX229" s="29"/>
      <c r="EY229" s="29"/>
      <c r="EZ229" s="29"/>
      <c r="FA229" s="29"/>
      <c r="FB229" s="29"/>
      <c r="FC229" s="29"/>
      <c r="FD229" s="29"/>
      <c r="FE229" s="29"/>
      <c r="FF229" s="29"/>
      <c r="FG229" s="29"/>
      <c r="FH229" s="29"/>
      <c r="FI229" s="29"/>
      <c r="FJ229" s="29"/>
      <c r="FK229" s="29"/>
      <c r="FL229" s="29"/>
      <c r="FM229" s="29"/>
      <c r="FN229" s="29"/>
      <c r="FO229" s="29"/>
      <c r="FP229" s="29"/>
      <c r="FQ229" s="29"/>
      <c r="FR229" s="29"/>
      <c r="FS229" s="29"/>
      <c r="FT229" s="29"/>
      <c r="FU229" s="29"/>
      <c r="FV229" s="29"/>
      <c r="FW229" s="29"/>
      <c r="FX229" s="29"/>
      <c r="FY229" s="29"/>
      <c r="FZ229" s="29"/>
      <c r="GA229" s="29"/>
      <c r="GB229" s="29"/>
      <c r="GC229" s="29"/>
      <c r="GD229" s="29"/>
      <c r="GE229" s="29"/>
      <c r="GF229" s="29"/>
      <c r="GG229" s="29"/>
      <c r="GH229" s="29"/>
      <c r="GI229" s="29"/>
      <c r="GJ229" s="29"/>
      <c r="GK229" s="29"/>
      <c r="GL229" s="29"/>
      <c r="GM229" s="29"/>
      <c r="GN229" s="29"/>
      <c r="GO229" s="29"/>
      <c r="GP229" s="29"/>
      <c r="GQ229" s="29"/>
      <c r="GR229" s="29"/>
      <c r="GS229" s="29"/>
      <c r="GT229" s="29"/>
      <c r="GU229" s="29"/>
    </row>
    <row r="230" spans="1:203" s="25" customFormat="1" ht="16.149999999999999" customHeight="1" x14ac:dyDescent="0.2">
      <c r="A230" s="1"/>
      <c r="B230" s="1"/>
      <c r="C230" s="1" t="s">
        <v>120</v>
      </c>
      <c r="D230" s="1">
        <v>0</v>
      </c>
      <c r="E230" s="2">
        <v>749</v>
      </c>
      <c r="F230" s="1">
        <f t="shared" si="63"/>
        <v>0</v>
      </c>
      <c r="G230" s="1"/>
      <c r="H230" s="23"/>
      <c r="I230" s="1"/>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M230" s="29"/>
      <c r="EN230" s="29"/>
      <c r="EO230" s="29"/>
      <c r="EP230" s="29"/>
      <c r="EQ230" s="29"/>
      <c r="ER230" s="29"/>
      <c r="ES230" s="29"/>
      <c r="ET230" s="29"/>
      <c r="EU230" s="29"/>
      <c r="EV230" s="29"/>
      <c r="EW230" s="29"/>
      <c r="EX230" s="29"/>
      <c r="EY230" s="29"/>
      <c r="EZ230" s="29"/>
      <c r="FA230" s="29"/>
      <c r="FB230" s="29"/>
      <c r="FC230" s="29"/>
      <c r="FD230" s="29"/>
      <c r="FE230" s="29"/>
      <c r="FF230" s="29"/>
      <c r="FG230" s="29"/>
      <c r="FH230" s="29"/>
      <c r="FI230" s="29"/>
      <c r="FJ230" s="29"/>
      <c r="FK230" s="29"/>
      <c r="FL230" s="29"/>
      <c r="FM230" s="29"/>
      <c r="FN230" s="29"/>
      <c r="FO230" s="29"/>
      <c r="FP230" s="29"/>
      <c r="FQ230" s="29"/>
      <c r="FR230" s="29"/>
      <c r="FS230" s="29"/>
      <c r="FT230" s="29"/>
      <c r="FU230" s="29"/>
      <c r="FV230" s="29"/>
      <c r="FW230" s="29"/>
      <c r="FX230" s="29"/>
      <c r="FY230" s="29"/>
      <c r="FZ230" s="29"/>
      <c r="GA230" s="29"/>
      <c r="GB230" s="29"/>
      <c r="GC230" s="29"/>
      <c r="GD230" s="29"/>
      <c r="GE230" s="29"/>
      <c r="GF230" s="29"/>
      <c r="GG230" s="29"/>
      <c r="GH230" s="29"/>
      <c r="GI230" s="29"/>
      <c r="GJ230" s="29"/>
      <c r="GK230" s="29"/>
      <c r="GL230" s="29"/>
      <c r="GM230" s="29"/>
      <c r="GN230" s="29"/>
      <c r="GO230" s="29"/>
      <c r="GP230" s="29"/>
      <c r="GQ230" s="29"/>
      <c r="GR230" s="29"/>
      <c r="GS230" s="29"/>
      <c r="GT230" s="29"/>
      <c r="GU230" s="29"/>
    </row>
    <row r="231" spans="1:203" s="25" customFormat="1" ht="16.149999999999999" customHeight="1" x14ac:dyDescent="0.2">
      <c r="A231" s="1"/>
      <c r="B231" s="1"/>
      <c r="C231" s="1" t="s">
        <v>121</v>
      </c>
      <c r="D231" s="1">
        <v>0</v>
      </c>
      <c r="E231" s="2">
        <v>301</v>
      </c>
      <c r="F231" s="1">
        <f t="shared" si="63"/>
        <v>0</v>
      </c>
      <c r="G231" s="1"/>
      <c r="H231" s="23"/>
      <c r="I231" s="1"/>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c r="EV231" s="29"/>
      <c r="EW231" s="29"/>
      <c r="EX231" s="29"/>
      <c r="EY231" s="29"/>
      <c r="EZ231" s="29"/>
      <c r="FA231" s="29"/>
      <c r="FB231" s="29"/>
      <c r="FC231" s="29"/>
      <c r="FD231" s="29"/>
      <c r="FE231" s="29"/>
      <c r="FF231" s="29"/>
      <c r="FG231" s="29"/>
      <c r="FH231" s="29"/>
      <c r="FI231" s="29"/>
      <c r="FJ231" s="29"/>
      <c r="FK231" s="29"/>
      <c r="FL231" s="29"/>
      <c r="FM231" s="29"/>
      <c r="FN231" s="29"/>
      <c r="FO231" s="29"/>
      <c r="FP231" s="29"/>
      <c r="FQ231" s="29"/>
      <c r="FR231" s="29"/>
      <c r="FS231" s="29"/>
      <c r="FT231" s="29"/>
      <c r="FU231" s="29"/>
      <c r="FV231" s="29"/>
      <c r="FW231" s="29"/>
      <c r="FX231" s="29"/>
      <c r="FY231" s="29"/>
      <c r="FZ231" s="29"/>
      <c r="GA231" s="29"/>
      <c r="GB231" s="29"/>
      <c r="GC231" s="29"/>
      <c r="GD231" s="29"/>
      <c r="GE231" s="29"/>
      <c r="GF231" s="29"/>
      <c r="GG231" s="29"/>
      <c r="GH231" s="29"/>
      <c r="GI231" s="29"/>
      <c r="GJ231" s="29"/>
      <c r="GK231" s="29"/>
      <c r="GL231" s="29"/>
      <c r="GM231" s="29"/>
      <c r="GN231" s="29"/>
      <c r="GO231" s="29"/>
      <c r="GP231" s="29"/>
      <c r="GQ231" s="29"/>
      <c r="GR231" s="29"/>
      <c r="GS231" s="29"/>
      <c r="GT231" s="29"/>
      <c r="GU231" s="29"/>
    </row>
    <row r="232" spans="1:203" s="25" customFormat="1" ht="16.149999999999999" customHeight="1" x14ac:dyDescent="0.2">
      <c r="A232" s="1"/>
      <c r="B232" s="1"/>
      <c r="C232" s="1"/>
      <c r="D232" s="1"/>
      <c r="E232" s="2"/>
      <c r="F232" s="25">
        <f>SUM(F224:F231)</f>
        <v>0</v>
      </c>
      <c r="G232" s="1"/>
      <c r="H232" s="23"/>
      <c r="I232" s="1"/>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c r="EV232" s="29"/>
      <c r="EW232" s="29"/>
      <c r="EX232" s="29"/>
      <c r="EY232" s="29"/>
      <c r="EZ232" s="29"/>
      <c r="FA232" s="29"/>
      <c r="FB232" s="29"/>
      <c r="FC232" s="29"/>
      <c r="FD232" s="29"/>
      <c r="FE232" s="29"/>
      <c r="FF232" s="29"/>
      <c r="FG232" s="29"/>
      <c r="FH232" s="29"/>
      <c r="FI232" s="29"/>
      <c r="FJ232" s="29"/>
      <c r="FK232" s="29"/>
      <c r="FL232" s="29"/>
      <c r="FM232" s="29"/>
      <c r="FN232" s="29"/>
      <c r="FO232" s="29"/>
      <c r="FP232" s="29"/>
      <c r="FQ232" s="29"/>
      <c r="FR232" s="29"/>
      <c r="FS232" s="29"/>
      <c r="FT232" s="29"/>
      <c r="FU232" s="29"/>
      <c r="FV232" s="29"/>
      <c r="FW232" s="29"/>
      <c r="FX232" s="29"/>
      <c r="FY232" s="29"/>
      <c r="FZ232" s="29"/>
      <c r="GA232" s="29"/>
      <c r="GB232" s="29"/>
      <c r="GC232" s="29"/>
      <c r="GD232" s="29"/>
      <c r="GE232" s="29"/>
      <c r="GF232" s="29"/>
      <c r="GG232" s="29"/>
      <c r="GH232" s="29"/>
      <c r="GI232" s="29"/>
      <c r="GJ232" s="29"/>
      <c r="GK232" s="29"/>
      <c r="GL232" s="29"/>
      <c r="GM232" s="29"/>
      <c r="GN232" s="29"/>
      <c r="GO232" s="29"/>
      <c r="GP232" s="29"/>
      <c r="GQ232" s="29"/>
      <c r="GR232" s="29"/>
      <c r="GS232" s="29"/>
      <c r="GT232" s="29"/>
      <c r="GU232" s="29"/>
    </row>
    <row r="233" spans="1:203" s="25" customFormat="1" ht="16.149999999999999" customHeight="1" x14ac:dyDescent="0.2">
      <c r="A233" s="1"/>
      <c r="B233" s="1"/>
      <c r="C233" s="1"/>
      <c r="D233" s="1"/>
      <c r="E233" s="2"/>
      <c r="F233" s="1"/>
      <c r="G233" s="1"/>
      <c r="H233" s="23"/>
      <c r="I233" s="1"/>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9"/>
      <c r="EX233" s="29"/>
      <c r="EY233" s="29"/>
      <c r="EZ233" s="29"/>
      <c r="FA233" s="29"/>
      <c r="FB233" s="29"/>
      <c r="FC233" s="29"/>
      <c r="FD233" s="29"/>
      <c r="FE233" s="29"/>
      <c r="FF233" s="29"/>
      <c r="FG233" s="29"/>
      <c r="FH233" s="29"/>
      <c r="FI233" s="29"/>
      <c r="FJ233" s="29"/>
      <c r="FK233" s="29"/>
      <c r="FL233" s="29"/>
      <c r="FM233" s="29"/>
      <c r="FN233" s="29"/>
      <c r="FO233" s="29"/>
      <c r="FP233" s="29"/>
      <c r="FQ233" s="29"/>
      <c r="FR233" s="29"/>
      <c r="FS233" s="29"/>
      <c r="FT233" s="29"/>
      <c r="FU233" s="29"/>
      <c r="FV233" s="29"/>
      <c r="FW233" s="29"/>
      <c r="FX233" s="29"/>
      <c r="FY233" s="29"/>
      <c r="FZ233" s="29"/>
      <c r="GA233" s="29"/>
      <c r="GB233" s="29"/>
      <c r="GC233" s="29"/>
      <c r="GD233" s="29"/>
      <c r="GE233" s="29"/>
      <c r="GF233" s="29"/>
      <c r="GG233" s="29"/>
      <c r="GH233" s="29"/>
      <c r="GI233" s="29"/>
      <c r="GJ233" s="29"/>
      <c r="GK233" s="29"/>
      <c r="GL233" s="29"/>
      <c r="GM233" s="29"/>
      <c r="GN233" s="29"/>
      <c r="GO233" s="29"/>
      <c r="GP233" s="29"/>
      <c r="GQ233" s="29"/>
      <c r="GR233" s="29"/>
      <c r="GS233" s="29"/>
      <c r="GT233" s="29"/>
      <c r="GU233" s="29"/>
    </row>
    <row r="234" spans="1:203" s="25" customFormat="1" ht="16.149999999999999" customHeight="1" x14ac:dyDescent="0.2">
      <c r="C234" s="19" t="s">
        <v>141</v>
      </c>
      <c r="D234" s="7" t="s">
        <v>58</v>
      </c>
      <c r="E234" s="7" t="s">
        <v>59</v>
      </c>
      <c r="F234" s="20" t="s">
        <v>23</v>
      </c>
      <c r="G234" s="50" t="s">
        <v>123</v>
      </c>
      <c r="H234" s="21" t="s">
        <v>60</v>
      </c>
      <c r="I234" s="20" t="s">
        <v>23</v>
      </c>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M234" s="29"/>
      <c r="EN234" s="29"/>
      <c r="EO234" s="29"/>
      <c r="EP234" s="29"/>
      <c r="EQ234" s="29"/>
      <c r="ER234" s="29"/>
      <c r="ES234" s="29"/>
      <c r="ET234" s="29"/>
      <c r="EU234" s="29"/>
      <c r="EV234" s="29"/>
      <c r="EW234" s="29"/>
      <c r="EX234" s="29"/>
      <c r="EY234" s="29"/>
      <c r="EZ234" s="29"/>
      <c r="FA234" s="29"/>
      <c r="FB234" s="29"/>
      <c r="FC234" s="29"/>
      <c r="FD234" s="29"/>
      <c r="FE234" s="29"/>
      <c r="FF234" s="29"/>
      <c r="FG234" s="29"/>
      <c r="FH234" s="29"/>
      <c r="FI234" s="29"/>
      <c r="FJ234" s="29"/>
      <c r="FK234" s="29"/>
      <c r="FL234" s="29"/>
      <c r="FM234" s="29"/>
      <c r="FN234" s="29"/>
      <c r="FO234" s="29"/>
      <c r="FP234" s="29"/>
      <c r="FQ234" s="29"/>
      <c r="FR234" s="29"/>
      <c r="FS234" s="29"/>
      <c r="FT234" s="29"/>
      <c r="FU234" s="29"/>
      <c r="FV234" s="29"/>
      <c r="FW234" s="29"/>
      <c r="FX234" s="29"/>
      <c r="FY234" s="29"/>
      <c r="FZ234" s="29"/>
      <c r="GA234" s="29"/>
      <c r="GB234" s="29"/>
      <c r="GC234" s="29"/>
      <c r="GD234" s="29"/>
      <c r="GE234" s="29"/>
      <c r="GF234" s="29"/>
      <c r="GG234" s="29"/>
      <c r="GH234" s="29"/>
      <c r="GI234" s="29"/>
      <c r="GJ234" s="29"/>
      <c r="GK234" s="29"/>
      <c r="GL234" s="29"/>
      <c r="GM234" s="29"/>
      <c r="GN234" s="29"/>
      <c r="GO234" s="29"/>
      <c r="GP234" s="29"/>
      <c r="GQ234" s="29"/>
      <c r="GR234" s="29"/>
      <c r="GS234" s="29"/>
      <c r="GT234" s="29"/>
      <c r="GU234" s="29"/>
    </row>
    <row r="235" spans="1:203" s="25" customFormat="1" ht="16.149999999999999" customHeight="1" x14ac:dyDescent="0.2">
      <c r="C235" s="1" t="s">
        <v>124</v>
      </c>
      <c r="D235" s="1">
        <v>0</v>
      </c>
      <c r="E235" s="2">
        <v>23377</v>
      </c>
      <c r="F235" s="1">
        <f t="shared" ref="F235:F238" si="64">+D235*E235</f>
        <v>0</v>
      </c>
      <c r="G235" s="51">
        <v>81519</v>
      </c>
      <c r="H235" s="23">
        <f t="shared" ref="H235:H242" si="65">+G235*0.2</f>
        <v>16303.800000000001</v>
      </c>
      <c r="I235" s="1">
        <f t="shared" ref="I235:I242" si="66">+D235*H235</f>
        <v>0</v>
      </c>
      <c r="J235" s="29"/>
      <c r="K235" s="49" t="s">
        <v>114</v>
      </c>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M235" s="29"/>
      <c r="EN235" s="29"/>
      <c r="EO235" s="29"/>
      <c r="EP235" s="29"/>
      <c r="EQ235" s="29"/>
      <c r="ER235" s="29"/>
      <c r="ES235" s="29"/>
      <c r="ET235" s="29"/>
      <c r="EU235" s="29"/>
      <c r="EV235" s="29"/>
      <c r="EW235" s="29"/>
      <c r="EX235" s="29"/>
      <c r="EY235" s="29"/>
      <c r="EZ235" s="29"/>
      <c r="FA235" s="29"/>
      <c r="FB235" s="29"/>
      <c r="FC235" s="29"/>
      <c r="FD235" s="29"/>
      <c r="FE235" s="29"/>
      <c r="FF235" s="29"/>
      <c r="FG235" s="29"/>
      <c r="FH235" s="29"/>
      <c r="FI235" s="29"/>
      <c r="FJ235" s="29"/>
      <c r="FK235" s="29"/>
      <c r="FL235" s="29"/>
      <c r="FM235" s="29"/>
      <c r="FN235" s="29"/>
      <c r="FO235" s="29"/>
      <c r="FP235" s="29"/>
      <c r="FQ235" s="29"/>
      <c r="FR235" s="29"/>
      <c r="FS235" s="29"/>
      <c r="FT235" s="29"/>
      <c r="FU235" s="29"/>
      <c r="FV235" s="29"/>
      <c r="FW235" s="29"/>
      <c r="FX235" s="29"/>
      <c r="FY235" s="29"/>
      <c r="FZ235" s="29"/>
      <c r="GA235" s="29"/>
      <c r="GB235" s="29"/>
      <c r="GC235" s="29"/>
      <c r="GD235" s="29"/>
      <c r="GE235" s="29"/>
      <c r="GF235" s="29"/>
      <c r="GG235" s="29"/>
      <c r="GH235" s="29"/>
      <c r="GI235" s="29"/>
      <c r="GJ235" s="29"/>
      <c r="GK235" s="29"/>
      <c r="GL235" s="29"/>
      <c r="GM235" s="29"/>
      <c r="GN235" s="29"/>
      <c r="GO235" s="29"/>
      <c r="GP235" s="29"/>
      <c r="GQ235" s="29"/>
      <c r="GR235" s="29"/>
      <c r="GS235" s="29"/>
      <c r="GT235" s="29"/>
      <c r="GU235" s="29"/>
    </row>
    <row r="236" spans="1:203" s="25" customFormat="1" ht="16.149999999999999" customHeight="1" x14ac:dyDescent="0.2">
      <c r="C236" s="1" t="s">
        <v>125</v>
      </c>
      <c r="D236" s="1">
        <v>0</v>
      </c>
      <c r="E236" s="2">
        <v>20380</v>
      </c>
      <c r="F236" s="1">
        <f t="shared" si="64"/>
        <v>0</v>
      </c>
      <c r="G236" s="51">
        <v>58142</v>
      </c>
      <c r="H236" s="23">
        <f t="shared" si="65"/>
        <v>11628.400000000001</v>
      </c>
      <c r="I236" s="1">
        <f t="shared" si="66"/>
        <v>0</v>
      </c>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29"/>
      <c r="FJ236" s="29"/>
      <c r="FK236" s="29"/>
      <c r="FL236" s="29"/>
      <c r="FM236" s="29"/>
      <c r="FN236" s="29"/>
      <c r="FO236" s="29"/>
      <c r="FP236" s="29"/>
      <c r="FQ236" s="29"/>
      <c r="FR236" s="29"/>
      <c r="FS236" s="29"/>
      <c r="FT236" s="29"/>
      <c r="FU236" s="29"/>
      <c r="FV236" s="29"/>
      <c r="FW236" s="29"/>
      <c r="FX236" s="29"/>
      <c r="FY236" s="29"/>
      <c r="FZ236" s="29"/>
      <c r="GA236" s="29"/>
      <c r="GB236" s="29"/>
      <c r="GC236" s="29"/>
      <c r="GD236" s="29"/>
      <c r="GE236" s="29"/>
      <c r="GF236" s="29"/>
      <c r="GG236" s="29"/>
      <c r="GH236" s="29"/>
      <c r="GI236" s="29"/>
      <c r="GJ236" s="29"/>
      <c r="GK236" s="29"/>
      <c r="GL236" s="29"/>
      <c r="GM236" s="29"/>
      <c r="GN236" s="29"/>
      <c r="GO236" s="29"/>
      <c r="GP236" s="29"/>
      <c r="GQ236" s="29"/>
      <c r="GR236" s="29"/>
      <c r="GS236" s="29"/>
      <c r="GT236" s="29"/>
      <c r="GU236" s="29"/>
    </row>
    <row r="237" spans="1:203" s="25" customFormat="1" ht="16.149999999999999" customHeight="1" x14ac:dyDescent="0.2">
      <c r="C237" s="1" t="s">
        <v>126</v>
      </c>
      <c r="D237" s="1">
        <v>0</v>
      </c>
      <c r="E237" s="2">
        <v>13246</v>
      </c>
      <c r="F237" s="1">
        <f t="shared" si="64"/>
        <v>0</v>
      </c>
      <c r="G237" s="51">
        <v>37763</v>
      </c>
      <c r="H237" s="23">
        <f t="shared" si="65"/>
        <v>7552.6</v>
      </c>
      <c r="I237" s="1">
        <f t="shared" si="66"/>
        <v>0</v>
      </c>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M237" s="29"/>
      <c r="EN237" s="29"/>
      <c r="EO237" s="29"/>
      <c r="EP237" s="29"/>
      <c r="EQ237" s="29"/>
      <c r="ER237" s="29"/>
      <c r="ES237" s="29"/>
      <c r="ET237" s="29"/>
      <c r="EU237" s="29"/>
      <c r="EV237" s="29"/>
      <c r="EW237" s="29"/>
      <c r="EX237" s="29"/>
      <c r="EY237" s="29"/>
      <c r="EZ237" s="29"/>
      <c r="FA237" s="29"/>
      <c r="FB237" s="29"/>
      <c r="FC237" s="29"/>
      <c r="FD237" s="29"/>
      <c r="FE237" s="29"/>
      <c r="FF237" s="29"/>
      <c r="FG237" s="29"/>
      <c r="FH237" s="29"/>
      <c r="FI237" s="29"/>
      <c r="FJ237" s="29"/>
      <c r="FK237" s="29"/>
      <c r="FL237" s="29"/>
      <c r="FM237" s="29"/>
      <c r="FN237" s="29"/>
      <c r="FO237" s="29"/>
      <c r="FP237" s="29"/>
      <c r="FQ237" s="29"/>
      <c r="FR237" s="29"/>
      <c r="FS237" s="29"/>
      <c r="FT237" s="29"/>
      <c r="FU237" s="29"/>
      <c r="FV237" s="29"/>
      <c r="FW237" s="29"/>
      <c r="FX237" s="29"/>
      <c r="FY237" s="29"/>
      <c r="FZ237" s="29"/>
      <c r="GA237" s="29"/>
      <c r="GB237" s="29"/>
      <c r="GC237" s="29"/>
      <c r="GD237" s="29"/>
      <c r="GE237" s="29"/>
      <c r="GF237" s="29"/>
      <c r="GG237" s="29"/>
      <c r="GH237" s="29"/>
      <c r="GI237" s="29"/>
      <c r="GJ237" s="29"/>
      <c r="GK237" s="29"/>
      <c r="GL237" s="29"/>
      <c r="GM237" s="29"/>
      <c r="GN237" s="29"/>
      <c r="GO237" s="29"/>
      <c r="GP237" s="29"/>
      <c r="GQ237" s="29"/>
      <c r="GR237" s="29"/>
      <c r="GS237" s="29"/>
      <c r="GT237" s="29"/>
      <c r="GU237" s="29"/>
    </row>
    <row r="238" spans="1:203" s="25" customFormat="1" ht="16.149999999999999" customHeight="1" x14ac:dyDescent="0.2">
      <c r="C238" s="1" t="s">
        <v>127</v>
      </c>
      <c r="D238" s="1">
        <v>0</v>
      </c>
      <c r="E238" s="2">
        <v>9532</v>
      </c>
      <c r="F238" s="1">
        <f t="shared" si="64"/>
        <v>0</v>
      </c>
      <c r="G238" s="51">
        <v>24517</v>
      </c>
      <c r="H238" s="23">
        <f t="shared" si="65"/>
        <v>4903.4000000000005</v>
      </c>
      <c r="I238" s="1">
        <f t="shared" si="66"/>
        <v>0</v>
      </c>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M238" s="29"/>
      <c r="EN238" s="29"/>
      <c r="EO238" s="29"/>
      <c r="EP238" s="29"/>
      <c r="EQ238" s="29"/>
      <c r="ER238" s="29"/>
      <c r="ES238" s="29"/>
      <c r="ET238" s="29"/>
      <c r="EU238" s="29"/>
      <c r="EV238" s="29"/>
      <c r="EW238" s="29"/>
      <c r="EX238" s="29"/>
      <c r="EY238" s="29"/>
      <c r="EZ238" s="29"/>
      <c r="FA238" s="29"/>
      <c r="FB238" s="29"/>
      <c r="FC238" s="29"/>
      <c r="FD238" s="29"/>
      <c r="FE238" s="29"/>
      <c r="FF238" s="29"/>
      <c r="FG238" s="29"/>
      <c r="FH238" s="29"/>
      <c r="FI238" s="29"/>
      <c r="FJ238" s="29"/>
      <c r="FK238" s="29"/>
      <c r="FL238" s="29"/>
      <c r="FM238" s="29"/>
      <c r="FN238" s="29"/>
      <c r="FO238" s="29"/>
      <c r="FP238" s="29"/>
      <c r="FQ238" s="29"/>
      <c r="FR238" s="29"/>
      <c r="FS238" s="29"/>
      <c r="FT238" s="29"/>
      <c r="FU238" s="29"/>
      <c r="FV238" s="29"/>
      <c r="FW238" s="29"/>
      <c r="FX238" s="29"/>
      <c r="FY238" s="29"/>
      <c r="FZ238" s="29"/>
      <c r="GA238" s="29"/>
      <c r="GB238" s="29"/>
      <c r="GC238" s="29"/>
      <c r="GD238" s="29"/>
      <c r="GE238" s="29"/>
      <c r="GF238" s="29"/>
      <c r="GG238" s="29"/>
      <c r="GH238" s="29"/>
      <c r="GI238" s="29"/>
      <c r="GJ238" s="29"/>
      <c r="GK238" s="29"/>
      <c r="GL238" s="29"/>
      <c r="GM238" s="29"/>
      <c r="GN238" s="29"/>
      <c r="GO238" s="29"/>
      <c r="GP238" s="29"/>
      <c r="GQ238" s="29"/>
      <c r="GR238" s="29"/>
      <c r="GS238" s="29"/>
      <c r="GT238" s="29"/>
      <c r="GU238" s="29"/>
    </row>
    <row r="239" spans="1:203" s="25" customFormat="1" ht="16.149999999999999" customHeight="1" x14ac:dyDescent="0.2">
      <c r="C239" s="1" t="s">
        <v>128</v>
      </c>
      <c r="D239" s="1"/>
      <c r="E239" s="52" t="s">
        <v>129</v>
      </c>
      <c r="F239" s="1"/>
      <c r="G239" s="51">
        <v>14985</v>
      </c>
      <c r="H239" s="23">
        <f t="shared" si="65"/>
        <v>2997</v>
      </c>
      <c r="I239" s="1">
        <f t="shared" si="66"/>
        <v>0</v>
      </c>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M239" s="29"/>
      <c r="EN239" s="29"/>
      <c r="EO239" s="29"/>
      <c r="EP239" s="29"/>
      <c r="EQ239" s="29"/>
      <c r="ER239" s="29"/>
      <c r="ES239" s="29"/>
      <c r="ET239" s="29"/>
      <c r="EU239" s="29"/>
      <c r="EV239" s="29"/>
      <c r="EW239" s="29"/>
      <c r="EX239" s="29"/>
      <c r="EY239" s="29"/>
      <c r="EZ239" s="29"/>
      <c r="FA239" s="29"/>
      <c r="FB239" s="29"/>
      <c r="FC239" s="29"/>
      <c r="FD239" s="29"/>
      <c r="FE239" s="29"/>
      <c r="FF239" s="29"/>
      <c r="FG239" s="29"/>
      <c r="FH239" s="29"/>
      <c r="FI239" s="29"/>
      <c r="FJ239" s="29"/>
      <c r="FK239" s="29"/>
      <c r="FL239" s="29"/>
      <c r="FM239" s="29"/>
      <c r="FN239" s="29"/>
      <c r="FO239" s="29"/>
      <c r="FP239" s="29"/>
      <c r="FQ239" s="29"/>
      <c r="FR239" s="29"/>
      <c r="FS239" s="29"/>
      <c r="FT239" s="29"/>
      <c r="FU239" s="29"/>
      <c r="FV239" s="29"/>
      <c r="FW239" s="29"/>
      <c r="FX239" s="29"/>
      <c r="FY239" s="29"/>
      <c r="FZ239" s="29"/>
      <c r="GA239" s="29"/>
      <c r="GB239" s="29"/>
      <c r="GC239" s="29"/>
      <c r="GD239" s="29"/>
      <c r="GE239" s="29"/>
      <c r="GF239" s="29"/>
      <c r="GG239" s="29"/>
      <c r="GH239" s="29"/>
      <c r="GI239" s="29"/>
      <c r="GJ239" s="29"/>
      <c r="GK239" s="29"/>
      <c r="GL239" s="29"/>
      <c r="GM239" s="29"/>
      <c r="GN239" s="29"/>
      <c r="GO239" s="29"/>
      <c r="GP239" s="29"/>
      <c r="GQ239" s="29"/>
      <c r="GR239" s="29"/>
      <c r="GS239" s="29"/>
      <c r="GT239" s="29"/>
      <c r="GU239" s="29"/>
    </row>
    <row r="240" spans="1:203" s="25" customFormat="1" ht="16.149999999999999" customHeight="1" x14ac:dyDescent="0.2">
      <c r="C240" s="1" t="s">
        <v>130</v>
      </c>
      <c r="D240" s="1">
        <v>0</v>
      </c>
      <c r="E240" s="51">
        <v>7493</v>
      </c>
      <c r="F240" s="1">
        <f t="shared" ref="F240:F242" si="67">+D240*E240</f>
        <v>0</v>
      </c>
      <c r="G240" s="51">
        <v>7493</v>
      </c>
      <c r="H240" s="23">
        <f t="shared" si="65"/>
        <v>1498.6000000000001</v>
      </c>
      <c r="I240" s="1">
        <f t="shared" si="66"/>
        <v>0</v>
      </c>
      <c r="J240" s="29"/>
      <c r="K240" s="3" t="s">
        <v>131</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M240" s="29"/>
      <c r="EN240" s="29"/>
      <c r="EO240" s="29"/>
      <c r="EP240" s="29"/>
      <c r="EQ240" s="29"/>
      <c r="ER240" s="29"/>
      <c r="ES240" s="29"/>
      <c r="ET240" s="29"/>
      <c r="EU240" s="29"/>
      <c r="EV240" s="29"/>
      <c r="EW240" s="29"/>
      <c r="EX240" s="29"/>
      <c r="EY240" s="29"/>
      <c r="EZ240" s="29"/>
      <c r="FA240" s="29"/>
      <c r="FB240" s="29"/>
      <c r="FC240" s="29"/>
      <c r="FD240" s="29"/>
      <c r="FE240" s="29"/>
      <c r="FF240" s="29"/>
      <c r="FG240" s="29"/>
      <c r="FH240" s="29"/>
      <c r="FI240" s="29"/>
      <c r="FJ240" s="29"/>
      <c r="FK240" s="29"/>
      <c r="FL240" s="29"/>
      <c r="FM240" s="29"/>
      <c r="FN240" s="29"/>
      <c r="FO240" s="29"/>
      <c r="FP240" s="29"/>
      <c r="FQ240" s="29"/>
      <c r="FR240" s="29"/>
      <c r="FS240" s="29"/>
      <c r="FT240" s="29"/>
      <c r="FU240" s="29"/>
      <c r="FV240" s="29"/>
      <c r="FW240" s="29"/>
      <c r="FX240" s="29"/>
      <c r="FY240" s="29"/>
      <c r="FZ240" s="29"/>
      <c r="GA240" s="29"/>
      <c r="GB240" s="29"/>
      <c r="GC240" s="29"/>
      <c r="GD240" s="29"/>
      <c r="GE240" s="29"/>
      <c r="GF240" s="29"/>
      <c r="GG240" s="29"/>
      <c r="GH240" s="29"/>
      <c r="GI240" s="29"/>
      <c r="GJ240" s="29"/>
      <c r="GK240" s="29"/>
      <c r="GL240" s="29"/>
      <c r="GM240" s="29"/>
      <c r="GN240" s="29"/>
      <c r="GO240" s="29"/>
      <c r="GP240" s="29"/>
      <c r="GQ240" s="29"/>
      <c r="GR240" s="29"/>
      <c r="GS240" s="29"/>
      <c r="GT240" s="29"/>
      <c r="GU240" s="29"/>
    </row>
    <row r="241" spans="1:203" s="25" customFormat="1" ht="16.149999999999999" customHeight="1" x14ac:dyDescent="0.2">
      <c r="C241" s="1" t="s">
        <v>132</v>
      </c>
      <c r="D241" s="1">
        <v>0</v>
      </c>
      <c r="E241" s="51">
        <v>3746</v>
      </c>
      <c r="F241" s="1">
        <f t="shared" si="67"/>
        <v>0</v>
      </c>
      <c r="G241" s="51">
        <v>3746</v>
      </c>
      <c r="H241" s="23">
        <f t="shared" si="65"/>
        <v>749.2</v>
      </c>
      <c r="I241" s="1">
        <f t="shared" si="66"/>
        <v>0</v>
      </c>
      <c r="J241" s="29"/>
      <c r="K241" s="3" t="s">
        <v>133</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row>
    <row r="242" spans="1:203" s="25" customFormat="1" ht="16.149999999999999" customHeight="1" x14ac:dyDescent="0.2">
      <c r="C242" s="1" t="s">
        <v>134</v>
      </c>
      <c r="D242" s="1">
        <v>0</v>
      </c>
      <c r="E242" s="51">
        <v>1499</v>
      </c>
      <c r="F242" s="1">
        <f t="shared" si="67"/>
        <v>0</v>
      </c>
      <c r="G242" s="51">
        <v>1499</v>
      </c>
      <c r="H242" s="23">
        <f t="shared" si="65"/>
        <v>299.8</v>
      </c>
      <c r="I242" s="1">
        <f t="shared" si="66"/>
        <v>0</v>
      </c>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M242" s="29"/>
      <c r="EN242" s="29"/>
      <c r="EO242" s="29"/>
      <c r="EP242" s="29"/>
      <c r="EQ242" s="29"/>
      <c r="ER242" s="29"/>
      <c r="ES242" s="29"/>
      <c r="ET242" s="29"/>
      <c r="EU242" s="29"/>
      <c r="EV242" s="29"/>
      <c r="EW242" s="29"/>
      <c r="EX242" s="29"/>
      <c r="EY242" s="29"/>
      <c r="EZ242" s="29"/>
      <c r="FA242" s="29"/>
      <c r="FB242" s="29"/>
      <c r="FC242" s="29"/>
      <c r="FD242" s="29"/>
      <c r="FE242" s="29"/>
      <c r="FF242" s="29"/>
      <c r="FG242" s="29"/>
      <c r="FH242" s="29"/>
      <c r="FI242" s="29"/>
      <c r="FJ242" s="29"/>
      <c r="FK242" s="29"/>
      <c r="FL242" s="29"/>
      <c r="FM242" s="29"/>
      <c r="FN242" s="29"/>
      <c r="FO242" s="29"/>
      <c r="FP242" s="29"/>
      <c r="FQ242" s="29"/>
      <c r="FR242" s="29"/>
      <c r="FS242" s="29"/>
      <c r="FT242" s="29"/>
      <c r="FU242" s="29"/>
      <c r="FV242" s="29"/>
      <c r="FW242" s="29"/>
      <c r="FX242" s="29"/>
      <c r="FY242" s="29"/>
      <c r="FZ242" s="29"/>
      <c r="GA242" s="29"/>
      <c r="GB242" s="29"/>
      <c r="GC242" s="29"/>
      <c r="GD242" s="29"/>
      <c r="GE242" s="29"/>
      <c r="GF242" s="29"/>
      <c r="GG242" s="29"/>
      <c r="GH242" s="29"/>
      <c r="GI242" s="29"/>
      <c r="GJ242" s="29"/>
      <c r="GK242" s="29"/>
      <c r="GL242" s="29"/>
      <c r="GM242" s="29"/>
      <c r="GN242" s="29"/>
      <c r="GO242" s="29"/>
      <c r="GP242" s="29"/>
      <c r="GQ242" s="29"/>
      <c r="GR242" s="29"/>
      <c r="GS242" s="29"/>
      <c r="GT242" s="29"/>
      <c r="GU242" s="29"/>
    </row>
    <row r="243" spans="1:203" s="25" customFormat="1" ht="16.149999999999999" customHeight="1" x14ac:dyDescent="0.2">
      <c r="E243" s="31"/>
      <c r="F243" s="25">
        <f>SUM(F235:F242)</f>
        <v>0</v>
      </c>
      <c r="H243" s="31"/>
      <c r="I243" s="25">
        <f>SUM(I235:I242)</f>
        <v>0</v>
      </c>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M243" s="29"/>
      <c r="EN243" s="29"/>
      <c r="EO243" s="29"/>
      <c r="EP243" s="29"/>
      <c r="EQ243" s="29"/>
      <c r="ER243" s="29"/>
      <c r="ES243" s="29"/>
      <c r="ET243" s="29"/>
      <c r="EU243" s="29"/>
      <c r="EV243" s="29"/>
      <c r="EW243" s="29"/>
      <c r="EX243" s="29"/>
      <c r="EY243" s="29"/>
      <c r="EZ243" s="29"/>
      <c r="FA243" s="29"/>
      <c r="FB243" s="29"/>
      <c r="FC243" s="29"/>
      <c r="FD243" s="29"/>
      <c r="FE243" s="29"/>
      <c r="FF243" s="29"/>
      <c r="FG243" s="29"/>
      <c r="FH243" s="29"/>
      <c r="FI243" s="29"/>
      <c r="FJ243" s="29"/>
      <c r="FK243" s="29"/>
      <c r="FL243" s="29"/>
      <c r="FM243" s="29"/>
      <c r="FN243" s="29"/>
      <c r="FO243" s="29"/>
      <c r="FP243" s="29"/>
      <c r="FQ243" s="29"/>
      <c r="FR243" s="29"/>
      <c r="FS243" s="29"/>
      <c r="FT243" s="29"/>
      <c r="FU243" s="29"/>
      <c r="FV243" s="29"/>
      <c r="FW243" s="29"/>
      <c r="FX243" s="29"/>
      <c r="FY243" s="29"/>
      <c r="FZ243" s="29"/>
      <c r="GA243" s="29"/>
      <c r="GB243" s="29"/>
      <c r="GC243" s="29"/>
      <c r="GD243" s="29"/>
      <c r="GE243" s="29"/>
      <c r="GF243" s="29"/>
      <c r="GG243" s="29"/>
      <c r="GH243" s="29"/>
      <c r="GI243" s="29"/>
      <c r="GJ243" s="29"/>
      <c r="GK243" s="29"/>
      <c r="GL243" s="29"/>
      <c r="GM243" s="29"/>
      <c r="GN243" s="29"/>
      <c r="GO243" s="29"/>
      <c r="GP243" s="29"/>
      <c r="GQ243" s="29"/>
      <c r="GR243" s="29"/>
      <c r="GS243" s="29"/>
      <c r="GT243" s="29"/>
      <c r="GU243" s="29"/>
    </row>
    <row r="244" spans="1:203" ht="16.149999999999999" customHeight="1" x14ac:dyDescent="0.2">
      <c r="A244" s="24"/>
      <c r="D244" s="1"/>
      <c r="F244" s="25"/>
      <c r="H244" s="31"/>
      <c r="I244" s="25"/>
      <c r="J244" s="1"/>
      <c r="K244" s="4"/>
    </row>
    <row r="245" spans="1:203" s="3" customFormat="1" ht="38.25" customHeight="1" x14ac:dyDescent="0.2">
      <c r="A245" s="10" t="s">
        <v>37</v>
      </c>
      <c r="B245" s="9"/>
      <c r="C245" s="9"/>
      <c r="D245" s="9"/>
      <c r="E245" s="9"/>
      <c r="F245" s="9"/>
      <c r="G245" s="9"/>
      <c r="H245" s="1"/>
      <c r="I245" s="1"/>
      <c r="J245" s="1"/>
    </row>
    <row r="246" spans="1:203" s="3" customFormat="1" x14ac:dyDescent="0.2">
      <c r="A246" s="1" t="s">
        <v>38</v>
      </c>
      <c r="B246" s="1"/>
      <c r="C246" s="1"/>
      <c r="D246" s="1">
        <v>0</v>
      </c>
      <c r="E246" s="2">
        <v>7112</v>
      </c>
      <c r="F246" s="1">
        <f t="shared" ref="F246" si="68">+D246*E246</f>
        <v>0</v>
      </c>
      <c r="G246" s="2"/>
      <c r="H246" s="5"/>
      <c r="I246" s="1"/>
      <c r="J246" s="2"/>
      <c r="K246" s="3" t="s">
        <v>70</v>
      </c>
    </row>
    <row r="247" spans="1:203" x14ac:dyDescent="0.2">
      <c r="D247" s="1"/>
      <c r="F247" s="1"/>
      <c r="H247" s="1"/>
      <c r="I247" s="1"/>
      <c r="J247" s="1"/>
    </row>
    <row r="248" spans="1:203" x14ac:dyDescent="0.2">
      <c r="A248" s="32" t="s">
        <v>71</v>
      </c>
      <c r="B248" s="32"/>
      <c r="C248" s="32"/>
      <c r="D248" s="32"/>
      <c r="E248" s="32"/>
      <c r="F248" s="32">
        <f>+F199+F188+F177+F166+F155+F142+F56+F45+F33+F131+F107+F96+F83+F70+F243+F232+F221+F210</f>
        <v>0</v>
      </c>
      <c r="G248" s="32"/>
      <c r="H248" s="33"/>
      <c r="I248" s="32">
        <f>+I199+I188+I177+I166+I155+I142+I56+I45+I33+I131+I107+I96+I83+I70+I243+I221</f>
        <v>0</v>
      </c>
    </row>
    <row r="249" spans="1:203" x14ac:dyDescent="0.2">
      <c r="A249" s="34" t="s">
        <v>72</v>
      </c>
      <c r="B249" s="34"/>
      <c r="C249" s="34"/>
      <c r="D249" s="34"/>
      <c r="E249" s="34"/>
      <c r="F249" s="34">
        <f>+F59+F58+F37+F35+F246+F144+F85+F72+F36</f>
        <v>0</v>
      </c>
      <c r="G249" s="34"/>
      <c r="H249" s="35"/>
      <c r="I249" s="34"/>
    </row>
    <row r="250" spans="1:203" x14ac:dyDescent="0.2">
      <c r="A250" s="3"/>
      <c r="B250" s="3"/>
      <c r="C250" s="3"/>
      <c r="E250" s="3"/>
      <c r="G250" s="3"/>
    </row>
    <row r="251" spans="1:203" x14ac:dyDescent="0.2">
      <c r="A251" s="12"/>
      <c r="B251" s="3"/>
      <c r="C251" s="3"/>
      <c r="E251" s="3"/>
      <c r="G251" s="3"/>
    </row>
    <row r="252" spans="1:203" x14ac:dyDescent="0.2">
      <c r="A252" s="3"/>
      <c r="B252" s="3"/>
      <c r="C252" s="3"/>
      <c r="E252" s="3"/>
      <c r="G252" s="3"/>
    </row>
    <row r="253" spans="1:203" x14ac:dyDescent="0.2">
      <c r="A253" s="3"/>
      <c r="B253" s="3"/>
      <c r="C253" s="3"/>
      <c r="E253" s="3"/>
      <c r="G253" s="3"/>
    </row>
    <row r="254" spans="1:203" x14ac:dyDescent="0.2">
      <c r="A254" s="3"/>
      <c r="B254" s="3"/>
      <c r="C254" s="3"/>
      <c r="E254" s="3"/>
      <c r="G254" s="3"/>
    </row>
    <row r="255" spans="1:203" x14ac:dyDescent="0.2">
      <c r="A255" s="3"/>
      <c r="B255" s="3"/>
      <c r="C255" s="3"/>
      <c r="E255" s="3"/>
      <c r="G255" s="3"/>
    </row>
    <row r="256" spans="1:203" x14ac:dyDescent="0.2">
      <c r="A256" s="3"/>
      <c r="B256" s="3"/>
      <c r="C256" s="3"/>
      <c r="E256" s="3"/>
      <c r="G256" s="3"/>
    </row>
    <row r="257" spans="1:7" x14ac:dyDescent="0.2">
      <c r="A257" s="3"/>
      <c r="B257" s="3"/>
      <c r="C257" s="3"/>
      <c r="E257" s="3"/>
      <c r="G257" s="3"/>
    </row>
    <row r="258" spans="1:7" x14ac:dyDescent="0.2">
      <c r="A258" s="3"/>
      <c r="B258" s="3"/>
      <c r="C258" s="3"/>
      <c r="E258" s="3"/>
      <c r="G258" s="3"/>
    </row>
    <row r="259" spans="1:7" x14ac:dyDescent="0.2">
      <c r="A259" s="3"/>
      <c r="B259" s="3"/>
      <c r="C259" s="3"/>
      <c r="E259" s="3"/>
      <c r="G259" s="3"/>
    </row>
    <row r="260" spans="1:7" x14ac:dyDescent="0.2">
      <c r="A260" s="3"/>
      <c r="B260" s="3"/>
      <c r="C260" s="3"/>
      <c r="E260" s="3"/>
      <c r="G260" s="3"/>
    </row>
    <row r="261" spans="1:7" x14ac:dyDescent="0.2">
      <c r="A261" s="3"/>
      <c r="B261" s="3"/>
      <c r="C261" s="3"/>
      <c r="E261" s="3"/>
      <c r="G261" s="3"/>
    </row>
    <row r="262" spans="1:7" x14ac:dyDescent="0.2">
      <c r="A262" s="3"/>
      <c r="B262" s="3"/>
      <c r="C262" s="3"/>
      <c r="E262" s="3"/>
      <c r="G262" s="3"/>
    </row>
    <row r="263" spans="1:7" x14ac:dyDescent="0.2">
      <c r="A263" s="3"/>
      <c r="B263" s="3"/>
      <c r="C263" s="3"/>
      <c r="E263" s="3"/>
      <c r="G263" s="3"/>
    </row>
    <row r="264" spans="1:7" x14ac:dyDescent="0.2">
      <c r="A264" s="3"/>
      <c r="B264" s="3"/>
      <c r="C264" s="3"/>
      <c r="E264" s="3"/>
      <c r="G264" s="3"/>
    </row>
    <row r="265" spans="1:7" x14ac:dyDescent="0.2">
      <c r="A265" s="3"/>
      <c r="B265" s="3"/>
      <c r="C265" s="3"/>
      <c r="E265" s="3"/>
      <c r="G265" s="3"/>
    </row>
    <row r="266" spans="1:7" x14ac:dyDescent="0.2">
      <c r="A266" s="3"/>
      <c r="B266" s="3"/>
      <c r="C266" s="3"/>
      <c r="E266" s="3"/>
      <c r="G266" s="3"/>
    </row>
    <row r="267" spans="1:7" x14ac:dyDescent="0.2">
      <c r="A267" s="3"/>
      <c r="B267" s="3"/>
      <c r="C267" s="3"/>
      <c r="E267" s="3"/>
      <c r="G267" s="3"/>
    </row>
    <row r="268" spans="1:7" x14ac:dyDescent="0.2">
      <c r="A268" s="3"/>
      <c r="B268" s="3"/>
      <c r="C268" s="3"/>
      <c r="E268" s="3"/>
      <c r="G268" s="3"/>
    </row>
    <row r="269" spans="1:7" x14ac:dyDescent="0.2">
      <c r="A269" s="3"/>
      <c r="B269" s="3"/>
      <c r="C269" s="3"/>
      <c r="E269" s="3"/>
      <c r="G269" s="3"/>
    </row>
    <row r="270" spans="1:7" x14ac:dyDescent="0.2">
      <c r="A270" s="3"/>
      <c r="B270" s="3"/>
      <c r="C270" s="3"/>
      <c r="E270" s="3"/>
      <c r="G270" s="3"/>
    </row>
    <row r="271" spans="1:7" x14ac:dyDescent="0.2">
      <c r="A271" s="3"/>
      <c r="B271" s="3"/>
      <c r="C271" s="3"/>
      <c r="E271" s="3"/>
      <c r="G271" s="3"/>
    </row>
    <row r="272" spans="1:7" x14ac:dyDescent="0.2">
      <c r="A272" s="3"/>
      <c r="B272" s="3"/>
      <c r="C272" s="3"/>
      <c r="E272" s="3"/>
      <c r="G272" s="3"/>
    </row>
    <row r="273" spans="1:7" x14ac:dyDescent="0.2">
      <c r="A273" s="3"/>
      <c r="B273" s="3"/>
      <c r="C273" s="3"/>
      <c r="E273" s="3"/>
      <c r="G273" s="3"/>
    </row>
    <row r="274" spans="1:7" x14ac:dyDescent="0.2">
      <c r="A274" s="3"/>
      <c r="B274" s="3"/>
      <c r="C274" s="3"/>
      <c r="E274" s="3"/>
      <c r="G274" s="3"/>
    </row>
    <row r="275" spans="1:7" x14ac:dyDescent="0.2">
      <c r="A275" s="3"/>
      <c r="B275" s="3"/>
      <c r="C275" s="3"/>
      <c r="E275" s="3"/>
      <c r="G275" s="3"/>
    </row>
    <row r="276" spans="1:7" x14ac:dyDescent="0.2">
      <c r="A276" s="3"/>
      <c r="B276" s="3"/>
      <c r="C276" s="3"/>
      <c r="E276" s="3"/>
      <c r="G276" s="3"/>
    </row>
    <row r="277" spans="1:7" x14ac:dyDescent="0.2">
      <c r="A277" s="3"/>
      <c r="B277" s="3"/>
      <c r="C277" s="3"/>
      <c r="E277" s="3"/>
      <c r="G277" s="3"/>
    </row>
    <row r="278" spans="1:7" x14ac:dyDescent="0.2">
      <c r="A278" s="3"/>
      <c r="B278" s="3"/>
      <c r="C278" s="3"/>
      <c r="E278" s="3"/>
      <c r="G278" s="3"/>
    </row>
    <row r="279" spans="1:7" x14ac:dyDescent="0.2">
      <c r="A279" s="3"/>
      <c r="B279" s="3"/>
      <c r="C279" s="3"/>
      <c r="E279" s="3"/>
      <c r="G279" s="3"/>
    </row>
    <row r="280" spans="1:7" x14ac:dyDescent="0.2">
      <c r="A280" s="3"/>
      <c r="B280" s="3"/>
      <c r="C280" s="3"/>
      <c r="E280" s="3"/>
      <c r="G280" s="3"/>
    </row>
    <row r="281" spans="1:7" x14ac:dyDescent="0.2">
      <c r="A281" s="3"/>
      <c r="B281" s="3"/>
      <c r="C281" s="3"/>
      <c r="E281" s="3"/>
      <c r="G281" s="3"/>
    </row>
    <row r="282" spans="1:7" x14ac:dyDescent="0.2">
      <c r="A282" s="3"/>
      <c r="B282" s="3"/>
      <c r="C282" s="3"/>
      <c r="E282" s="3"/>
      <c r="G282" s="3"/>
    </row>
    <row r="283" spans="1:7" x14ac:dyDescent="0.2">
      <c r="A283" s="3"/>
      <c r="B283" s="3"/>
      <c r="C283" s="3"/>
      <c r="E283" s="3"/>
      <c r="G283" s="3"/>
    </row>
    <row r="284" spans="1:7" x14ac:dyDescent="0.2">
      <c r="A284" s="3"/>
      <c r="B284" s="3"/>
      <c r="C284" s="3"/>
      <c r="E284" s="3"/>
      <c r="G284" s="3"/>
    </row>
    <row r="285" spans="1:7" x14ac:dyDescent="0.2">
      <c r="A285" s="3"/>
      <c r="B285" s="3"/>
      <c r="C285" s="3"/>
      <c r="E285" s="3"/>
      <c r="G285" s="3"/>
    </row>
    <row r="286" spans="1:7" x14ac:dyDescent="0.2">
      <c r="A286" s="3"/>
      <c r="B286" s="3"/>
      <c r="C286" s="3"/>
      <c r="E286" s="3"/>
      <c r="G286" s="3"/>
    </row>
    <row r="287" spans="1:7" x14ac:dyDescent="0.2">
      <c r="A287" s="3"/>
      <c r="B287" s="3"/>
      <c r="C287" s="3"/>
      <c r="E287" s="3"/>
      <c r="G287" s="3"/>
    </row>
    <row r="288" spans="1:7" x14ac:dyDescent="0.2">
      <c r="A288" s="3"/>
      <c r="B288" s="3"/>
      <c r="C288" s="3"/>
      <c r="E288" s="3"/>
      <c r="G288" s="3"/>
    </row>
    <row r="289" spans="1:7" x14ac:dyDescent="0.2">
      <c r="A289" s="3"/>
      <c r="B289" s="3"/>
      <c r="C289" s="3"/>
      <c r="E289" s="3"/>
      <c r="G289" s="3"/>
    </row>
    <row r="290" spans="1:7" x14ac:dyDescent="0.2">
      <c r="A290" s="3"/>
      <c r="B290" s="3"/>
      <c r="C290" s="3"/>
      <c r="E290" s="3"/>
      <c r="G290" s="3"/>
    </row>
    <row r="291" spans="1:7" x14ac:dyDescent="0.2">
      <c r="A291" s="3"/>
      <c r="B291" s="3"/>
      <c r="C291" s="3"/>
      <c r="E291" s="3"/>
      <c r="G291" s="3"/>
    </row>
    <row r="292" spans="1:7" x14ac:dyDescent="0.2">
      <c r="A292" s="3"/>
      <c r="B292" s="3"/>
      <c r="C292" s="3"/>
      <c r="E292" s="3"/>
      <c r="G292" s="3"/>
    </row>
    <row r="293" spans="1:7" x14ac:dyDescent="0.2">
      <c r="A293" s="3"/>
      <c r="B293" s="3"/>
      <c r="C293" s="3"/>
      <c r="E293" s="3"/>
      <c r="G293" s="3"/>
    </row>
    <row r="294" spans="1:7" x14ac:dyDescent="0.2">
      <c r="A294" s="3"/>
      <c r="B294" s="3"/>
      <c r="C294" s="3"/>
      <c r="E294" s="3"/>
      <c r="G294" s="3"/>
    </row>
    <row r="295" spans="1:7" x14ac:dyDescent="0.2">
      <c r="A295" s="3"/>
      <c r="B295" s="3"/>
      <c r="C295" s="3"/>
      <c r="E295" s="3"/>
      <c r="G295" s="3"/>
    </row>
    <row r="296" spans="1:7" x14ac:dyDescent="0.2">
      <c r="A296" s="3"/>
      <c r="B296" s="3"/>
      <c r="C296" s="3"/>
      <c r="E296" s="3"/>
      <c r="G296" s="3"/>
    </row>
    <row r="297" spans="1:7" x14ac:dyDescent="0.2">
      <c r="A297" s="3"/>
      <c r="B297" s="3"/>
      <c r="C297" s="3"/>
      <c r="E297" s="3"/>
      <c r="G297" s="3"/>
    </row>
    <row r="298" spans="1:7" x14ac:dyDescent="0.2">
      <c r="A298" s="3"/>
      <c r="B298" s="3"/>
      <c r="C298" s="3"/>
      <c r="E298" s="3"/>
      <c r="G298" s="3"/>
    </row>
    <row r="299" spans="1:7" x14ac:dyDescent="0.2">
      <c r="A299" s="3"/>
      <c r="B299" s="3"/>
      <c r="C299" s="3"/>
      <c r="E299" s="3"/>
      <c r="G299" s="3"/>
    </row>
    <row r="300" spans="1:7" x14ac:dyDescent="0.2">
      <c r="A300" s="3"/>
      <c r="B300" s="3"/>
      <c r="C300" s="3"/>
      <c r="E300" s="3"/>
      <c r="G300" s="3"/>
    </row>
    <row r="301" spans="1:7" x14ac:dyDescent="0.2">
      <c r="A301" s="3"/>
      <c r="B301" s="3"/>
      <c r="C301" s="3"/>
      <c r="E301" s="3"/>
      <c r="G301" s="3"/>
    </row>
    <row r="302" spans="1:7" x14ac:dyDescent="0.2">
      <c r="A302" s="3"/>
      <c r="B302" s="3"/>
      <c r="C302" s="3"/>
      <c r="E302" s="3"/>
      <c r="G302" s="3"/>
    </row>
    <row r="303" spans="1:7" x14ac:dyDescent="0.2">
      <c r="A303" s="3"/>
      <c r="B303" s="3"/>
      <c r="C303" s="3"/>
      <c r="E303" s="3"/>
      <c r="G303" s="3"/>
    </row>
    <row r="304" spans="1:7" x14ac:dyDescent="0.2">
      <c r="A304" s="3"/>
      <c r="B304" s="3"/>
      <c r="C304" s="3"/>
      <c r="E304" s="3"/>
      <c r="G304" s="3"/>
    </row>
    <row r="305" spans="1:7" x14ac:dyDescent="0.2">
      <c r="A305" s="3"/>
      <c r="B305" s="3"/>
      <c r="C305" s="3"/>
      <c r="E305" s="3"/>
      <c r="G305" s="3"/>
    </row>
    <row r="306" spans="1:7" x14ac:dyDescent="0.2">
      <c r="A306" s="3"/>
      <c r="B306" s="3"/>
      <c r="C306" s="3"/>
      <c r="E306" s="3"/>
      <c r="G306" s="3"/>
    </row>
    <row r="307" spans="1:7" x14ac:dyDescent="0.2">
      <c r="A307" s="3"/>
      <c r="B307" s="3"/>
      <c r="C307" s="3"/>
      <c r="E307" s="3"/>
      <c r="G307" s="3"/>
    </row>
    <row r="308" spans="1:7" x14ac:dyDescent="0.2">
      <c r="A308" s="3"/>
      <c r="B308" s="3"/>
      <c r="C308" s="3"/>
      <c r="E308" s="3"/>
      <c r="G308" s="3"/>
    </row>
    <row r="309" spans="1:7" x14ac:dyDescent="0.2">
      <c r="A309" s="3"/>
      <c r="B309" s="3"/>
      <c r="C309" s="3"/>
      <c r="E309" s="3"/>
      <c r="G309" s="3"/>
    </row>
    <row r="310" spans="1:7" x14ac:dyDescent="0.2">
      <c r="A310" s="3"/>
      <c r="B310" s="3"/>
      <c r="C310" s="3"/>
      <c r="E310" s="3"/>
      <c r="G310" s="3"/>
    </row>
    <row r="311" spans="1:7" x14ac:dyDescent="0.2">
      <c r="A311" s="3"/>
      <c r="B311" s="3"/>
      <c r="C311" s="3"/>
      <c r="E311" s="3"/>
      <c r="G311" s="3"/>
    </row>
    <row r="312" spans="1:7" x14ac:dyDescent="0.2">
      <c r="A312" s="3"/>
      <c r="B312" s="3"/>
      <c r="C312" s="3"/>
      <c r="E312" s="3"/>
      <c r="G312" s="3"/>
    </row>
    <row r="313" spans="1:7" x14ac:dyDescent="0.2">
      <c r="A313" s="3"/>
      <c r="B313" s="3"/>
      <c r="C313" s="3"/>
      <c r="E313" s="3"/>
      <c r="G313" s="3"/>
    </row>
    <row r="314" spans="1:7" x14ac:dyDescent="0.2">
      <c r="A314" s="3"/>
      <c r="B314" s="3"/>
      <c r="C314" s="3"/>
      <c r="E314" s="3"/>
      <c r="G314" s="3"/>
    </row>
    <row r="315" spans="1:7" x14ac:dyDescent="0.2">
      <c r="A315" s="3"/>
      <c r="B315" s="3"/>
      <c r="C315" s="3"/>
      <c r="E315" s="3"/>
      <c r="G315" s="3"/>
    </row>
    <row r="316" spans="1:7" x14ac:dyDescent="0.2">
      <c r="A316" s="3"/>
      <c r="B316" s="3"/>
      <c r="C316" s="3"/>
      <c r="E316" s="3"/>
      <c r="G316" s="3"/>
    </row>
    <row r="317" spans="1:7" x14ac:dyDescent="0.2">
      <c r="A317" s="3"/>
      <c r="B317" s="3"/>
      <c r="C317" s="3"/>
      <c r="E317" s="3"/>
      <c r="G317" s="3"/>
    </row>
    <row r="318" spans="1:7" x14ac:dyDescent="0.2">
      <c r="A318" s="3"/>
      <c r="B318" s="3"/>
      <c r="C318" s="3"/>
      <c r="E318" s="3"/>
      <c r="G318" s="3"/>
    </row>
    <row r="319" spans="1:7" x14ac:dyDescent="0.2">
      <c r="A319" s="3"/>
      <c r="B319" s="3"/>
      <c r="C319" s="3"/>
      <c r="E319" s="3"/>
      <c r="G319" s="3"/>
    </row>
    <row r="320" spans="1:7" x14ac:dyDescent="0.2">
      <c r="A320" s="3"/>
      <c r="B320" s="3"/>
      <c r="C320" s="3"/>
      <c r="E320" s="3"/>
      <c r="G320" s="3"/>
    </row>
    <row r="321" spans="1:7" x14ac:dyDescent="0.2">
      <c r="A321" s="3"/>
      <c r="B321" s="3"/>
      <c r="C321" s="3"/>
      <c r="E321" s="3"/>
      <c r="G321" s="3"/>
    </row>
    <row r="322" spans="1:7" x14ac:dyDescent="0.2">
      <c r="A322" s="3"/>
      <c r="B322" s="3"/>
      <c r="C322" s="3"/>
      <c r="E322" s="3"/>
      <c r="G322" s="3"/>
    </row>
    <row r="323" spans="1:7" x14ac:dyDescent="0.2">
      <c r="A323" s="3"/>
      <c r="B323" s="3"/>
      <c r="C323" s="3"/>
      <c r="E323" s="3"/>
      <c r="G323" s="3"/>
    </row>
    <row r="324" spans="1:7" x14ac:dyDescent="0.2">
      <c r="A324" s="3"/>
      <c r="B324" s="3"/>
      <c r="C324" s="3"/>
      <c r="E324" s="3"/>
      <c r="G324" s="3"/>
    </row>
    <row r="325" spans="1:7" x14ac:dyDescent="0.2">
      <c r="A325" s="3"/>
      <c r="B325" s="3"/>
      <c r="C325" s="3"/>
      <c r="E325" s="3"/>
      <c r="G325" s="3"/>
    </row>
    <row r="326" spans="1:7" x14ac:dyDescent="0.2">
      <c r="A326" s="3"/>
      <c r="B326" s="3"/>
      <c r="C326" s="3"/>
      <c r="E326" s="3"/>
      <c r="G326" s="3"/>
    </row>
    <row r="327" spans="1:7" x14ac:dyDescent="0.2">
      <c r="A327" s="3"/>
      <c r="B327" s="3"/>
      <c r="C327" s="3"/>
      <c r="E327" s="3"/>
      <c r="G327" s="3"/>
    </row>
    <row r="328" spans="1:7" x14ac:dyDescent="0.2">
      <c r="A328" s="3"/>
      <c r="B328" s="3"/>
      <c r="C328" s="3"/>
      <c r="E328" s="3"/>
      <c r="G328" s="3"/>
    </row>
    <row r="329" spans="1:7" x14ac:dyDescent="0.2">
      <c r="A329" s="3"/>
      <c r="B329" s="3"/>
      <c r="C329" s="3"/>
      <c r="E329" s="3"/>
      <c r="G329" s="3"/>
    </row>
    <row r="330" spans="1:7" x14ac:dyDescent="0.2">
      <c r="A330" s="3"/>
      <c r="B330" s="3"/>
      <c r="C330" s="3"/>
      <c r="E330" s="3"/>
      <c r="G330" s="3"/>
    </row>
    <row r="331" spans="1:7" x14ac:dyDescent="0.2">
      <c r="A331" s="3"/>
      <c r="B331" s="3"/>
      <c r="C331" s="3"/>
      <c r="E331" s="3"/>
      <c r="G331" s="3"/>
    </row>
    <row r="332" spans="1:7" x14ac:dyDescent="0.2">
      <c r="A332" s="3"/>
      <c r="B332" s="3"/>
      <c r="C332" s="3"/>
      <c r="E332" s="3"/>
      <c r="G332" s="3"/>
    </row>
    <row r="333" spans="1:7" x14ac:dyDescent="0.2">
      <c r="A333" s="3"/>
      <c r="B333" s="3"/>
      <c r="C333" s="3"/>
      <c r="E333" s="3"/>
      <c r="G333" s="3"/>
    </row>
    <row r="334" spans="1:7" x14ac:dyDescent="0.2">
      <c r="A334" s="3"/>
      <c r="B334" s="3"/>
      <c r="C334" s="3"/>
      <c r="E334" s="3"/>
      <c r="G334" s="3"/>
    </row>
    <row r="335" spans="1:7" x14ac:dyDescent="0.2">
      <c r="A335" s="3"/>
      <c r="B335" s="3"/>
      <c r="C335" s="3"/>
      <c r="E335" s="3"/>
      <c r="G335" s="3"/>
    </row>
    <row r="336" spans="1:7" x14ac:dyDescent="0.2">
      <c r="A336" s="3"/>
      <c r="B336" s="3"/>
      <c r="C336" s="3"/>
      <c r="E336" s="3"/>
      <c r="G336" s="3"/>
    </row>
    <row r="337" spans="1:7" x14ac:dyDescent="0.2">
      <c r="A337" s="3"/>
      <c r="B337" s="3"/>
      <c r="C337" s="3"/>
      <c r="E337" s="3"/>
      <c r="G337" s="3"/>
    </row>
    <row r="338" spans="1:7" x14ac:dyDescent="0.2">
      <c r="A338" s="3"/>
      <c r="B338" s="3"/>
      <c r="C338" s="3"/>
      <c r="E338" s="3"/>
      <c r="G338" s="3"/>
    </row>
    <row r="339" spans="1:7" x14ac:dyDescent="0.2">
      <c r="A339" s="3"/>
      <c r="B339" s="3"/>
      <c r="C339" s="3"/>
      <c r="E339" s="3"/>
      <c r="G339" s="3"/>
    </row>
    <row r="340" spans="1:7" x14ac:dyDescent="0.2">
      <c r="A340" s="3"/>
      <c r="B340" s="3"/>
      <c r="C340" s="3"/>
      <c r="E340" s="3"/>
      <c r="G340" s="3"/>
    </row>
    <row r="341" spans="1:7" x14ac:dyDescent="0.2">
      <c r="A341" s="3"/>
      <c r="B341" s="3"/>
      <c r="C341" s="3"/>
      <c r="E341" s="3"/>
      <c r="G341" s="3"/>
    </row>
    <row r="342" spans="1:7" x14ac:dyDescent="0.2">
      <c r="A342" s="3"/>
      <c r="B342" s="3"/>
      <c r="C342" s="3"/>
      <c r="E342" s="3"/>
      <c r="G342" s="3"/>
    </row>
    <row r="343" spans="1:7" x14ac:dyDescent="0.2">
      <c r="A343" s="3"/>
      <c r="B343" s="3"/>
      <c r="C343" s="3"/>
      <c r="E343" s="3"/>
      <c r="G343" s="3"/>
    </row>
    <row r="344" spans="1:7" x14ac:dyDescent="0.2">
      <c r="A344" s="3"/>
      <c r="B344" s="3"/>
      <c r="C344" s="3"/>
      <c r="E344" s="3"/>
      <c r="G344" s="3"/>
    </row>
    <row r="345" spans="1:7" x14ac:dyDescent="0.2">
      <c r="A345" s="3"/>
      <c r="B345" s="3"/>
      <c r="C345" s="3"/>
      <c r="E345" s="3"/>
      <c r="G345" s="3"/>
    </row>
    <row r="346" spans="1:7" x14ac:dyDescent="0.2">
      <c r="A346" s="3"/>
      <c r="B346" s="3"/>
      <c r="C346" s="3"/>
      <c r="E346" s="3"/>
      <c r="G346" s="3"/>
    </row>
    <row r="347" spans="1:7" x14ac:dyDescent="0.2">
      <c r="A347" s="3"/>
      <c r="B347" s="3"/>
      <c r="C347" s="3"/>
      <c r="E347" s="3"/>
      <c r="G347" s="3"/>
    </row>
    <row r="348" spans="1:7" x14ac:dyDescent="0.2">
      <c r="A348" s="3"/>
      <c r="B348" s="3"/>
      <c r="C348" s="3"/>
      <c r="E348" s="3"/>
      <c r="G348" s="3"/>
    </row>
    <row r="349" spans="1:7" x14ac:dyDescent="0.2">
      <c r="A349" s="3"/>
      <c r="B349" s="3"/>
      <c r="C349" s="3"/>
      <c r="E349" s="3"/>
      <c r="G349" s="3"/>
    </row>
    <row r="350" spans="1:7" x14ac:dyDescent="0.2">
      <c r="A350" s="3"/>
      <c r="B350" s="3"/>
      <c r="C350" s="3"/>
      <c r="E350" s="3"/>
      <c r="G350" s="3"/>
    </row>
    <row r="351" spans="1:7" x14ac:dyDescent="0.2">
      <c r="A351" s="3"/>
      <c r="B351" s="3"/>
      <c r="C351" s="3"/>
      <c r="E351" s="3"/>
      <c r="G351" s="3"/>
    </row>
    <row r="352" spans="1:7" x14ac:dyDescent="0.2">
      <c r="A352" s="3"/>
      <c r="B352" s="3"/>
      <c r="C352" s="3"/>
      <c r="E352" s="3"/>
      <c r="G352" s="3"/>
    </row>
    <row r="353" spans="1:7" x14ac:dyDescent="0.2">
      <c r="A353" s="3"/>
      <c r="B353" s="3"/>
      <c r="C353" s="3"/>
      <c r="E353" s="3"/>
      <c r="G353" s="3"/>
    </row>
    <row r="354" spans="1:7" x14ac:dyDescent="0.2">
      <c r="A354" s="3"/>
      <c r="B354" s="3"/>
      <c r="C354" s="3"/>
      <c r="E354" s="3"/>
      <c r="G354" s="3"/>
    </row>
    <row r="355" spans="1:7" x14ac:dyDescent="0.2">
      <c r="A355" s="3"/>
      <c r="B355" s="3"/>
      <c r="C355" s="3"/>
      <c r="E355" s="3"/>
      <c r="G355" s="3"/>
    </row>
    <row r="356" spans="1:7" x14ac:dyDescent="0.2">
      <c r="A356" s="3"/>
      <c r="B356" s="3"/>
      <c r="C356" s="3"/>
      <c r="E356" s="3"/>
      <c r="G356" s="3"/>
    </row>
    <row r="357" spans="1:7" x14ac:dyDescent="0.2">
      <c r="A357" s="3"/>
      <c r="B357" s="3"/>
      <c r="C357" s="3"/>
      <c r="E357" s="3"/>
      <c r="G357" s="3"/>
    </row>
    <row r="358" spans="1:7" x14ac:dyDescent="0.2">
      <c r="A358" s="3"/>
      <c r="B358" s="3"/>
      <c r="C358" s="3"/>
      <c r="E358" s="3"/>
      <c r="G358" s="3"/>
    </row>
    <row r="359" spans="1:7" x14ac:dyDescent="0.2">
      <c r="A359" s="3"/>
      <c r="B359" s="3"/>
      <c r="C359" s="3"/>
      <c r="E359" s="3"/>
      <c r="G359" s="3"/>
    </row>
    <row r="360" spans="1:7" x14ac:dyDescent="0.2">
      <c r="A360" s="3"/>
      <c r="B360" s="3"/>
      <c r="C360" s="3"/>
      <c r="E360" s="3"/>
      <c r="G360" s="3"/>
    </row>
    <row r="361" spans="1:7" x14ac:dyDescent="0.2">
      <c r="A361" s="3"/>
      <c r="B361" s="3"/>
      <c r="C361" s="3"/>
      <c r="E361" s="3"/>
      <c r="G361" s="3"/>
    </row>
    <row r="362" spans="1:7" x14ac:dyDescent="0.2">
      <c r="A362" s="3"/>
      <c r="B362" s="3"/>
      <c r="C362" s="3"/>
      <c r="E362" s="3"/>
      <c r="G362" s="3"/>
    </row>
    <row r="363" spans="1:7" x14ac:dyDescent="0.2">
      <c r="A363" s="3"/>
      <c r="B363" s="3"/>
      <c r="C363" s="3"/>
      <c r="E363" s="3"/>
      <c r="G363" s="3"/>
    </row>
    <row r="364" spans="1:7" x14ac:dyDescent="0.2">
      <c r="A364" s="3"/>
      <c r="B364" s="3"/>
      <c r="C364" s="3"/>
      <c r="E364" s="3"/>
      <c r="G364" s="3"/>
    </row>
    <row r="365" spans="1:7" x14ac:dyDescent="0.2">
      <c r="A365" s="3"/>
      <c r="B365" s="3"/>
      <c r="C365" s="3"/>
      <c r="E365" s="3"/>
      <c r="G365" s="3"/>
    </row>
    <row r="366" spans="1:7" x14ac:dyDescent="0.2">
      <c r="A366" s="3"/>
      <c r="B366" s="3"/>
      <c r="C366" s="3"/>
      <c r="E366" s="3"/>
      <c r="G366" s="3"/>
    </row>
    <row r="367" spans="1:7" x14ac:dyDescent="0.2">
      <c r="A367" s="3"/>
      <c r="B367" s="3"/>
      <c r="C367" s="3"/>
      <c r="E367" s="3"/>
      <c r="G367" s="3"/>
    </row>
    <row r="368" spans="1:7" x14ac:dyDescent="0.2">
      <c r="A368" s="3"/>
      <c r="B368" s="3"/>
      <c r="C368" s="3"/>
      <c r="E368" s="3"/>
      <c r="G368" s="3"/>
    </row>
    <row r="369" spans="1:7" x14ac:dyDescent="0.2">
      <c r="A369" s="3"/>
      <c r="B369" s="3"/>
      <c r="C369" s="3"/>
      <c r="E369" s="3"/>
      <c r="G369" s="3"/>
    </row>
    <row r="370" spans="1:7" x14ac:dyDescent="0.2">
      <c r="A370" s="3"/>
      <c r="B370" s="3"/>
      <c r="C370" s="3"/>
      <c r="E370" s="3"/>
      <c r="G370" s="3"/>
    </row>
    <row r="371" spans="1:7" x14ac:dyDescent="0.2">
      <c r="A371" s="3"/>
      <c r="B371" s="3"/>
      <c r="C371" s="3"/>
      <c r="E371" s="3"/>
      <c r="G371" s="3"/>
    </row>
    <row r="372" spans="1:7" x14ac:dyDescent="0.2">
      <c r="A372" s="3"/>
      <c r="B372" s="3"/>
      <c r="C372" s="3"/>
      <c r="E372" s="3"/>
      <c r="G372" s="3"/>
    </row>
    <row r="373" spans="1:7" x14ac:dyDescent="0.2">
      <c r="A373" s="3"/>
      <c r="B373" s="3"/>
      <c r="C373" s="3"/>
      <c r="E373" s="3"/>
      <c r="G373" s="3"/>
    </row>
    <row r="374" spans="1:7" x14ac:dyDescent="0.2">
      <c r="A374" s="3"/>
      <c r="B374" s="3"/>
      <c r="C374" s="3"/>
      <c r="E374" s="3"/>
      <c r="G374" s="3"/>
    </row>
    <row r="375" spans="1:7" x14ac:dyDescent="0.2">
      <c r="A375" s="3"/>
      <c r="B375" s="3"/>
      <c r="C375" s="3"/>
      <c r="E375" s="3"/>
      <c r="G375" s="3"/>
    </row>
    <row r="376" spans="1:7" x14ac:dyDescent="0.2">
      <c r="A376" s="3"/>
      <c r="B376" s="3"/>
      <c r="C376" s="3"/>
      <c r="E376" s="3"/>
      <c r="G376" s="3"/>
    </row>
    <row r="377" spans="1:7" x14ac:dyDescent="0.2">
      <c r="A377" s="3"/>
      <c r="B377" s="3"/>
      <c r="C377" s="3"/>
      <c r="E377" s="3"/>
      <c r="G377" s="3"/>
    </row>
    <row r="378" spans="1:7" x14ac:dyDescent="0.2">
      <c r="A378" s="3"/>
      <c r="B378" s="3"/>
      <c r="C378" s="3"/>
      <c r="E378" s="3"/>
      <c r="G378" s="3"/>
    </row>
    <row r="379" spans="1:7" x14ac:dyDescent="0.2">
      <c r="A379" s="3"/>
      <c r="B379" s="3"/>
      <c r="C379" s="3"/>
      <c r="E379" s="3"/>
      <c r="G379" s="3"/>
    </row>
    <row r="380" spans="1:7" x14ac:dyDescent="0.2">
      <c r="A380" s="3"/>
      <c r="B380" s="3"/>
      <c r="C380" s="3"/>
      <c r="E380" s="3"/>
      <c r="G380" s="3"/>
    </row>
    <row r="381" spans="1:7" x14ac:dyDescent="0.2">
      <c r="A381" s="3"/>
      <c r="B381" s="3"/>
      <c r="C381" s="3"/>
      <c r="E381" s="3"/>
      <c r="G381" s="3"/>
    </row>
    <row r="382" spans="1:7" x14ac:dyDescent="0.2">
      <c r="A382" s="3"/>
      <c r="B382" s="3"/>
      <c r="C382" s="3"/>
      <c r="E382" s="3"/>
      <c r="G382" s="3"/>
    </row>
    <row r="383" spans="1:7" x14ac:dyDescent="0.2">
      <c r="A383" s="3"/>
      <c r="B383" s="3"/>
      <c r="C383" s="3"/>
      <c r="E383" s="3"/>
      <c r="G383" s="3"/>
    </row>
    <row r="384" spans="1:7" x14ac:dyDescent="0.2">
      <c r="A384" s="3"/>
      <c r="B384" s="3"/>
      <c r="C384" s="3"/>
      <c r="E384" s="3"/>
      <c r="G384" s="3"/>
    </row>
    <row r="385" spans="1:7" x14ac:dyDescent="0.2">
      <c r="A385" s="3"/>
      <c r="B385" s="3"/>
      <c r="C385" s="3"/>
      <c r="E385" s="3"/>
      <c r="G385" s="3"/>
    </row>
    <row r="386" spans="1:7" x14ac:dyDescent="0.2">
      <c r="A386" s="3"/>
      <c r="B386" s="3"/>
      <c r="C386" s="3"/>
      <c r="E386" s="3"/>
      <c r="G386" s="3"/>
    </row>
    <row r="387" spans="1:7" x14ac:dyDescent="0.2">
      <c r="A387" s="3"/>
      <c r="B387" s="3"/>
      <c r="C387" s="3"/>
      <c r="E387" s="3"/>
      <c r="G387" s="3"/>
    </row>
    <row r="388" spans="1:7" x14ac:dyDescent="0.2">
      <c r="A388" s="3"/>
      <c r="B388" s="3"/>
      <c r="C388" s="3"/>
      <c r="E388" s="3"/>
      <c r="G388" s="3"/>
    </row>
    <row r="389" spans="1:7" x14ac:dyDescent="0.2">
      <c r="A389" s="3"/>
      <c r="B389" s="3"/>
      <c r="C389" s="3"/>
      <c r="E389" s="3"/>
      <c r="G389" s="3"/>
    </row>
    <row r="390" spans="1:7" x14ac:dyDescent="0.2">
      <c r="A390" s="3"/>
      <c r="B390" s="3"/>
      <c r="C390" s="3"/>
      <c r="E390" s="3"/>
      <c r="G390" s="3"/>
    </row>
    <row r="391" spans="1:7" x14ac:dyDescent="0.2">
      <c r="A391" s="3"/>
      <c r="B391" s="3"/>
      <c r="C391" s="3"/>
      <c r="E391" s="3"/>
      <c r="G391" s="3"/>
    </row>
    <row r="392" spans="1:7" x14ac:dyDescent="0.2">
      <c r="A392" s="3"/>
      <c r="B392" s="3"/>
      <c r="C392" s="3"/>
      <c r="E392" s="3"/>
      <c r="G392" s="3"/>
    </row>
    <row r="393" spans="1:7" x14ac:dyDescent="0.2">
      <c r="A393" s="3"/>
      <c r="B393" s="3"/>
      <c r="C393" s="3"/>
      <c r="E393" s="3"/>
      <c r="G393" s="3"/>
    </row>
    <row r="394" spans="1:7" x14ac:dyDescent="0.2">
      <c r="A394" s="3"/>
      <c r="B394" s="3"/>
      <c r="C394" s="3"/>
      <c r="E394" s="3"/>
      <c r="G394" s="3"/>
    </row>
    <row r="395" spans="1:7" x14ac:dyDescent="0.2">
      <c r="A395" s="3"/>
      <c r="B395" s="3"/>
      <c r="C395" s="3"/>
      <c r="E395" s="3"/>
      <c r="G395" s="3"/>
    </row>
    <row r="396" spans="1:7" x14ac:dyDescent="0.2">
      <c r="A396" s="3"/>
      <c r="B396" s="3"/>
      <c r="C396" s="3"/>
      <c r="E396" s="3"/>
      <c r="G396" s="3"/>
    </row>
    <row r="397" spans="1:7" x14ac:dyDescent="0.2">
      <c r="A397" s="3"/>
      <c r="B397" s="3"/>
      <c r="C397" s="3"/>
      <c r="E397" s="3"/>
      <c r="G397" s="3"/>
    </row>
    <row r="398" spans="1:7" x14ac:dyDescent="0.2">
      <c r="A398" s="3"/>
      <c r="B398" s="3"/>
      <c r="C398" s="3"/>
      <c r="E398" s="3"/>
      <c r="G398" s="3"/>
    </row>
    <row r="399" spans="1:7" x14ac:dyDescent="0.2">
      <c r="A399" s="3"/>
      <c r="B399" s="3"/>
      <c r="C399" s="3"/>
      <c r="E399" s="3"/>
      <c r="G399" s="3"/>
    </row>
    <row r="400" spans="1:7" x14ac:dyDescent="0.2">
      <c r="A400" s="3"/>
      <c r="B400" s="3"/>
      <c r="C400" s="3"/>
      <c r="E400" s="3"/>
      <c r="G400" s="3"/>
    </row>
    <row r="401" spans="1:7" x14ac:dyDescent="0.2">
      <c r="A401" s="3"/>
      <c r="B401" s="3"/>
      <c r="C401" s="3"/>
      <c r="E401" s="3"/>
      <c r="G401" s="3"/>
    </row>
    <row r="402" spans="1:7" x14ac:dyDescent="0.2">
      <c r="A402" s="3"/>
      <c r="B402" s="3"/>
      <c r="C402" s="3"/>
      <c r="E402" s="3"/>
      <c r="G402" s="3"/>
    </row>
    <row r="403" spans="1:7" x14ac:dyDescent="0.2">
      <c r="A403" s="3"/>
      <c r="B403" s="3"/>
      <c r="C403" s="3"/>
      <c r="E403" s="3"/>
      <c r="G403" s="3"/>
    </row>
    <row r="404" spans="1:7" x14ac:dyDescent="0.2">
      <c r="A404" s="3"/>
      <c r="B404" s="3"/>
      <c r="C404" s="3"/>
      <c r="E404" s="3"/>
      <c r="G404" s="3"/>
    </row>
    <row r="405" spans="1:7" x14ac:dyDescent="0.2">
      <c r="A405" s="3"/>
      <c r="B405" s="3"/>
      <c r="C405" s="3"/>
      <c r="E405" s="3"/>
      <c r="G405" s="3"/>
    </row>
    <row r="406" spans="1:7" x14ac:dyDescent="0.2">
      <c r="A406" s="3"/>
      <c r="B406" s="3"/>
      <c r="C406" s="3"/>
      <c r="E406" s="3"/>
      <c r="G406" s="3"/>
    </row>
    <row r="407" spans="1:7" x14ac:dyDescent="0.2">
      <c r="A407" s="3"/>
      <c r="B407" s="3"/>
      <c r="C407" s="3"/>
      <c r="E407" s="3"/>
      <c r="G407" s="3"/>
    </row>
    <row r="408" spans="1:7" x14ac:dyDescent="0.2">
      <c r="A408" s="3"/>
      <c r="B408" s="3"/>
      <c r="C408" s="3"/>
      <c r="E408" s="3"/>
      <c r="G408" s="3"/>
    </row>
    <row r="409" spans="1:7" x14ac:dyDescent="0.2">
      <c r="A409" s="3"/>
      <c r="B409" s="3"/>
      <c r="C409" s="3"/>
      <c r="E409" s="3"/>
      <c r="G409" s="3"/>
    </row>
    <row r="410" spans="1:7" x14ac:dyDescent="0.2">
      <c r="A410" s="3"/>
      <c r="B410" s="3"/>
      <c r="C410" s="3"/>
      <c r="E410" s="3"/>
      <c r="G410" s="3"/>
    </row>
    <row r="411" spans="1:7" x14ac:dyDescent="0.2">
      <c r="A411" s="3"/>
      <c r="B411" s="3"/>
      <c r="C411" s="3"/>
      <c r="E411" s="3"/>
      <c r="G411" s="3"/>
    </row>
    <row r="412" spans="1:7" x14ac:dyDescent="0.2">
      <c r="A412" s="3"/>
      <c r="B412" s="3"/>
      <c r="C412" s="3"/>
      <c r="E412" s="3"/>
      <c r="G412" s="3"/>
    </row>
    <row r="413" spans="1:7" x14ac:dyDescent="0.2">
      <c r="A413" s="3"/>
      <c r="B413" s="3"/>
      <c r="C413" s="3"/>
      <c r="E413" s="3"/>
      <c r="G413" s="3"/>
    </row>
    <row r="414" spans="1:7" x14ac:dyDescent="0.2">
      <c r="A414" s="3"/>
      <c r="B414" s="3"/>
      <c r="C414" s="3"/>
      <c r="E414" s="3"/>
      <c r="G414" s="3"/>
    </row>
    <row r="415" spans="1:7" x14ac:dyDescent="0.2">
      <c r="A415" s="3"/>
      <c r="B415" s="3"/>
      <c r="C415" s="3"/>
      <c r="E415" s="3"/>
      <c r="G415" s="3"/>
    </row>
    <row r="416" spans="1:7" x14ac:dyDescent="0.2">
      <c r="A416" s="3"/>
      <c r="B416" s="3"/>
      <c r="C416" s="3"/>
      <c r="E416" s="3"/>
      <c r="G416" s="3"/>
    </row>
    <row r="417" spans="1:7" x14ac:dyDescent="0.2">
      <c r="A417" s="3"/>
      <c r="B417" s="3"/>
      <c r="C417" s="3"/>
      <c r="E417" s="3"/>
      <c r="G417" s="3"/>
    </row>
    <row r="418" spans="1:7" x14ac:dyDescent="0.2">
      <c r="A418" s="3"/>
      <c r="B418" s="3"/>
      <c r="C418" s="3"/>
      <c r="E418" s="3"/>
      <c r="G418" s="3"/>
    </row>
    <row r="419" spans="1:7" x14ac:dyDescent="0.2">
      <c r="A419" s="3"/>
      <c r="B419" s="3"/>
      <c r="C419" s="3"/>
      <c r="E419" s="3"/>
      <c r="G419" s="3"/>
    </row>
    <row r="420" spans="1:7" x14ac:dyDescent="0.2">
      <c r="A420" s="3"/>
      <c r="B420" s="3"/>
      <c r="C420" s="3"/>
      <c r="E420" s="3"/>
      <c r="G420" s="3"/>
    </row>
    <row r="421" spans="1:7" x14ac:dyDescent="0.2">
      <c r="A421" s="3"/>
      <c r="B421" s="3"/>
      <c r="C421" s="3"/>
      <c r="E421" s="3"/>
      <c r="G421" s="3"/>
    </row>
    <row r="422" spans="1:7" x14ac:dyDescent="0.2">
      <c r="A422" s="3"/>
      <c r="B422" s="3"/>
      <c r="C422" s="3"/>
      <c r="E422" s="3"/>
      <c r="G422" s="3"/>
    </row>
    <row r="423" spans="1:7" x14ac:dyDescent="0.2">
      <c r="A423" s="3"/>
      <c r="B423" s="3"/>
      <c r="C423" s="3"/>
      <c r="E423" s="3"/>
      <c r="G423" s="3"/>
    </row>
    <row r="424" spans="1:7" x14ac:dyDescent="0.2">
      <c r="A424" s="3"/>
      <c r="B424" s="3"/>
      <c r="C424" s="3"/>
      <c r="E424" s="3"/>
      <c r="G424" s="3"/>
    </row>
    <row r="425" spans="1:7" x14ac:dyDescent="0.2">
      <c r="A425" s="3"/>
      <c r="B425" s="3"/>
      <c r="C425" s="3"/>
      <c r="E425" s="3"/>
      <c r="G425" s="3"/>
    </row>
    <row r="426" spans="1:7" x14ac:dyDescent="0.2">
      <c r="A426" s="3"/>
      <c r="B426" s="3"/>
      <c r="C426" s="3"/>
      <c r="E426" s="3"/>
      <c r="G426" s="3"/>
    </row>
    <row r="427" spans="1:7" x14ac:dyDescent="0.2">
      <c r="A427" s="3"/>
      <c r="B427" s="3"/>
      <c r="C427" s="3"/>
      <c r="E427" s="3"/>
      <c r="G427" s="3"/>
    </row>
    <row r="428" spans="1:7" x14ac:dyDescent="0.2">
      <c r="A428" s="3"/>
      <c r="B428" s="3"/>
      <c r="C428" s="3"/>
      <c r="E428" s="3"/>
      <c r="G428" s="3"/>
    </row>
    <row r="429" spans="1:7" x14ac:dyDescent="0.2">
      <c r="A429" s="3"/>
      <c r="B429" s="3"/>
      <c r="C429" s="3"/>
      <c r="E429" s="3"/>
      <c r="G429" s="3"/>
    </row>
    <row r="430" spans="1:7" x14ac:dyDescent="0.2">
      <c r="A430" s="3"/>
      <c r="B430" s="3"/>
      <c r="C430" s="3"/>
      <c r="E430" s="3"/>
      <c r="G430" s="3"/>
    </row>
    <row r="431" spans="1:7" x14ac:dyDescent="0.2">
      <c r="A431" s="3"/>
      <c r="B431" s="3"/>
      <c r="C431" s="3"/>
      <c r="E431" s="3"/>
      <c r="G431" s="3"/>
    </row>
    <row r="432" spans="1:7" x14ac:dyDescent="0.2">
      <c r="A432" s="3"/>
      <c r="B432" s="3"/>
      <c r="C432" s="3"/>
      <c r="E432" s="3"/>
      <c r="G432" s="3"/>
    </row>
    <row r="433" spans="1:7" x14ac:dyDescent="0.2">
      <c r="A433" s="3"/>
      <c r="B433" s="3"/>
      <c r="C433" s="3"/>
      <c r="E433" s="3"/>
      <c r="G433" s="3"/>
    </row>
    <row r="434" spans="1:7" x14ac:dyDescent="0.2">
      <c r="A434" s="3"/>
      <c r="B434" s="3"/>
      <c r="C434" s="3"/>
      <c r="E434" s="3"/>
      <c r="G434" s="3"/>
    </row>
    <row r="435" spans="1:7" x14ac:dyDescent="0.2">
      <c r="A435" s="3"/>
      <c r="B435" s="3"/>
      <c r="C435" s="3"/>
      <c r="E435" s="3"/>
      <c r="G435" s="3"/>
    </row>
    <row r="436" spans="1:7" x14ac:dyDescent="0.2">
      <c r="A436" s="3"/>
      <c r="B436" s="3"/>
      <c r="C436" s="3"/>
      <c r="E436" s="3"/>
      <c r="G436" s="3"/>
    </row>
    <row r="437" spans="1:7" x14ac:dyDescent="0.2">
      <c r="A437" s="3"/>
      <c r="B437" s="3"/>
      <c r="C437" s="3"/>
      <c r="E437" s="3"/>
      <c r="G437" s="3"/>
    </row>
    <row r="438" spans="1:7" x14ac:dyDescent="0.2">
      <c r="A438" s="3"/>
      <c r="B438" s="3"/>
      <c r="C438" s="3"/>
      <c r="E438" s="3"/>
      <c r="G438" s="3"/>
    </row>
    <row r="439" spans="1:7" x14ac:dyDescent="0.2">
      <c r="A439" s="3"/>
      <c r="B439" s="3"/>
      <c r="C439" s="3"/>
      <c r="E439" s="3"/>
      <c r="G439" s="3"/>
    </row>
    <row r="440" spans="1:7" x14ac:dyDescent="0.2">
      <c r="A440" s="3"/>
      <c r="B440" s="3"/>
      <c r="C440" s="3"/>
      <c r="E440" s="3"/>
      <c r="G440" s="3"/>
    </row>
    <row r="441" spans="1:7" x14ac:dyDescent="0.2">
      <c r="A441" s="3"/>
      <c r="B441" s="3"/>
      <c r="C441" s="3"/>
      <c r="E441" s="3"/>
      <c r="G441" s="3"/>
    </row>
    <row r="442" spans="1:7" x14ac:dyDescent="0.2">
      <c r="A442" s="3"/>
      <c r="B442" s="3"/>
      <c r="C442" s="3"/>
      <c r="E442" s="3"/>
      <c r="G442" s="3"/>
    </row>
    <row r="443" spans="1:7" x14ac:dyDescent="0.2">
      <c r="A443" s="3"/>
      <c r="B443" s="3"/>
      <c r="C443" s="3"/>
      <c r="E443" s="3"/>
      <c r="G443" s="3"/>
    </row>
    <row r="444" spans="1:7" x14ac:dyDescent="0.2">
      <c r="A444" s="3"/>
      <c r="B444" s="3"/>
      <c r="C444" s="3"/>
      <c r="E444" s="3"/>
      <c r="G444" s="3"/>
    </row>
    <row r="445" spans="1:7" x14ac:dyDescent="0.2">
      <c r="A445" s="3"/>
      <c r="B445" s="3"/>
      <c r="C445" s="3"/>
      <c r="E445" s="3"/>
      <c r="G445" s="3"/>
    </row>
    <row r="446" spans="1:7" x14ac:dyDescent="0.2">
      <c r="A446" s="3"/>
      <c r="B446" s="3"/>
      <c r="C446" s="3"/>
      <c r="E446" s="3"/>
      <c r="G446" s="3"/>
    </row>
    <row r="447" spans="1:7" x14ac:dyDescent="0.2">
      <c r="A447" s="3"/>
      <c r="B447" s="3"/>
      <c r="C447" s="3"/>
      <c r="E447" s="3"/>
      <c r="G447" s="3"/>
    </row>
    <row r="448" spans="1:7" x14ac:dyDescent="0.2">
      <c r="A448" s="3"/>
      <c r="B448" s="3"/>
      <c r="C448" s="3"/>
      <c r="E448" s="3"/>
      <c r="G448" s="3"/>
    </row>
    <row r="449" spans="1:7" x14ac:dyDescent="0.2">
      <c r="A449" s="3"/>
      <c r="B449" s="3"/>
      <c r="C449" s="3"/>
      <c r="E449" s="3"/>
      <c r="G449" s="3"/>
    </row>
    <row r="450" spans="1:7" x14ac:dyDescent="0.2">
      <c r="A450" s="3"/>
      <c r="B450" s="3"/>
      <c r="C450" s="3"/>
      <c r="E450" s="3"/>
      <c r="G450" s="3"/>
    </row>
    <row r="451" spans="1:7" x14ac:dyDescent="0.2">
      <c r="A451" s="3"/>
      <c r="B451" s="3"/>
      <c r="C451" s="3"/>
      <c r="E451" s="3"/>
      <c r="G451" s="3"/>
    </row>
    <row r="452" spans="1:7" x14ac:dyDescent="0.2">
      <c r="A452" s="3"/>
      <c r="B452" s="3"/>
      <c r="C452" s="3"/>
      <c r="E452" s="3"/>
      <c r="G452" s="3"/>
    </row>
    <row r="453" spans="1:7" x14ac:dyDescent="0.2">
      <c r="A453" s="3"/>
      <c r="B453" s="3"/>
      <c r="C453" s="3"/>
      <c r="E453" s="3"/>
      <c r="G453" s="3"/>
    </row>
    <row r="454" spans="1:7" x14ac:dyDescent="0.2">
      <c r="A454" s="3"/>
      <c r="B454" s="3"/>
      <c r="C454" s="3"/>
      <c r="E454" s="3"/>
      <c r="G454" s="3"/>
    </row>
    <row r="455" spans="1:7" x14ac:dyDescent="0.2">
      <c r="A455" s="3"/>
      <c r="B455" s="3"/>
      <c r="C455" s="3"/>
      <c r="E455" s="3"/>
      <c r="G455" s="3"/>
    </row>
    <row r="456" spans="1:7" x14ac:dyDescent="0.2">
      <c r="A456" s="3"/>
      <c r="B456" s="3"/>
      <c r="C456" s="3"/>
      <c r="E456" s="3"/>
      <c r="G456" s="3"/>
    </row>
    <row r="457" spans="1:7" x14ac:dyDescent="0.2">
      <c r="A457" s="3"/>
      <c r="B457" s="3"/>
      <c r="C457" s="3"/>
      <c r="E457" s="3"/>
      <c r="G457" s="3"/>
    </row>
    <row r="458" spans="1:7" x14ac:dyDescent="0.2">
      <c r="A458" s="3"/>
      <c r="B458" s="3"/>
      <c r="C458" s="3"/>
      <c r="E458" s="3"/>
      <c r="G458" s="3"/>
    </row>
    <row r="459" spans="1:7" x14ac:dyDescent="0.2">
      <c r="A459" s="3"/>
      <c r="B459" s="3"/>
      <c r="C459" s="3"/>
      <c r="E459" s="3"/>
      <c r="G459" s="3"/>
    </row>
    <row r="460" spans="1:7" x14ac:dyDescent="0.2">
      <c r="A460" s="3"/>
      <c r="B460" s="3"/>
      <c r="C460" s="3"/>
      <c r="E460" s="3"/>
      <c r="G460" s="3"/>
    </row>
    <row r="461" spans="1:7" x14ac:dyDescent="0.2">
      <c r="A461" s="3"/>
      <c r="B461" s="3"/>
      <c r="C461" s="3"/>
      <c r="E461" s="3"/>
      <c r="G461" s="3"/>
    </row>
    <row r="462" spans="1:7" x14ac:dyDescent="0.2">
      <c r="A462" s="3"/>
      <c r="B462" s="3"/>
      <c r="C462" s="3"/>
      <c r="E462" s="3"/>
      <c r="G462" s="3"/>
    </row>
    <row r="463" spans="1:7" x14ac:dyDescent="0.2">
      <c r="A463" s="3"/>
      <c r="B463" s="3"/>
      <c r="C463" s="3"/>
      <c r="E463" s="3"/>
      <c r="G463" s="3"/>
    </row>
    <row r="464" spans="1:7" x14ac:dyDescent="0.2">
      <c r="A464" s="3"/>
      <c r="B464" s="3"/>
      <c r="C464" s="3"/>
      <c r="E464" s="3"/>
      <c r="G464" s="3"/>
    </row>
    <row r="465" spans="1:7" x14ac:dyDescent="0.2">
      <c r="A465" s="3"/>
      <c r="B465" s="3"/>
      <c r="C465" s="3"/>
      <c r="E465" s="3"/>
      <c r="G465" s="3"/>
    </row>
    <row r="466" spans="1:7" x14ac:dyDescent="0.2">
      <c r="A466" s="3"/>
      <c r="B466" s="3"/>
      <c r="C466" s="3"/>
      <c r="E466" s="3"/>
      <c r="G466" s="3"/>
    </row>
    <row r="467" spans="1:7" x14ac:dyDescent="0.2">
      <c r="A467" s="3"/>
      <c r="B467" s="3"/>
      <c r="C467" s="3"/>
      <c r="E467" s="3"/>
      <c r="G467" s="3"/>
    </row>
    <row r="468" spans="1:7" x14ac:dyDescent="0.2">
      <c r="A468" s="3"/>
      <c r="B468" s="3"/>
      <c r="C468" s="3"/>
      <c r="E468" s="3"/>
      <c r="G468" s="3"/>
    </row>
    <row r="469" spans="1:7" x14ac:dyDescent="0.2">
      <c r="A469" s="3"/>
      <c r="B469" s="3"/>
      <c r="C469" s="3"/>
      <c r="E469" s="3"/>
      <c r="G469" s="3"/>
    </row>
    <row r="470" spans="1:7" x14ac:dyDescent="0.2">
      <c r="A470" s="3"/>
      <c r="B470" s="3"/>
      <c r="C470" s="3"/>
      <c r="E470" s="3"/>
      <c r="G470" s="3"/>
    </row>
    <row r="471" spans="1:7" x14ac:dyDescent="0.2">
      <c r="A471" s="3"/>
      <c r="B471" s="3"/>
      <c r="C471" s="3"/>
      <c r="E471" s="3"/>
      <c r="G471" s="3"/>
    </row>
    <row r="472" spans="1:7" x14ac:dyDescent="0.2">
      <c r="A472" s="3"/>
      <c r="B472" s="3"/>
      <c r="C472" s="3"/>
      <c r="E472" s="3"/>
      <c r="G472" s="3"/>
    </row>
    <row r="473" spans="1:7" x14ac:dyDescent="0.2">
      <c r="A473" s="3"/>
      <c r="B473" s="3"/>
      <c r="C473" s="3"/>
      <c r="E473" s="3"/>
      <c r="G473" s="3"/>
    </row>
    <row r="474" spans="1:7" x14ac:dyDescent="0.2">
      <c r="A474" s="3"/>
      <c r="B474" s="3"/>
      <c r="C474" s="3"/>
      <c r="E474" s="3"/>
      <c r="G474" s="3"/>
    </row>
    <row r="475" spans="1:7" x14ac:dyDescent="0.2">
      <c r="A475" s="3"/>
      <c r="B475" s="3"/>
      <c r="C475" s="3"/>
      <c r="E475" s="3"/>
      <c r="G475" s="3"/>
    </row>
    <row r="476" spans="1:7" x14ac:dyDescent="0.2">
      <c r="A476" s="3"/>
      <c r="B476" s="3"/>
      <c r="C476" s="3"/>
      <c r="E476" s="3"/>
      <c r="G476" s="3"/>
    </row>
    <row r="477" spans="1:7" x14ac:dyDescent="0.2">
      <c r="A477" s="3"/>
      <c r="B477" s="3"/>
      <c r="C477" s="3"/>
      <c r="E477" s="3"/>
      <c r="G477" s="3"/>
    </row>
    <row r="478" spans="1:7" x14ac:dyDescent="0.2">
      <c r="A478" s="3"/>
      <c r="B478" s="3"/>
      <c r="C478" s="3"/>
      <c r="E478" s="3"/>
      <c r="G478" s="3"/>
    </row>
    <row r="479" spans="1:7" x14ac:dyDescent="0.2">
      <c r="A479" s="3"/>
      <c r="B479" s="3"/>
      <c r="C479" s="3"/>
      <c r="E479" s="3"/>
      <c r="G479" s="3"/>
    </row>
    <row r="480" spans="1:7" x14ac:dyDescent="0.2">
      <c r="A480" s="3"/>
      <c r="B480" s="3"/>
      <c r="C480" s="3"/>
      <c r="E480" s="3"/>
      <c r="G480" s="3"/>
    </row>
    <row r="481" spans="1:7" x14ac:dyDescent="0.2">
      <c r="A481" s="3"/>
      <c r="B481" s="3"/>
      <c r="C481" s="3"/>
      <c r="E481" s="3"/>
      <c r="G481" s="3"/>
    </row>
    <row r="482" spans="1:7" x14ac:dyDescent="0.2">
      <c r="A482" s="3"/>
      <c r="B482" s="3"/>
      <c r="C482" s="3"/>
      <c r="E482" s="3"/>
      <c r="G482" s="3"/>
    </row>
    <row r="483" spans="1:7" x14ac:dyDescent="0.2">
      <c r="A483" s="3"/>
      <c r="B483" s="3"/>
      <c r="C483" s="3"/>
      <c r="E483" s="3"/>
      <c r="G483" s="3"/>
    </row>
    <row r="484" spans="1:7" x14ac:dyDescent="0.2">
      <c r="A484" s="3"/>
      <c r="B484" s="3"/>
      <c r="C484" s="3"/>
      <c r="E484" s="3"/>
      <c r="G484" s="3"/>
    </row>
    <row r="485" spans="1:7" x14ac:dyDescent="0.2">
      <c r="A485" s="3"/>
      <c r="B485" s="3"/>
      <c r="C485" s="3"/>
      <c r="E485" s="3"/>
      <c r="G485" s="3"/>
    </row>
    <row r="486" spans="1:7" x14ac:dyDescent="0.2">
      <c r="A486" s="3"/>
      <c r="B486" s="3"/>
      <c r="C486" s="3"/>
      <c r="E486" s="3"/>
      <c r="G486" s="3"/>
    </row>
    <row r="487" spans="1:7" x14ac:dyDescent="0.2">
      <c r="A487" s="3"/>
      <c r="B487" s="3"/>
      <c r="C487" s="3"/>
      <c r="E487" s="3"/>
      <c r="G487" s="3"/>
    </row>
    <row r="488" spans="1:7" x14ac:dyDescent="0.2">
      <c r="A488" s="3"/>
      <c r="B488" s="3"/>
      <c r="C488" s="3"/>
      <c r="E488" s="3"/>
      <c r="G488" s="3"/>
    </row>
    <row r="489" spans="1:7" x14ac:dyDescent="0.2">
      <c r="A489" s="3"/>
      <c r="B489" s="3"/>
      <c r="C489" s="3"/>
      <c r="E489" s="3"/>
      <c r="G489" s="3"/>
    </row>
    <row r="490" spans="1:7" x14ac:dyDescent="0.2">
      <c r="A490" s="3"/>
      <c r="B490" s="3"/>
      <c r="C490" s="3"/>
      <c r="E490" s="3"/>
      <c r="G490" s="3"/>
    </row>
    <row r="491" spans="1:7" x14ac:dyDescent="0.2">
      <c r="A491" s="3"/>
      <c r="B491" s="3"/>
      <c r="C491" s="3"/>
      <c r="E491" s="3"/>
      <c r="G491" s="3"/>
    </row>
    <row r="492" spans="1:7" x14ac:dyDescent="0.2">
      <c r="A492" s="3"/>
      <c r="B492" s="3"/>
      <c r="C492" s="3"/>
      <c r="E492" s="3"/>
      <c r="G492" s="3"/>
    </row>
    <row r="493" spans="1:7" x14ac:dyDescent="0.2">
      <c r="A493" s="3"/>
      <c r="B493" s="3"/>
      <c r="C493" s="3"/>
      <c r="E493" s="3"/>
      <c r="G493" s="3"/>
    </row>
    <row r="494" spans="1:7" x14ac:dyDescent="0.2">
      <c r="A494" s="3"/>
      <c r="B494" s="3"/>
      <c r="C494" s="3"/>
      <c r="E494" s="3"/>
      <c r="G494" s="3"/>
    </row>
    <row r="495" spans="1:7" x14ac:dyDescent="0.2">
      <c r="A495" s="3"/>
      <c r="B495" s="3"/>
      <c r="C495" s="3"/>
      <c r="E495" s="3"/>
      <c r="G495" s="3"/>
    </row>
    <row r="496" spans="1:7" x14ac:dyDescent="0.2">
      <c r="A496" s="3"/>
      <c r="B496" s="3"/>
      <c r="C496" s="3"/>
      <c r="E496" s="3"/>
      <c r="G496" s="3"/>
    </row>
    <row r="497" spans="1:7" x14ac:dyDescent="0.2">
      <c r="A497" s="3"/>
      <c r="B497" s="3"/>
      <c r="C497" s="3"/>
      <c r="E497" s="3"/>
      <c r="G497" s="3"/>
    </row>
    <row r="498" spans="1:7" x14ac:dyDescent="0.2">
      <c r="A498" s="3"/>
      <c r="B498" s="3"/>
      <c r="C498" s="3"/>
      <c r="E498" s="3"/>
      <c r="G498" s="3"/>
    </row>
    <row r="499" spans="1:7" x14ac:dyDescent="0.2">
      <c r="A499" s="3"/>
      <c r="B499" s="3"/>
      <c r="C499" s="3"/>
      <c r="E499" s="3"/>
      <c r="G499" s="3"/>
    </row>
    <row r="500" spans="1:7" x14ac:dyDescent="0.2">
      <c r="A500" s="3"/>
      <c r="B500" s="3"/>
      <c r="C500" s="3"/>
      <c r="E500" s="3"/>
      <c r="G500" s="3"/>
    </row>
    <row r="501" spans="1:7" x14ac:dyDescent="0.2">
      <c r="A501" s="3"/>
      <c r="B501" s="3"/>
      <c r="C501" s="3"/>
      <c r="E501" s="3"/>
      <c r="G501" s="3"/>
    </row>
    <row r="502" spans="1:7" x14ac:dyDescent="0.2">
      <c r="A502" s="3"/>
      <c r="B502" s="3"/>
      <c r="C502" s="3"/>
      <c r="E502" s="3"/>
      <c r="G502" s="3"/>
    </row>
    <row r="503" spans="1:7" x14ac:dyDescent="0.2">
      <c r="A503" s="3"/>
      <c r="B503" s="3"/>
      <c r="C503" s="3"/>
      <c r="E503" s="3"/>
      <c r="G503" s="3"/>
    </row>
    <row r="504" spans="1:7" x14ac:dyDescent="0.2">
      <c r="A504" s="3"/>
      <c r="B504" s="3"/>
      <c r="C504" s="3"/>
      <c r="E504" s="3"/>
      <c r="G504" s="3"/>
    </row>
    <row r="505" spans="1:7" x14ac:dyDescent="0.2">
      <c r="A505" s="3"/>
      <c r="B505" s="3"/>
      <c r="C505" s="3"/>
      <c r="E505" s="3"/>
      <c r="G505" s="3"/>
    </row>
    <row r="506" spans="1:7" x14ac:dyDescent="0.2">
      <c r="A506" s="3"/>
      <c r="B506" s="3"/>
      <c r="C506" s="3"/>
      <c r="E506" s="3"/>
      <c r="G506" s="3"/>
    </row>
    <row r="507" spans="1:7" x14ac:dyDescent="0.2">
      <c r="A507" s="3"/>
      <c r="B507" s="3"/>
      <c r="C507" s="3"/>
      <c r="E507" s="3"/>
      <c r="G507" s="3"/>
    </row>
    <row r="508" spans="1:7" x14ac:dyDescent="0.2">
      <c r="A508" s="3"/>
      <c r="B508" s="3"/>
      <c r="C508" s="3"/>
      <c r="E508" s="3"/>
      <c r="G508" s="3"/>
    </row>
    <row r="509" spans="1:7" x14ac:dyDescent="0.2">
      <c r="A509" s="3"/>
      <c r="B509" s="3"/>
      <c r="C509" s="3"/>
      <c r="E509" s="3"/>
      <c r="G509" s="3"/>
    </row>
    <row r="510" spans="1:7" x14ac:dyDescent="0.2">
      <c r="A510" s="3"/>
      <c r="B510" s="3"/>
      <c r="C510" s="3"/>
      <c r="E510" s="3"/>
      <c r="G510" s="3"/>
    </row>
    <row r="511" spans="1:7" x14ac:dyDescent="0.2">
      <c r="A511" s="3"/>
      <c r="B511" s="3"/>
      <c r="C511" s="3"/>
      <c r="E511" s="3"/>
      <c r="G511" s="3"/>
    </row>
    <row r="512" spans="1:7" x14ac:dyDescent="0.2">
      <c r="A512" s="3"/>
      <c r="B512" s="3"/>
      <c r="C512" s="3"/>
      <c r="E512" s="3"/>
      <c r="G512" s="3"/>
    </row>
    <row r="513" spans="1:7" x14ac:dyDescent="0.2">
      <c r="A513" s="3"/>
      <c r="B513" s="3"/>
      <c r="C513" s="3"/>
      <c r="E513" s="3"/>
      <c r="G513" s="3"/>
    </row>
    <row r="514" spans="1:7" x14ac:dyDescent="0.2">
      <c r="A514" s="3"/>
      <c r="B514" s="3"/>
      <c r="C514" s="3"/>
      <c r="E514" s="3"/>
      <c r="G514" s="3"/>
    </row>
    <row r="515" spans="1:7" x14ac:dyDescent="0.2">
      <c r="A515" s="3"/>
      <c r="B515" s="3"/>
      <c r="C515" s="3"/>
      <c r="E515" s="3"/>
      <c r="G515" s="3"/>
    </row>
    <row r="516" spans="1:7" x14ac:dyDescent="0.2">
      <c r="A516" s="3"/>
      <c r="B516" s="3"/>
      <c r="C516" s="3"/>
      <c r="E516" s="3"/>
      <c r="G516" s="3"/>
    </row>
    <row r="517" spans="1:7" x14ac:dyDescent="0.2">
      <c r="A517" s="3"/>
      <c r="B517" s="3"/>
      <c r="C517" s="3"/>
      <c r="E517" s="3"/>
      <c r="G517" s="3"/>
    </row>
    <row r="518" spans="1:7" x14ac:dyDescent="0.2">
      <c r="A518" s="3"/>
      <c r="B518" s="3"/>
      <c r="C518" s="3"/>
      <c r="E518" s="3"/>
      <c r="G518" s="3"/>
    </row>
    <row r="519" spans="1:7" x14ac:dyDescent="0.2">
      <c r="A519" s="3"/>
      <c r="B519" s="3"/>
      <c r="C519" s="3"/>
      <c r="E519" s="3"/>
      <c r="G519" s="3"/>
    </row>
    <row r="520" spans="1:7" x14ac:dyDescent="0.2">
      <c r="A520" s="3"/>
      <c r="B520" s="3"/>
      <c r="C520" s="3"/>
      <c r="E520" s="3"/>
      <c r="G520" s="3"/>
    </row>
    <row r="521" spans="1:7" x14ac:dyDescent="0.2">
      <c r="A521" s="3"/>
      <c r="B521" s="3"/>
      <c r="C521" s="3"/>
      <c r="E521" s="3"/>
      <c r="G521" s="3"/>
    </row>
    <row r="522" spans="1:7" x14ac:dyDescent="0.2">
      <c r="A522" s="3"/>
      <c r="B522" s="3"/>
      <c r="C522" s="3"/>
      <c r="E522" s="3"/>
      <c r="G522" s="3"/>
    </row>
    <row r="523" spans="1:7" x14ac:dyDescent="0.2">
      <c r="A523" s="3"/>
      <c r="B523" s="3"/>
      <c r="C523" s="3"/>
      <c r="E523" s="3"/>
      <c r="G523" s="3"/>
    </row>
    <row r="524" spans="1:7" x14ac:dyDescent="0.2">
      <c r="A524" s="3"/>
      <c r="B524" s="3"/>
      <c r="C524" s="3"/>
      <c r="E524" s="3"/>
      <c r="G524" s="3"/>
    </row>
    <row r="525" spans="1:7" x14ac:dyDescent="0.2">
      <c r="A525" s="3"/>
      <c r="B525" s="3"/>
      <c r="C525" s="3"/>
      <c r="E525" s="3"/>
      <c r="G525" s="3"/>
    </row>
    <row r="526" spans="1:7" x14ac:dyDescent="0.2">
      <c r="A526" s="3"/>
      <c r="B526" s="3"/>
      <c r="C526" s="3"/>
      <c r="E526" s="3"/>
      <c r="G526" s="3"/>
    </row>
    <row r="527" spans="1:7" x14ac:dyDescent="0.2">
      <c r="A527" s="3"/>
      <c r="B527" s="3"/>
      <c r="C527" s="3"/>
      <c r="E527" s="3"/>
      <c r="G527" s="3"/>
    </row>
    <row r="528" spans="1:7" x14ac:dyDescent="0.2">
      <c r="A528" s="3"/>
      <c r="B528" s="3"/>
      <c r="C528" s="3"/>
      <c r="E528" s="3"/>
      <c r="G528" s="3"/>
    </row>
    <row r="529" spans="1:7" x14ac:dyDescent="0.2">
      <c r="A529" s="3"/>
      <c r="B529" s="3"/>
      <c r="C529" s="3"/>
      <c r="E529" s="3"/>
      <c r="G529" s="3"/>
    </row>
    <row r="530" spans="1:7" x14ac:dyDescent="0.2">
      <c r="A530" s="3"/>
      <c r="B530" s="3"/>
      <c r="C530" s="3"/>
      <c r="E530" s="3"/>
      <c r="G530" s="3"/>
    </row>
    <row r="531" spans="1:7" x14ac:dyDescent="0.2">
      <c r="A531" s="3"/>
      <c r="B531" s="3"/>
      <c r="C531" s="3"/>
      <c r="E531" s="3"/>
      <c r="G531" s="3"/>
    </row>
    <row r="532" spans="1:7" x14ac:dyDescent="0.2">
      <c r="A532" s="3"/>
      <c r="B532" s="3"/>
      <c r="C532" s="3"/>
      <c r="E532" s="3"/>
      <c r="G532" s="3"/>
    </row>
    <row r="533" spans="1:7" x14ac:dyDescent="0.2">
      <c r="A533" s="3"/>
      <c r="B533" s="3"/>
      <c r="C533" s="3"/>
      <c r="E533" s="3"/>
      <c r="G533" s="3"/>
    </row>
    <row r="534" spans="1:7" x14ac:dyDescent="0.2">
      <c r="A534" s="3"/>
      <c r="B534" s="3"/>
      <c r="C534" s="3"/>
      <c r="E534" s="3"/>
      <c r="G534" s="3"/>
    </row>
    <row r="535" spans="1:7" x14ac:dyDescent="0.2">
      <c r="A535" s="3"/>
      <c r="B535" s="3"/>
      <c r="C535" s="3"/>
      <c r="E535" s="3"/>
      <c r="G535" s="3"/>
    </row>
    <row r="536" spans="1:7" x14ac:dyDescent="0.2">
      <c r="A536" s="3"/>
      <c r="B536" s="3"/>
      <c r="C536" s="3"/>
      <c r="E536" s="3"/>
      <c r="G536" s="3"/>
    </row>
    <row r="537" spans="1:7" x14ac:dyDescent="0.2">
      <c r="A537" s="3"/>
      <c r="B537" s="3"/>
      <c r="C537" s="3"/>
      <c r="E537" s="3"/>
      <c r="G537" s="3"/>
    </row>
    <row r="538" spans="1:7" x14ac:dyDescent="0.2">
      <c r="A538" s="3"/>
      <c r="B538" s="3"/>
      <c r="C538" s="3"/>
      <c r="E538" s="3"/>
      <c r="G538" s="3"/>
    </row>
    <row r="539" spans="1:7" x14ac:dyDescent="0.2">
      <c r="A539" s="3"/>
      <c r="B539" s="3"/>
      <c r="C539" s="3"/>
      <c r="E539" s="3"/>
      <c r="G539" s="3"/>
    </row>
    <row r="540" spans="1:7" x14ac:dyDescent="0.2">
      <c r="A540" s="3"/>
      <c r="B540" s="3"/>
      <c r="C540" s="3"/>
      <c r="E540" s="3"/>
      <c r="G540" s="3"/>
    </row>
    <row r="541" spans="1:7" x14ac:dyDescent="0.2">
      <c r="A541" s="3"/>
      <c r="B541" s="3"/>
      <c r="C541" s="3"/>
      <c r="E541" s="3"/>
      <c r="G541" s="3"/>
    </row>
    <row r="542" spans="1:7" x14ac:dyDescent="0.2">
      <c r="A542" s="3"/>
      <c r="B542" s="3"/>
      <c r="C542" s="3"/>
      <c r="E542" s="3"/>
      <c r="G542" s="3"/>
    </row>
    <row r="543" spans="1:7" x14ac:dyDescent="0.2">
      <c r="A543" s="3"/>
      <c r="B543" s="3"/>
      <c r="C543" s="3"/>
      <c r="E543" s="3"/>
      <c r="G543" s="3"/>
    </row>
    <row r="544" spans="1:7" x14ac:dyDescent="0.2">
      <c r="A544" s="3"/>
      <c r="B544" s="3"/>
      <c r="C544" s="3"/>
      <c r="E544" s="3"/>
      <c r="G544" s="3"/>
    </row>
    <row r="545" spans="1:7" x14ac:dyDescent="0.2">
      <c r="A545" s="3"/>
      <c r="B545" s="3"/>
      <c r="C545" s="3"/>
      <c r="E545" s="3"/>
      <c r="G545" s="3"/>
    </row>
    <row r="546" spans="1:7" x14ac:dyDescent="0.2">
      <c r="A546" s="3"/>
      <c r="B546" s="3"/>
      <c r="C546" s="3"/>
      <c r="E546" s="3"/>
      <c r="G546" s="3"/>
    </row>
    <row r="547" spans="1:7" x14ac:dyDescent="0.2">
      <c r="A547" s="3"/>
      <c r="B547" s="3"/>
      <c r="C547" s="3"/>
      <c r="E547" s="3"/>
      <c r="G547" s="3"/>
    </row>
    <row r="548" spans="1:7" x14ac:dyDescent="0.2">
      <c r="A548" s="3"/>
      <c r="B548" s="3"/>
      <c r="C548" s="3"/>
      <c r="E548" s="3"/>
      <c r="G548" s="3"/>
    </row>
    <row r="549" spans="1:7" x14ac:dyDescent="0.2">
      <c r="A549" s="3"/>
      <c r="B549" s="3"/>
      <c r="C549" s="3"/>
      <c r="E549" s="3"/>
      <c r="G549" s="3"/>
    </row>
    <row r="550" spans="1:7" x14ac:dyDescent="0.2">
      <c r="A550" s="3"/>
      <c r="B550" s="3"/>
      <c r="C550" s="3"/>
      <c r="E550" s="3"/>
      <c r="G550" s="3"/>
    </row>
    <row r="551" spans="1:7" x14ac:dyDescent="0.2">
      <c r="A551" s="3"/>
      <c r="B551" s="3"/>
      <c r="C551" s="3"/>
      <c r="E551" s="3"/>
      <c r="G551" s="3"/>
    </row>
    <row r="552" spans="1:7" x14ac:dyDescent="0.2">
      <c r="A552" s="3"/>
      <c r="B552" s="3"/>
      <c r="C552" s="3"/>
      <c r="E552" s="3"/>
      <c r="G552" s="3"/>
    </row>
    <row r="553" spans="1:7" x14ac:dyDescent="0.2">
      <c r="A553" s="3"/>
      <c r="B553" s="3"/>
      <c r="C553" s="3"/>
      <c r="E553" s="3"/>
      <c r="G553" s="3"/>
    </row>
    <row r="554" spans="1:7" x14ac:dyDescent="0.2">
      <c r="A554" s="3"/>
      <c r="B554" s="3"/>
      <c r="C554" s="3"/>
      <c r="E554" s="3"/>
      <c r="G554" s="3"/>
    </row>
    <row r="555" spans="1:7" x14ac:dyDescent="0.2">
      <c r="A555" s="3"/>
      <c r="B555" s="3"/>
      <c r="C555" s="3"/>
      <c r="E555" s="3"/>
      <c r="G555" s="3"/>
    </row>
    <row r="556" spans="1:7" x14ac:dyDescent="0.2">
      <c r="A556" s="3"/>
      <c r="B556" s="3"/>
      <c r="C556" s="3"/>
      <c r="E556" s="3"/>
      <c r="G556" s="3"/>
    </row>
    <row r="557" spans="1:7" x14ac:dyDescent="0.2">
      <c r="A557" s="3"/>
      <c r="B557" s="3"/>
      <c r="C557" s="3"/>
      <c r="E557" s="3"/>
      <c r="G557" s="3"/>
    </row>
    <row r="558" spans="1:7" x14ac:dyDescent="0.2">
      <c r="A558" s="3"/>
      <c r="B558" s="3"/>
      <c r="C558" s="3"/>
      <c r="E558" s="3"/>
      <c r="G558" s="3"/>
    </row>
    <row r="559" spans="1:7" x14ac:dyDescent="0.2">
      <c r="A559" s="3"/>
      <c r="B559" s="3"/>
      <c r="C559" s="3"/>
      <c r="E559" s="3"/>
      <c r="G559" s="3"/>
    </row>
    <row r="560" spans="1:7" x14ac:dyDescent="0.2">
      <c r="A560" s="3"/>
      <c r="B560" s="3"/>
      <c r="C560" s="3"/>
      <c r="E560" s="3"/>
      <c r="G560" s="3"/>
    </row>
    <row r="561" spans="1:7" x14ac:dyDescent="0.2">
      <c r="A561" s="3"/>
      <c r="B561" s="3"/>
      <c r="C561" s="3"/>
      <c r="E561" s="3"/>
      <c r="G561" s="3"/>
    </row>
    <row r="562" spans="1:7" x14ac:dyDescent="0.2">
      <c r="A562" s="3"/>
      <c r="B562" s="3"/>
      <c r="C562" s="3"/>
      <c r="E562" s="3"/>
      <c r="G562" s="3"/>
    </row>
    <row r="563" spans="1:7" x14ac:dyDescent="0.2">
      <c r="A563" s="3"/>
      <c r="B563" s="3"/>
      <c r="C563" s="3"/>
      <c r="E563" s="3"/>
      <c r="G563" s="3"/>
    </row>
    <row r="564" spans="1:7" x14ac:dyDescent="0.2">
      <c r="A564" s="3"/>
      <c r="B564" s="3"/>
      <c r="C564" s="3"/>
      <c r="E564" s="3"/>
      <c r="G564" s="3"/>
    </row>
    <row r="565" spans="1:7" x14ac:dyDescent="0.2">
      <c r="A565" s="3"/>
      <c r="B565" s="3"/>
      <c r="C565" s="3"/>
      <c r="E565" s="3"/>
      <c r="G565" s="3"/>
    </row>
    <row r="566" spans="1:7" x14ac:dyDescent="0.2">
      <c r="A566" s="3"/>
      <c r="B566" s="3"/>
      <c r="C566" s="3"/>
      <c r="E566" s="3"/>
      <c r="G566" s="3"/>
    </row>
    <row r="567" spans="1:7" x14ac:dyDescent="0.2">
      <c r="A567" s="3"/>
      <c r="B567" s="3"/>
      <c r="C567" s="3"/>
      <c r="E567" s="3"/>
      <c r="G567" s="3"/>
    </row>
    <row r="568" spans="1:7" x14ac:dyDescent="0.2">
      <c r="A568" s="3"/>
      <c r="B568" s="3"/>
      <c r="C568" s="3"/>
      <c r="E568" s="3"/>
      <c r="G568" s="3"/>
    </row>
    <row r="569" spans="1:7" x14ac:dyDescent="0.2">
      <c r="A569" s="3"/>
      <c r="B569" s="3"/>
      <c r="C569" s="3"/>
      <c r="E569" s="3"/>
      <c r="G569" s="3"/>
    </row>
    <row r="570" spans="1:7" x14ac:dyDescent="0.2">
      <c r="A570" s="3"/>
      <c r="B570" s="3"/>
      <c r="C570" s="3"/>
      <c r="E570" s="3"/>
      <c r="G570" s="3"/>
    </row>
    <row r="571" spans="1:7" x14ac:dyDescent="0.2">
      <c r="A571" s="3"/>
      <c r="B571" s="3"/>
      <c r="C571" s="3"/>
      <c r="E571" s="3"/>
      <c r="G571" s="3"/>
    </row>
    <row r="572" spans="1:7" x14ac:dyDescent="0.2">
      <c r="A572" s="3"/>
      <c r="B572" s="3"/>
      <c r="C572" s="3"/>
      <c r="E572" s="3"/>
      <c r="G572" s="3"/>
    </row>
    <row r="573" spans="1:7" x14ac:dyDescent="0.2">
      <c r="A573" s="3"/>
      <c r="B573" s="3"/>
      <c r="C573" s="3"/>
      <c r="E573" s="3"/>
      <c r="G573" s="3"/>
    </row>
    <row r="574" spans="1:7" x14ac:dyDescent="0.2">
      <c r="A574" s="3"/>
      <c r="B574" s="3"/>
      <c r="C574" s="3"/>
      <c r="E574" s="3"/>
      <c r="G574" s="3"/>
    </row>
    <row r="575" spans="1:7" x14ac:dyDescent="0.2">
      <c r="A575" s="3"/>
      <c r="B575" s="3"/>
      <c r="C575" s="3"/>
      <c r="E575" s="3"/>
      <c r="G575" s="3"/>
    </row>
    <row r="576" spans="1:7" x14ac:dyDescent="0.2">
      <c r="A576" s="3"/>
      <c r="B576" s="3"/>
      <c r="C576" s="3"/>
      <c r="E576" s="3"/>
      <c r="G576" s="3"/>
    </row>
    <row r="577" spans="1:7" x14ac:dyDescent="0.2">
      <c r="A577" s="3"/>
      <c r="B577" s="3"/>
      <c r="C577" s="3"/>
      <c r="E577" s="3"/>
      <c r="G577" s="3"/>
    </row>
    <row r="578" spans="1:7" x14ac:dyDescent="0.2">
      <c r="A578" s="3"/>
      <c r="B578" s="3"/>
      <c r="C578" s="3"/>
      <c r="E578" s="3"/>
      <c r="G578" s="3"/>
    </row>
    <row r="579" spans="1:7" x14ac:dyDescent="0.2">
      <c r="A579" s="3"/>
      <c r="B579" s="3"/>
      <c r="C579" s="3"/>
      <c r="E579" s="3"/>
      <c r="G579" s="3"/>
    </row>
    <row r="580" spans="1:7" x14ac:dyDescent="0.2">
      <c r="A580" s="3"/>
      <c r="B580" s="3"/>
      <c r="C580" s="3"/>
      <c r="E580" s="3"/>
      <c r="G580" s="3"/>
    </row>
    <row r="581" spans="1:7" x14ac:dyDescent="0.2">
      <c r="A581" s="3"/>
      <c r="B581" s="3"/>
      <c r="C581" s="3"/>
      <c r="E581" s="3"/>
      <c r="G581" s="3"/>
    </row>
    <row r="582" spans="1:7" x14ac:dyDescent="0.2">
      <c r="A582" s="3"/>
      <c r="B582" s="3"/>
      <c r="C582" s="3"/>
      <c r="E582" s="3"/>
      <c r="G582" s="3"/>
    </row>
    <row r="583" spans="1:7" x14ac:dyDescent="0.2">
      <c r="A583" s="3"/>
      <c r="B583" s="3"/>
      <c r="C583" s="3"/>
      <c r="E583" s="3"/>
      <c r="G583" s="3"/>
    </row>
    <row r="584" spans="1:7" x14ac:dyDescent="0.2">
      <c r="A584" s="3"/>
      <c r="B584" s="3"/>
      <c r="C584" s="3"/>
      <c r="E584" s="3"/>
      <c r="G584" s="3"/>
    </row>
    <row r="585" spans="1:7" x14ac:dyDescent="0.2">
      <c r="A585" s="3"/>
      <c r="B585" s="3"/>
      <c r="C585" s="3"/>
      <c r="E585" s="3"/>
      <c r="G585" s="3"/>
    </row>
    <row r="586" spans="1:7" x14ac:dyDescent="0.2">
      <c r="A586" s="3"/>
      <c r="B586" s="3"/>
      <c r="C586" s="3"/>
      <c r="E586" s="3"/>
      <c r="G586" s="3"/>
    </row>
    <row r="587" spans="1:7" x14ac:dyDescent="0.2">
      <c r="A587" s="3"/>
      <c r="B587" s="3"/>
      <c r="C587" s="3"/>
      <c r="E587" s="3"/>
      <c r="G587" s="3"/>
    </row>
    <row r="588" spans="1:7" x14ac:dyDescent="0.2">
      <c r="A588" s="3"/>
      <c r="B588" s="3"/>
      <c r="C588" s="3"/>
      <c r="E588" s="3"/>
      <c r="G588" s="3"/>
    </row>
    <row r="589" spans="1:7" x14ac:dyDescent="0.2">
      <c r="A589" s="3"/>
      <c r="B589" s="3"/>
      <c r="C589" s="3"/>
      <c r="E589" s="3"/>
      <c r="G589" s="3"/>
    </row>
    <row r="590" spans="1:7" x14ac:dyDescent="0.2">
      <c r="A590" s="3"/>
      <c r="B590" s="3"/>
      <c r="C590" s="3"/>
      <c r="E590" s="3"/>
      <c r="G590" s="3"/>
    </row>
    <row r="591" spans="1:7" x14ac:dyDescent="0.2">
      <c r="A591" s="3"/>
      <c r="B591" s="3"/>
      <c r="C591" s="3"/>
      <c r="E591" s="3"/>
      <c r="G591" s="3"/>
    </row>
    <row r="592" spans="1:7" x14ac:dyDescent="0.2">
      <c r="A592" s="3"/>
      <c r="B592" s="3"/>
      <c r="C592" s="3"/>
      <c r="E592" s="3"/>
      <c r="G592" s="3"/>
    </row>
    <row r="593" spans="1:7" x14ac:dyDescent="0.2">
      <c r="A593" s="3"/>
      <c r="B593" s="3"/>
      <c r="C593" s="3"/>
      <c r="E593" s="3"/>
      <c r="G593" s="3"/>
    </row>
    <row r="594" spans="1:7" x14ac:dyDescent="0.2">
      <c r="A594" s="3"/>
      <c r="B594" s="3"/>
      <c r="C594" s="3"/>
      <c r="E594" s="3"/>
      <c r="G594" s="3"/>
    </row>
    <row r="595" spans="1:7" x14ac:dyDescent="0.2">
      <c r="A595" s="3"/>
      <c r="B595" s="3"/>
      <c r="C595" s="3"/>
      <c r="E595" s="3"/>
      <c r="G595" s="3"/>
    </row>
    <row r="596" spans="1:7" x14ac:dyDescent="0.2">
      <c r="A596" s="3"/>
      <c r="B596" s="3"/>
      <c r="C596" s="3"/>
      <c r="E596" s="3"/>
      <c r="G596" s="3"/>
    </row>
    <row r="597" spans="1:7" x14ac:dyDescent="0.2">
      <c r="A597" s="3"/>
      <c r="B597" s="3"/>
      <c r="C597" s="3"/>
      <c r="E597" s="3"/>
      <c r="G597" s="3"/>
    </row>
    <row r="598" spans="1:7" x14ac:dyDescent="0.2">
      <c r="A598" s="3"/>
      <c r="B598" s="3"/>
      <c r="C598" s="3"/>
      <c r="E598" s="3"/>
      <c r="G598" s="3"/>
    </row>
    <row r="599" spans="1:7" x14ac:dyDescent="0.2">
      <c r="A599" s="3"/>
      <c r="B599" s="3"/>
      <c r="C599" s="3"/>
      <c r="E599" s="3"/>
      <c r="G599" s="3"/>
    </row>
    <row r="600" spans="1:7" x14ac:dyDescent="0.2">
      <c r="A600" s="3"/>
      <c r="B600" s="3"/>
      <c r="C600" s="3"/>
      <c r="E600" s="3"/>
      <c r="G600" s="3"/>
    </row>
    <row r="601" spans="1:7" x14ac:dyDescent="0.2">
      <c r="A601" s="3"/>
      <c r="B601" s="3"/>
      <c r="C601" s="3"/>
      <c r="E601" s="3"/>
      <c r="G601" s="3"/>
    </row>
    <row r="602" spans="1:7" x14ac:dyDescent="0.2">
      <c r="A602" s="3"/>
      <c r="B602" s="3"/>
      <c r="C602" s="3"/>
      <c r="E602" s="3"/>
      <c r="G602" s="3"/>
    </row>
    <row r="603" spans="1:7" x14ac:dyDescent="0.2">
      <c r="A603" s="3"/>
      <c r="B603" s="3"/>
      <c r="C603" s="3"/>
      <c r="E603" s="3"/>
      <c r="G603" s="3"/>
    </row>
    <row r="604" spans="1:7" x14ac:dyDescent="0.2">
      <c r="A604" s="3"/>
      <c r="B604" s="3"/>
      <c r="C604" s="3"/>
      <c r="E604" s="3"/>
      <c r="G604" s="3"/>
    </row>
    <row r="605" spans="1:7" x14ac:dyDescent="0.2">
      <c r="A605" s="3"/>
      <c r="B605" s="3"/>
      <c r="C605" s="3"/>
      <c r="E605" s="3"/>
      <c r="G605" s="3"/>
    </row>
    <row r="606" spans="1:7" x14ac:dyDescent="0.2">
      <c r="A606" s="3"/>
      <c r="B606" s="3"/>
      <c r="C606" s="3"/>
      <c r="E606" s="3"/>
      <c r="G606" s="3"/>
    </row>
    <row r="607" spans="1:7" x14ac:dyDescent="0.2">
      <c r="A607" s="3"/>
      <c r="B607" s="3"/>
      <c r="C607" s="3"/>
      <c r="E607" s="3"/>
      <c r="G607" s="3"/>
    </row>
    <row r="608" spans="1:7" x14ac:dyDescent="0.2">
      <c r="A608" s="3"/>
      <c r="B608" s="3"/>
      <c r="C608" s="3"/>
      <c r="E608" s="3"/>
      <c r="G608" s="3"/>
    </row>
    <row r="609" spans="1:7" x14ac:dyDescent="0.2">
      <c r="A609" s="3"/>
      <c r="B609" s="3"/>
      <c r="C609" s="3"/>
      <c r="E609" s="3"/>
      <c r="G609" s="3"/>
    </row>
    <row r="610" spans="1:7" x14ac:dyDescent="0.2">
      <c r="A610" s="3"/>
      <c r="B610" s="3"/>
      <c r="C610" s="3"/>
      <c r="E610" s="3"/>
      <c r="G610" s="3"/>
    </row>
    <row r="611" spans="1:7" x14ac:dyDescent="0.2">
      <c r="A611" s="3"/>
      <c r="B611" s="3"/>
      <c r="C611" s="3"/>
      <c r="E611" s="3"/>
      <c r="G611" s="3"/>
    </row>
    <row r="612" spans="1:7" x14ac:dyDescent="0.2">
      <c r="A612" s="3"/>
      <c r="B612" s="3"/>
      <c r="C612" s="3"/>
      <c r="E612" s="3"/>
      <c r="G612" s="3"/>
    </row>
    <row r="613" spans="1:7" x14ac:dyDescent="0.2">
      <c r="A613" s="3"/>
      <c r="B613" s="3"/>
      <c r="C613" s="3"/>
      <c r="E613" s="3"/>
      <c r="G613" s="3"/>
    </row>
    <row r="614" spans="1:7" x14ac:dyDescent="0.2">
      <c r="A614" s="3"/>
      <c r="B614" s="3"/>
      <c r="C614" s="3"/>
      <c r="E614" s="3"/>
      <c r="G614" s="3"/>
    </row>
    <row r="615" spans="1:7" x14ac:dyDescent="0.2">
      <c r="A615" s="3"/>
      <c r="B615" s="3"/>
      <c r="C615" s="3"/>
      <c r="E615" s="3"/>
      <c r="G615" s="3"/>
    </row>
    <row r="616" spans="1:7" x14ac:dyDescent="0.2">
      <c r="A616" s="3"/>
      <c r="B616" s="3"/>
      <c r="C616" s="3"/>
      <c r="E616" s="3"/>
      <c r="G616" s="3"/>
    </row>
    <row r="617" spans="1:7" x14ac:dyDescent="0.2">
      <c r="A617" s="3"/>
      <c r="B617" s="3"/>
      <c r="C617" s="3"/>
      <c r="E617" s="3"/>
      <c r="G617" s="3"/>
    </row>
    <row r="618" spans="1:7" x14ac:dyDescent="0.2">
      <c r="A618" s="3"/>
      <c r="B618" s="3"/>
      <c r="C618" s="3"/>
      <c r="E618" s="3"/>
      <c r="G618" s="3"/>
    </row>
    <row r="619" spans="1:7" x14ac:dyDescent="0.2">
      <c r="A619" s="3"/>
      <c r="B619" s="3"/>
      <c r="C619" s="3"/>
      <c r="E619" s="3"/>
      <c r="G619" s="3"/>
    </row>
    <row r="620" spans="1:7" x14ac:dyDescent="0.2">
      <c r="A620" s="3"/>
      <c r="B620" s="3"/>
      <c r="C620" s="3"/>
      <c r="E620" s="3"/>
      <c r="G620" s="3"/>
    </row>
    <row r="621" spans="1:7" x14ac:dyDescent="0.2">
      <c r="A621" s="3"/>
      <c r="B621" s="3"/>
      <c r="C621" s="3"/>
      <c r="E621" s="3"/>
      <c r="G621" s="3"/>
    </row>
    <row r="622" spans="1:7" x14ac:dyDescent="0.2">
      <c r="A622" s="3"/>
      <c r="B622" s="3"/>
      <c r="C622" s="3"/>
      <c r="E622" s="3"/>
      <c r="G622" s="3"/>
    </row>
    <row r="623" spans="1:7" x14ac:dyDescent="0.2">
      <c r="A623" s="3"/>
      <c r="B623" s="3"/>
      <c r="C623" s="3"/>
      <c r="E623" s="3"/>
      <c r="G623" s="3"/>
    </row>
    <row r="624" spans="1:7" x14ac:dyDescent="0.2">
      <c r="A624" s="3"/>
      <c r="B624" s="3"/>
      <c r="C624" s="3"/>
      <c r="E624" s="3"/>
      <c r="G624" s="3"/>
    </row>
    <row r="625" spans="1:7" x14ac:dyDescent="0.2">
      <c r="A625" s="3"/>
      <c r="B625" s="3"/>
      <c r="C625" s="3"/>
      <c r="E625" s="3"/>
      <c r="G625" s="3"/>
    </row>
    <row r="626" spans="1:7" x14ac:dyDescent="0.2">
      <c r="A626" s="3"/>
      <c r="B626" s="3"/>
      <c r="C626" s="3"/>
      <c r="E626" s="3"/>
      <c r="G626" s="3"/>
    </row>
    <row r="627" spans="1:7" x14ac:dyDescent="0.2">
      <c r="A627" s="3"/>
      <c r="B627" s="3"/>
      <c r="C627" s="3"/>
      <c r="E627" s="3"/>
      <c r="G627" s="3"/>
    </row>
    <row r="628" spans="1:7" x14ac:dyDescent="0.2">
      <c r="A628" s="3"/>
      <c r="B628" s="3"/>
      <c r="C628" s="3"/>
      <c r="E628" s="3"/>
      <c r="G628" s="3"/>
    </row>
    <row r="629" spans="1:7" x14ac:dyDescent="0.2">
      <c r="A629" s="3"/>
      <c r="B629" s="3"/>
      <c r="C629" s="3"/>
      <c r="E629" s="3"/>
      <c r="G629" s="3"/>
    </row>
    <row r="630" spans="1:7" x14ac:dyDescent="0.2">
      <c r="A630" s="3"/>
      <c r="B630" s="3"/>
      <c r="C630" s="3"/>
      <c r="E630" s="3"/>
      <c r="G630" s="3"/>
    </row>
    <row r="631" spans="1:7" x14ac:dyDescent="0.2">
      <c r="A631" s="3"/>
      <c r="B631" s="3"/>
      <c r="C631" s="3"/>
      <c r="E631" s="3"/>
      <c r="G631" s="3"/>
    </row>
    <row r="632" spans="1:7" x14ac:dyDescent="0.2">
      <c r="A632" s="3"/>
      <c r="B632" s="3"/>
      <c r="C632" s="3"/>
      <c r="E632" s="3"/>
      <c r="G632" s="3"/>
    </row>
    <row r="633" spans="1:7" x14ac:dyDescent="0.2">
      <c r="A633" s="3"/>
      <c r="B633" s="3"/>
      <c r="C633" s="3"/>
      <c r="E633" s="3"/>
      <c r="G633" s="3"/>
    </row>
    <row r="634" spans="1:7" x14ac:dyDescent="0.2">
      <c r="A634" s="3"/>
      <c r="B634" s="3"/>
      <c r="C634" s="3"/>
      <c r="E634" s="3"/>
      <c r="G634" s="3"/>
    </row>
    <row r="635" spans="1:7" x14ac:dyDescent="0.2">
      <c r="A635" s="3"/>
      <c r="B635" s="3"/>
      <c r="C635" s="3"/>
      <c r="E635" s="3"/>
      <c r="G635" s="3"/>
    </row>
    <row r="636" spans="1:7" x14ac:dyDescent="0.2">
      <c r="A636" s="3"/>
      <c r="B636" s="3"/>
      <c r="C636" s="3"/>
      <c r="E636" s="3"/>
      <c r="G636" s="3"/>
    </row>
    <row r="637" spans="1:7" x14ac:dyDescent="0.2">
      <c r="A637" s="3"/>
      <c r="B637" s="3"/>
      <c r="C637" s="3"/>
      <c r="E637" s="3"/>
      <c r="G637" s="3"/>
    </row>
    <row r="638" spans="1:7" x14ac:dyDescent="0.2">
      <c r="A638" s="3"/>
      <c r="B638" s="3"/>
      <c r="C638" s="3"/>
      <c r="E638" s="3"/>
      <c r="G638" s="3"/>
    </row>
    <row r="639" spans="1:7" x14ac:dyDescent="0.2">
      <c r="A639" s="3"/>
      <c r="B639" s="3"/>
      <c r="C639" s="3"/>
      <c r="E639" s="3"/>
      <c r="G639" s="3"/>
    </row>
    <row r="640" spans="1:7" x14ac:dyDescent="0.2">
      <c r="A640" s="3"/>
      <c r="B640" s="3"/>
      <c r="C640" s="3"/>
      <c r="E640" s="3"/>
      <c r="G640" s="3"/>
    </row>
    <row r="641" spans="1:7" x14ac:dyDescent="0.2">
      <c r="A641" s="3"/>
      <c r="B641" s="3"/>
      <c r="C641" s="3"/>
      <c r="E641" s="3"/>
      <c r="G641" s="3"/>
    </row>
    <row r="642" spans="1:7" x14ac:dyDescent="0.2">
      <c r="A642" s="3"/>
      <c r="B642" s="3"/>
      <c r="C642" s="3"/>
      <c r="E642" s="3"/>
      <c r="G642" s="3"/>
    </row>
    <row r="643" spans="1:7" x14ac:dyDescent="0.2">
      <c r="A643" s="3"/>
      <c r="B643" s="3"/>
      <c r="C643" s="3"/>
      <c r="E643" s="3"/>
      <c r="G643" s="3"/>
    </row>
    <row r="644" spans="1:7" x14ac:dyDescent="0.2">
      <c r="A644" s="3"/>
      <c r="B644" s="3"/>
      <c r="C644" s="3"/>
      <c r="E644" s="3"/>
      <c r="G644" s="3"/>
    </row>
    <row r="645" spans="1:7" x14ac:dyDescent="0.2">
      <c r="A645" s="3"/>
      <c r="B645" s="3"/>
      <c r="C645" s="3"/>
      <c r="E645" s="3"/>
      <c r="G645" s="3"/>
    </row>
    <row r="646" spans="1:7" x14ac:dyDescent="0.2">
      <c r="A646" s="3"/>
      <c r="B646" s="3"/>
      <c r="C646" s="3"/>
      <c r="E646" s="3"/>
      <c r="G646" s="3"/>
    </row>
    <row r="647" spans="1:7" x14ac:dyDescent="0.2">
      <c r="A647" s="3"/>
      <c r="B647" s="3"/>
      <c r="C647" s="3"/>
      <c r="E647" s="3"/>
      <c r="G647" s="3"/>
    </row>
    <row r="648" spans="1:7" x14ac:dyDescent="0.2">
      <c r="A648" s="3"/>
      <c r="B648" s="3"/>
      <c r="C648" s="3"/>
      <c r="E648" s="3"/>
      <c r="G648" s="3"/>
    </row>
    <row r="649" spans="1:7" x14ac:dyDescent="0.2">
      <c r="A649" s="3"/>
      <c r="B649" s="3"/>
      <c r="C649" s="3"/>
      <c r="E649" s="3"/>
      <c r="G649" s="3"/>
    </row>
    <row r="650" spans="1:7" x14ac:dyDescent="0.2">
      <c r="A650" s="3"/>
      <c r="B650" s="3"/>
      <c r="C650" s="3"/>
      <c r="E650" s="3"/>
      <c r="G650" s="3"/>
    </row>
    <row r="651" spans="1:7" x14ac:dyDescent="0.2">
      <c r="A651" s="3"/>
      <c r="B651" s="3"/>
      <c r="C651" s="3"/>
      <c r="E651" s="3"/>
      <c r="G651" s="3"/>
    </row>
    <row r="652" spans="1:7" x14ac:dyDescent="0.2">
      <c r="A652" s="3"/>
      <c r="B652" s="3"/>
      <c r="C652" s="3"/>
      <c r="E652" s="3"/>
      <c r="G652" s="3"/>
    </row>
    <row r="653" spans="1:7" x14ac:dyDescent="0.2">
      <c r="A653" s="3"/>
      <c r="B653" s="3"/>
      <c r="C653" s="3"/>
      <c r="E653" s="3"/>
      <c r="G653" s="3"/>
    </row>
    <row r="654" spans="1:7" x14ac:dyDescent="0.2">
      <c r="A654" s="3"/>
      <c r="B654" s="3"/>
      <c r="C654" s="3"/>
      <c r="E654" s="3"/>
      <c r="G654" s="3"/>
    </row>
    <row r="655" spans="1:7" x14ac:dyDescent="0.2">
      <c r="A655" s="3"/>
      <c r="B655" s="3"/>
      <c r="C655" s="3"/>
      <c r="E655" s="3"/>
      <c r="G655" s="3"/>
    </row>
    <row r="656" spans="1:7" x14ac:dyDescent="0.2">
      <c r="A656" s="3"/>
      <c r="B656" s="3"/>
      <c r="C656" s="3"/>
      <c r="E656" s="3"/>
      <c r="G656" s="3"/>
    </row>
    <row r="657" spans="1:7" x14ac:dyDescent="0.2">
      <c r="A657" s="3"/>
      <c r="B657" s="3"/>
      <c r="C657" s="3"/>
      <c r="E657" s="3"/>
      <c r="G657" s="3"/>
    </row>
    <row r="658" spans="1:7" x14ac:dyDescent="0.2">
      <c r="A658" s="3"/>
      <c r="B658" s="3"/>
      <c r="C658" s="3"/>
      <c r="E658" s="3"/>
      <c r="G658" s="3"/>
    </row>
    <row r="659" spans="1:7" x14ac:dyDescent="0.2">
      <c r="A659" s="3"/>
      <c r="B659" s="3"/>
      <c r="C659" s="3"/>
      <c r="E659" s="3"/>
      <c r="G659" s="3"/>
    </row>
    <row r="660" spans="1:7" x14ac:dyDescent="0.2">
      <c r="A660" s="3"/>
      <c r="B660" s="3"/>
      <c r="C660" s="3"/>
      <c r="E660" s="3"/>
      <c r="G660" s="3"/>
    </row>
    <row r="661" spans="1:7" x14ac:dyDescent="0.2">
      <c r="A661" s="3"/>
      <c r="B661" s="3"/>
      <c r="C661" s="3"/>
      <c r="E661" s="3"/>
      <c r="G661" s="3"/>
    </row>
    <row r="662" spans="1:7" x14ac:dyDescent="0.2">
      <c r="A662" s="3"/>
      <c r="B662" s="3"/>
      <c r="C662" s="3"/>
      <c r="E662" s="3"/>
      <c r="G662" s="3"/>
    </row>
    <row r="663" spans="1:7" x14ac:dyDescent="0.2">
      <c r="A663" s="3"/>
      <c r="B663" s="3"/>
      <c r="C663" s="3"/>
      <c r="E663" s="3"/>
      <c r="G663" s="3"/>
    </row>
    <row r="664" spans="1:7" x14ac:dyDescent="0.2">
      <c r="A664" s="3"/>
      <c r="B664" s="3"/>
      <c r="C664" s="3"/>
      <c r="E664" s="3"/>
      <c r="G664" s="3"/>
    </row>
    <row r="665" spans="1:7" x14ac:dyDescent="0.2">
      <c r="A665" s="3"/>
      <c r="B665" s="3"/>
      <c r="C665" s="3"/>
      <c r="E665" s="3"/>
      <c r="G665" s="3"/>
    </row>
    <row r="666" spans="1:7" x14ac:dyDescent="0.2">
      <c r="A666" s="3"/>
      <c r="B666" s="3"/>
      <c r="C666" s="3"/>
      <c r="E666" s="3"/>
      <c r="G666" s="3"/>
    </row>
    <row r="667" spans="1:7" x14ac:dyDescent="0.2">
      <c r="A667" s="3"/>
      <c r="B667" s="3"/>
      <c r="C667" s="3"/>
      <c r="E667" s="3"/>
      <c r="G667" s="3"/>
    </row>
    <row r="668" spans="1:7" x14ac:dyDescent="0.2">
      <c r="A668" s="3"/>
      <c r="B668" s="3"/>
      <c r="C668" s="3"/>
      <c r="E668" s="3"/>
      <c r="G668" s="3"/>
    </row>
    <row r="669" spans="1:7" x14ac:dyDescent="0.2">
      <c r="A669" s="3"/>
      <c r="B669" s="3"/>
      <c r="C669" s="3"/>
      <c r="E669" s="3"/>
      <c r="G669" s="3"/>
    </row>
    <row r="670" spans="1:7" x14ac:dyDescent="0.2">
      <c r="A670" s="3"/>
      <c r="B670" s="3"/>
      <c r="C670" s="3"/>
      <c r="E670" s="3"/>
      <c r="G670" s="3"/>
    </row>
    <row r="671" spans="1:7" x14ac:dyDescent="0.2">
      <c r="A671" s="3"/>
      <c r="B671" s="3"/>
      <c r="C671" s="3"/>
      <c r="E671" s="3"/>
      <c r="G671" s="3"/>
    </row>
    <row r="672" spans="1:7" x14ac:dyDescent="0.2">
      <c r="A672" s="3"/>
      <c r="B672" s="3"/>
      <c r="C672" s="3"/>
      <c r="E672" s="3"/>
      <c r="G672" s="3"/>
    </row>
    <row r="673" spans="1:7" x14ac:dyDescent="0.2">
      <c r="A673" s="3"/>
      <c r="B673" s="3"/>
      <c r="C673" s="3"/>
      <c r="E673" s="3"/>
      <c r="G673" s="3"/>
    </row>
    <row r="674" spans="1:7" x14ac:dyDescent="0.2">
      <c r="A674" s="3"/>
      <c r="B674" s="3"/>
      <c r="C674" s="3"/>
      <c r="E674" s="3"/>
      <c r="G674" s="3"/>
    </row>
    <row r="675" spans="1:7" x14ac:dyDescent="0.2">
      <c r="A675" s="3"/>
      <c r="B675" s="3"/>
      <c r="C675" s="3"/>
      <c r="E675" s="3"/>
      <c r="G675" s="3"/>
    </row>
    <row r="676" spans="1:7" x14ac:dyDescent="0.2">
      <c r="A676" s="3"/>
      <c r="B676" s="3"/>
      <c r="C676" s="3"/>
      <c r="E676" s="3"/>
      <c r="G676" s="3"/>
    </row>
    <row r="677" spans="1:7" x14ac:dyDescent="0.2">
      <c r="A677" s="3"/>
      <c r="B677" s="3"/>
      <c r="C677" s="3"/>
      <c r="E677" s="3"/>
      <c r="G677" s="3"/>
    </row>
    <row r="678" spans="1:7" x14ac:dyDescent="0.2">
      <c r="A678" s="3"/>
      <c r="B678" s="3"/>
      <c r="C678" s="3"/>
      <c r="E678" s="3"/>
      <c r="G678" s="3"/>
    </row>
    <row r="679" spans="1:7" x14ac:dyDescent="0.2">
      <c r="A679" s="3"/>
      <c r="B679" s="3"/>
      <c r="C679" s="3"/>
      <c r="E679" s="3"/>
      <c r="G679" s="3"/>
    </row>
    <row r="680" spans="1:7" x14ac:dyDescent="0.2">
      <c r="A680" s="3"/>
      <c r="B680" s="3"/>
      <c r="C680" s="3"/>
      <c r="E680" s="3"/>
      <c r="G680" s="3"/>
    </row>
    <row r="681" spans="1:7" x14ac:dyDescent="0.2">
      <c r="A681" s="3"/>
      <c r="B681" s="3"/>
      <c r="C681" s="3"/>
      <c r="E681" s="3"/>
      <c r="G681" s="3"/>
    </row>
    <row r="682" spans="1:7" x14ac:dyDescent="0.2">
      <c r="A682" s="3"/>
      <c r="B682" s="3"/>
      <c r="C682" s="3"/>
      <c r="E682" s="3"/>
      <c r="G682" s="3"/>
    </row>
    <row r="683" spans="1:7" x14ac:dyDescent="0.2">
      <c r="A683" s="3"/>
      <c r="B683" s="3"/>
      <c r="C683" s="3"/>
      <c r="E683" s="3"/>
      <c r="G683" s="3"/>
    </row>
    <row r="684" spans="1:7" x14ac:dyDescent="0.2">
      <c r="A684" s="3"/>
      <c r="B684" s="3"/>
      <c r="C684" s="3"/>
      <c r="E684" s="3"/>
      <c r="G684" s="3"/>
    </row>
    <row r="685" spans="1:7" x14ac:dyDescent="0.2">
      <c r="A685" s="3"/>
      <c r="B685" s="3"/>
      <c r="C685" s="3"/>
      <c r="E685" s="3"/>
      <c r="G685" s="3"/>
    </row>
    <row r="686" spans="1:7" x14ac:dyDescent="0.2">
      <c r="A686" s="3"/>
      <c r="B686" s="3"/>
      <c r="C686" s="3"/>
      <c r="E686" s="3"/>
      <c r="G686" s="3"/>
    </row>
    <row r="687" spans="1:7" x14ac:dyDescent="0.2">
      <c r="A687" s="3"/>
      <c r="B687" s="3"/>
      <c r="C687" s="3"/>
      <c r="E687" s="3"/>
      <c r="G687" s="3"/>
    </row>
    <row r="688" spans="1:7" x14ac:dyDescent="0.2">
      <c r="A688" s="3"/>
      <c r="B688" s="3"/>
      <c r="C688" s="3"/>
      <c r="E688" s="3"/>
      <c r="G688" s="3"/>
    </row>
    <row r="689" spans="1:7" x14ac:dyDescent="0.2">
      <c r="A689" s="3"/>
      <c r="B689" s="3"/>
      <c r="C689" s="3"/>
      <c r="E689" s="3"/>
      <c r="G689" s="3"/>
    </row>
    <row r="690" spans="1:7" x14ac:dyDescent="0.2">
      <c r="A690" s="3"/>
      <c r="B690" s="3"/>
      <c r="C690" s="3"/>
      <c r="E690" s="3"/>
      <c r="G690" s="3"/>
    </row>
    <row r="691" spans="1:7" x14ac:dyDescent="0.2">
      <c r="A691" s="3"/>
      <c r="B691" s="3"/>
      <c r="C691" s="3"/>
      <c r="E691" s="3"/>
      <c r="G691" s="3"/>
    </row>
    <row r="692" spans="1:7" x14ac:dyDescent="0.2">
      <c r="A692" s="3"/>
      <c r="B692" s="3"/>
      <c r="C692" s="3"/>
      <c r="E692" s="3"/>
      <c r="G692" s="3"/>
    </row>
    <row r="693" spans="1:7" x14ac:dyDescent="0.2">
      <c r="A693" s="3"/>
      <c r="B693" s="3"/>
      <c r="C693" s="3"/>
      <c r="E693" s="3"/>
      <c r="G693" s="3"/>
    </row>
    <row r="694" spans="1:7" x14ac:dyDescent="0.2">
      <c r="A694" s="3"/>
      <c r="B694" s="3"/>
      <c r="C694" s="3"/>
      <c r="E694" s="3"/>
      <c r="G694" s="3"/>
    </row>
    <row r="695" spans="1:7" x14ac:dyDescent="0.2">
      <c r="A695" s="3"/>
      <c r="B695" s="3"/>
      <c r="C695" s="3"/>
      <c r="E695" s="3"/>
      <c r="G695" s="3"/>
    </row>
    <row r="696" spans="1:7" x14ac:dyDescent="0.2">
      <c r="A696" s="3"/>
      <c r="B696" s="3"/>
      <c r="C696" s="3"/>
      <c r="E696" s="3"/>
      <c r="G696" s="3"/>
    </row>
    <row r="697" spans="1:7" x14ac:dyDescent="0.2">
      <c r="A697" s="3"/>
      <c r="B697" s="3"/>
      <c r="C697" s="3"/>
      <c r="E697" s="3"/>
      <c r="G697" s="3"/>
    </row>
    <row r="698" spans="1:7" x14ac:dyDescent="0.2">
      <c r="A698" s="3"/>
      <c r="B698" s="3"/>
      <c r="C698" s="3"/>
      <c r="E698" s="3"/>
      <c r="G698" s="3"/>
    </row>
    <row r="699" spans="1:7" x14ac:dyDescent="0.2">
      <c r="A699" s="3"/>
      <c r="B699" s="3"/>
      <c r="C699" s="3"/>
      <c r="E699" s="3"/>
      <c r="G699" s="3"/>
    </row>
    <row r="700" spans="1:7" x14ac:dyDescent="0.2">
      <c r="A700" s="3"/>
      <c r="B700" s="3"/>
      <c r="C700" s="3"/>
      <c r="E700" s="3"/>
      <c r="G700" s="3"/>
    </row>
    <row r="701" spans="1:7" x14ac:dyDescent="0.2">
      <c r="A701" s="3"/>
      <c r="B701" s="3"/>
      <c r="C701" s="3"/>
      <c r="E701" s="3"/>
      <c r="G701" s="3"/>
    </row>
    <row r="702" spans="1:7" x14ac:dyDescent="0.2">
      <c r="A702" s="3"/>
      <c r="B702" s="3"/>
      <c r="C702" s="3"/>
      <c r="E702" s="3"/>
      <c r="G702" s="3"/>
    </row>
    <row r="703" spans="1:7" x14ac:dyDescent="0.2">
      <c r="A703" s="3"/>
      <c r="B703" s="3"/>
      <c r="C703" s="3"/>
      <c r="E703" s="3"/>
      <c r="G703" s="3"/>
    </row>
    <row r="704" spans="1:7" x14ac:dyDescent="0.2">
      <c r="A704" s="3"/>
      <c r="B704" s="3"/>
      <c r="C704" s="3"/>
      <c r="E704" s="3"/>
      <c r="G704" s="3"/>
    </row>
    <row r="705" spans="1:7" x14ac:dyDescent="0.2">
      <c r="A705" s="3"/>
      <c r="B705" s="3"/>
      <c r="C705" s="3"/>
      <c r="E705" s="3"/>
      <c r="G705" s="3"/>
    </row>
    <row r="706" spans="1:7" x14ac:dyDescent="0.2">
      <c r="A706" s="3"/>
      <c r="B706" s="3"/>
      <c r="C706" s="3"/>
      <c r="E706" s="3"/>
      <c r="G706" s="3"/>
    </row>
    <row r="707" spans="1:7" x14ac:dyDescent="0.2">
      <c r="A707" s="3"/>
      <c r="B707" s="3"/>
      <c r="C707" s="3"/>
      <c r="E707" s="3"/>
      <c r="G707" s="3"/>
    </row>
    <row r="708" spans="1:7" x14ac:dyDescent="0.2">
      <c r="A708" s="3"/>
      <c r="B708" s="3"/>
      <c r="C708" s="3"/>
      <c r="E708" s="3"/>
      <c r="G708" s="3"/>
    </row>
    <row r="709" spans="1:7" x14ac:dyDescent="0.2">
      <c r="A709" s="3"/>
      <c r="B709" s="3"/>
      <c r="C709" s="3"/>
      <c r="E709" s="3"/>
      <c r="G709" s="3"/>
    </row>
    <row r="710" spans="1:7" x14ac:dyDescent="0.2">
      <c r="A710" s="3"/>
      <c r="B710" s="3"/>
      <c r="C710" s="3"/>
      <c r="E710" s="3"/>
      <c r="G710" s="3"/>
    </row>
    <row r="711" spans="1:7" x14ac:dyDescent="0.2">
      <c r="A711" s="3"/>
      <c r="B711" s="3"/>
      <c r="C711" s="3"/>
      <c r="E711" s="3"/>
      <c r="G711" s="3"/>
    </row>
    <row r="712" spans="1:7" x14ac:dyDescent="0.2">
      <c r="A712" s="3"/>
      <c r="B712" s="3"/>
      <c r="C712" s="3"/>
      <c r="E712" s="3"/>
      <c r="G712" s="3"/>
    </row>
    <row r="713" spans="1:7" x14ac:dyDescent="0.2">
      <c r="A713" s="3"/>
      <c r="B713" s="3"/>
      <c r="C713" s="3"/>
      <c r="E713" s="3"/>
      <c r="G713" s="3"/>
    </row>
    <row r="714" spans="1:7" x14ac:dyDescent="0.2">
      <c r="A714" s="3"/>
      <c r="B714" s="3"/>
      <c r="C714" s="3"/>
      <c r="E714" s="3"/>
      <c r="G714" s="3"/>
    </row>
    <row r="715" spans="1:7" x14ac:dyDescent="0.2">
      <c r="A715" s="3"/>
      <c r="B715" s="3"/>
      <c r="C715" s="3"/>
      <c r="E715" s="3"/>
      <c r="G715" s="3"/>
    </row>
    <row r="716" spans="1:7" x14ac:dyDescent="0.2">
      <c r="A716" s="3"/>
      <c r="B716" s="3"/>
      <c r="C716" s="3"/>
      <c r="E716" s="3"/>
      <c r="G716" s="3"/>
    </row>
    <row r="717" spans="1:7" x14ac:dyDescent="0.2">
      <c r="A717" s="3"/>
      <c r="B717" s="3"/>
      <c r="C717" s="3"/>
      <c r="E717" s="3"/>
      <c r="G717" s="3"/>
    </row>
    <row r="718" spans="1:7" x14ac:dyDescent="0.2">
      <c r="A718" s="3"/>
      <c r="B718" s="3"/>
      <c r="C718" s="3"/>
      <c r="E718" s="3"/>
      <c r="G718" s="3"/>
    </row>
    <row r="719" spans="1:7" x14ac:dyDescent="0.2">
      <c r="A719" s="3"/>
      <c r="B719" s="3"/>
      <c r="C719" s="3"/>
      <c r="E719" s="3"/>
      <c r="G719" s="3"/>
    </row>
    <row r="720" spans="1:7" x14ac:dyDescent="0.2">
      <c r="A720" s="3"/>
      <c r="B720" s="3"/>
      <c r="C720" s="3"/>
      <c r="E720" s="3"/>
      <c r="G720" s="3"/>
    </row>
    <row r="721" spans="1:7" x14ac:dyDescent="0.2">
      <c r="A721" s="3"/>
      <c r="B721" s="3"/>
      <c r="C721" s="3"/>
      <c r="E721" s="3"/>
      <c r="G721" s="3"/>
    </row>
    <row r="722" spans="1:7" x14ac:dyDescent="0.2">
      <c r="A722" s="3"/>
      <c r="B722" s="3"/>
      <c r="C722" s="3"/>
      <c r="E722" s="3"/>
      <c r="G722" s="3"/>
    </row>
    <row r="723" spans="1:7" x14ac:dyDescent="0.2">
      <c r="A723" s="3"/>
      <c r="B723" s="3"/>
      <c r="C723" s="3"/>
      <c r="E723" s="3"/>
      <c r="G723" s="3"/>
    </row>
    <row r="724" spans="1:7" x14ac:dyDescent="0.2">
      <c r="A724" s="3"/>
      <c r="B724" s="3"/>
      <c r="C724" s="3"/>
      <c r="E724" s="3"/>
      <c r="G724" s="3"/>
    </row>
    <row r="725" spans="1:7" x14ac:dyDescent="0.2">
      <c r="A725" s="3"/>
      <c r="B725" s="3"/>
      <c r="C725" s="3"/>
      <c r="E725" s="3"/>
      <c r="G725" s="3"/>
    </row>
    <row r="726" spans="1:7" x14ac:dyDescent="0.2">
      <c r="A726" s="3"/>
      <c r="B726" s="3"/>
      <c r="C726" s="3"/>
      <c r="E726" s="3"/>
      <c r="G726" s="3"/>
    </row>
    <row r="727" spans="1:7" x14ac:dyDescent="0.2">
      <c r="A727" s="3"/>
      <c r="B727" s="3"/>
      <c r="C727" s="3"/>
      <c r="E727" s="3"/>
      <c r="G727" s="3"/>
    </row>
    <row r="728" spans="1:7" x14ac:dyDescent="0.2">
      <c r="A728" s="3"/>
      <c r="B728" s="3"/>
      <c r="C728" s="3"/>
      <c r="E728" s="3"/>
      <c r="G728" s="3"/>
    </row>
    <row r="729" spans="1:7" x14ac:dyDescent="0.2">
      <c r="A729" s="3"/>
      <c r="B729" s="3"/>
      <c r="C729" s="3"/>
      <c r="E729" s="3"/>
      <c r="G729" s="3"/>
    </row>
    <row r="730" spans="1:7" x14ac:dyDescent="0.2">
      <c r="A730" s="3"/>
      <c r="B730" s="3"/>
      <c r="C730" s="3"/>
      <c r="E730" s="3"/>
      <c r="G730" s="3"/>
    </row>
    <row r="731" spans="1:7" x14ac:dyDescent="0.2">
      <c r="A731" s="3"/>
      <c r="B731" s="3"/>
      <c r="C731" s="3"/>
      <c r="E731" s="3"/>
      <c r="G731" s="3"/>
    </row>
    <row r="732" spans="1:7" x14ac:dyDescent="0.2">
      <c r="A732" s="3"/>
      <c r="B732" s="3"/>
      <c r="C732" s="3"/>
      <c r="E732" s="3"/>
      <c r="G732" s="3"/>
    </row>
    <row r="733" spans="1:7" x14ac:dyDescent="0.2">
      <c r="A733" s="3"/>
      <c r="B733" s="3"/>
      <c r="C733" s="3"/>
      <c r="E733" s="3"/>
      <c r="G733" s="3"/>
    </row>
    <row r="734" spans="1:7" x14ac:dyDescent="0.2">
      <c r="A734" s="3"/>
      <c r="B734" s="3"/>
      <c r="C734" s="3"/>
      <c r="E734" s="3"/>
      <c r="G734" s="3"/>
    </row>
    <row r="735" spans="1:7" x14ac:dyDescent="0.2">
      <c r="A735" s="3"/>
      <c r="B735" s="3"/>
      <c r="C735" s="3"/>
      <c r="E735" s="3"/>
      <c r="G735" s="3"/>
    </row>
    <row r="736" spans="1:7" x14ac:dyDescent="0.2">
      <c r="A736" s="3"/>
      <c r="B736" s="3"/>
      <c r="C736" s="3"/>
      <c r="E736" s="3"/>
      <c r="G736" s="3"/>
    </row>
    <row r="737" spans="1:7" x14ac:dyDescent="0.2">
      <c r="A737" s="3"/>
      <c r="B737" s="3"/>
      <c r="C737" s="3"/>
      <c r="E737" s="3"/>
      <c r="G737" s="3"/>
    </row>
    <row r="738" spans="1:7" x14ac:dyDescent="0.2">
      <c r="A738" s="3"/>
      <c r="B738" s="3"/>
      <c r="C738" s="3"/>
      <c r="E738" s="3"/>
      <c r="G738" s="3"/>
    </row>
    <row r="739" spans="1:7" x14ac:dyDescent="0.2">
      <c r="A739" s="3"/>
      <c r="B739" s="3"/>
      <c r="C739" s="3"/>
      <c r="E739" s="3"/>
      <c r="G739" s="3"/>
    </row>
    <row r="740" spans="1:7" x14ac:dyDescent="0.2">
      <c r="A740" s="3"/>
      <c r="B740" s="3"/>
      <c r="C740" s="3"/>
      <c r="E740" s="3"/>
      <c r="G740" s="3"/>
    </row>
    <row r="741" spans="1:7" x14ac:dyDescent="0.2">
      <c r="A741" s="3"/>
      <c r="B741" s="3"/>
      <c r="C741" s="3"/>
      <c r="E741" s="3"/>
      <c r="G741" s="3"/>
    </row>
    <row r="742" spans="1:7" x14ac:dyDescent="0.2">
      <c r="A742" s="3"/>
      <c r="B742" s="3"/>
      <c r="C742" s="3"/>
      <c r="E742" s="3"/>
      <c r="G742" s="3"/>
    </row>
    <row r="743" spans="1:7" x14ac:dyDescent="0.2">
      <c r="A743" s="3"/>
      <c r="B743" s="3"/>
      <c r="C743" s="3"/>
      <c r="E743" s="3"/>
      <c r="G743" s="3"/>
    </row>
    <row r="744" spans="1:7" x14ac:dyDescent="0.2">
      <c r="A744" s="3"/>
      <c r="B744" s="3"/>
      <c r="C744" s="3"/>
      <c r="E744" s="3"/>
      <c r="G744" s="3"/>
    </row>
    <row r="745" spans="1:7" x14ac:dyDescent="0.2">
      <c r="A745" s="3"/>
      <c r="B745" s="3"/>
      <c r="C745" s="3"/>
      <c r="E745" s="3"/>
      <c r="G745" s="3"/>
    </row>
    <row r="746" spans="1:7" x14ac:dyDescent="0.2">
      <c r="A746" s="3"/>
      <c r="B746" s="3"/>
      <c r="C746" s="3"/>
      <c r="E746" s="3"/>
      <c r="G746" s="3"/>
    </row>
    <row r="747" spans="1:7" x14ac:dyDescent="0.2">
      <c r="A747" s="3"/>
      <c r="B747" s="3"/>
      <c r="C747" s="3"/>
      <c r="E747" s="3"/>
      <c r="G747" s="3"/>
    </row>
    <row r="748" spans="1:7" x14ac:dyDescent="0.2">
      <c r="A748" s="3"/>
      <c r="B748" s="3"/>
      <c r="C748" s="3"/>
      <c r="E748" s="3"/>
      <c r="G748" s="3"/>
    </row>
    <row r="749" spans="1:7" x14ac:dyDescent="0.2">
      <c r="A749" s="3"/>
      <c r="B749" s="3"/>
      <c r="C749" s="3"/>
      <c r="E749" s="3"/>
      <c r="G749" s="3"/>
    </row>
    <row r="750" spans="1:7" x14ac:dyDescent="0.2">
      <c r="A750" s="3"/>
      <c r="B750" s="3"/>
      <c r="C750" s="3"/>
      <c r="E750" s="3"/>
      <c r="G750" s="3"/>
    </row>
    <row r="751" spans="1:7" x14ac:dyDescent="0.2">
      <c r="A751" s="3"/>
      <c r="B751" s="3"/>
      <c r="C751" s="3"/>
      <c r="E751" s="3"/>
      <c r="G751" s="3"/>
    </row>
    <row r="752" spans="1:7" x14ac:dyDescent="0.2">
      <c r="A752" s="3"/>
      <c r="B752" s="3"/>
      <c r="C752" s="3"/>
      <c r="E752" s="3"/>
      <c r="G752" s="3"/>
    </row>
    <row r="753" spans="1:7" x14ac:dyDescent="0.2">
      <c r="A753" s="3"/>
      <c r="B753" s="3"/>
      <c r="C753" s="3"/>
      <c r="E753" s="3"/>
      <c r="G753" s="3"/>
    </row>
    <row r="754" spans="1:7" x14ac:dyDescent="0.2">
      <c r="A754" s="3"/>
      <c r="B754" s="3"/>
      <c r="C754" s="3"/>
      <c r="E754" s="3"/>
      <c r="G754" s="3"/>
    </row>
    <row r="755" spans="1:7" x14ac:dyDescent="0.2">
      <c r="A755" s="3"/>
      <c r="B755" s="3"/>
      <c r="C755" s="3"/>
      <c r="E755" s="3"/>
      <c r="G755" s="3"/>
    </row>
    <row r="756" spans="1:7" x14ac:dyDescent="0.2">
      <c r="A756" s="3"/>
      <c r="B756" s="3"/>
      <c r="C756" s="3"/>
      <c r="E756" s="3"/>
      <c r="G756" s="3"/>
    </row>
    <row r="757" spans="1:7" x14ac:dyDescent="0.2">
      <c r="A757" s="3"/>
      <c r="B757" s="3"/>
      <c r="C757" s="3"/>
      <c r="E757" s="3"/>
      <c r="G757" s="3"/>
    </row>
    <row r="758" spans="1:7" x14ac:dyDescent="0.2">
      <c r="A758" s="3"/>
      <c r="B758" s="3"/>
      <c r="C758" s="3"/>
      <c r="E758" s="3"/>
      <c r="G758" s="3"/>
    </row>
    <row r="759" spans="1:7" x14ac:dyDescent="0.2">
      <c r="A759" s="3"/>
      <c r="B759" s="3"/>
      <c r="C759" s="3"/>
      <c r="E759" s="3"/>
      <c r="G759" s="3"/>
    </row>
    <row r="760" spans="1:7" x14ac:dyDescent="0.2">
      <c r="A760" s="3"/>
      <c r="B760" s="3"/>
      <c r="C760" s="3"/>
      <c r="E760" s="3"/>
      <c r="G760" s="3"/>
    </row>
    <row r="761" spans="1:7" x14ac:dyDescent="0.2">
      <c r="A761" s="3"/>
      <c r="B761" s="3"/>
      <c r="C761" s="3"/>
      <c r="E761" s="3"/>
      <c r="G761" s="3"/>
    </row>
    <row r="762" spans="1:7" x14ac:dyDescent="0.2">
      <c r="A762" s="3"/>
      <c r="B762" s="3"/>
      <c r="C762" s="3"/>
      <c r="E762" s="3"/>
      <c r="G762" s="3"/>
    </row>
    <row r="763" spans="1:7" x14ac:dyDescent="0.2">
      <c r="A763" s="3"/>
      <c r="B763" s="3"/>
      <c r="C763" s="3"/>
      <c r="E763" s="3"/>
      <c r="G763" s="3"/>
    </row>
    <row r="764" spans="1:7" x14ac:dyDescent="0.2">
      <c r="A764" s="3"/>
      <c r="B764" s="3"/>
      <c r="C764" s="3"/>
      <c r="E764" s="3"/>
      <c r="G764" s="3"/>
    </row>
    <row r="765" spans="1:7" x14ac:dyDescent="0.2">
      <c r="A765" s="3"/>
      <c r="B765" s="3"/>
      <c r="C765" s="3"/>
      <c r="E765" s="3"/>
      <c r="G765" s="3"/>
    </row>
    <row r="766" spans="1:7" x14ac:dyDescent="0.2">
      <c r="A766" s="3"/>
      <c r="B766" s="3"/>
      <c r="C766" s="3"/>
      <c r="E766" s="3"/>
      <c r="G766" s="3"/>
    </row>
    <row r="767" spans="1:7" x14ac:dyDescent="0.2">
      <c r="A767" s="3"/>
      <c r="B767" s="3"/>
      <c r="C767" s="3"/>
      <c r="E767" s="3"/>
      <c r="G767" s="3"/>
    </row>
  </sheetData>
  <pageMargins left="0.7" right="0.7" top="0.75" bottom="0.75" header="0.3" footer="0.3"/>
  <pageSetup paperSize="9" orientation="portrait" r:id="rId1"/>
  <ignoredErrors>
    <ignoredError sqref="A51 A137 A150 A161 A172 A183 A194 A12"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2D2713-A224-41DD-A150-E971E8016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4EB613-B16A-42DF-BEF9-AE032A595BFF}">
  <ds:schemaRefs>
    <ds:schemaRef ds:uri="http://schemas.microsoft.com/office/2006/documentManagement/types"/>
    <ds:schemaRef ds:uri="http://schemas.microsoft.com/office/infopath/2007/PartnerControls"/>
    <ds:schemaRef ds:uri="http://www.w3.org/XML/1998/namespace"/>
    <ds:schemaRef ds:uri="9a7ce427-c149-401c-96e5-ced12dab5020"/>
    <ds:schemaRef ds:uri="http://schemas.openxmlformats.org/package/2006/metadata/core-properties"/>
    <ds:schemaRef ds:uri="http://purl.org/dc/terms/"/>
    <ds:schemaRef ds:uri="http://schemas.microsoft.com/office/2006/metadata/properties"/>
    <ds:schemaRef ds:uri="http://purl.org/dc/elements/1.1/"/>
    <ds:schemaRef ds:uri="http://purl.org/dc/dcmitype/"/>
  </ds:schemaRefs>
</ds:datastoreItem>
</file>

<file path=customXml/itemProps3.xml><?xml version="1.0" encoding="utf-8"?>
<ds:datastoreItem xmlns:ds="http://schemas.openxmlformats.org/officeDocument/2006/customXml" ds:itemID="{1496C127-7BBA-4DC7-9A1B-C72765FA5C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